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2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C5EE01DE-60F3-4E21-897D-44C5C57552FE}" xr6:coauthVersionLast="47" xr6:coauthVersionMax="47" xr10:uidLastSave="{00000000-0000-0000-0000-000000000000}"/>
  <bookViews>
    <workbookView xWindow="-120" yWindow="-120" windowWidth="29040" windowHeight="15720" activeTab="1" xr2:uid="{E5674442-BEF1-457A-B1DC-FBC300EB586A}"/>
  </bookViews>
  <sheets>
    <sheet name="قائمة التحاليل" sheetId="6" r:id="rId1"/>
    <sheet name="Result" sheetId="7" r:id="rId2"/>
    <sheet name="analysis" sheetId="3" state="hidden" r:id="rId3"/>
  </sheets>
  <definedNames>
    <definedName name="_xlnm.Print_Area" localSheetId="1">Result!$A:$G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6" l="1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4" i="6"/>
  <c r="E5" i="6"/>
  <c r="F9" i="7" s="1"/>
  <c r="E6" i="6"/>
  <c r="G9" i="7" s="1"/>
  <c r="E7" i="6"/>
  <c r="E8" i="6"/>
  <c r="E9" i="6"/>
  <c r="E10" i="6"/>
  <c r="E11" i="6"/>
  <c r="E12" i="6"/>
  <c r="E13" i="6"/>
  <c r="E14" i="6"/>
  <c r="E15" i="6"/>
  <c r="E3" i="6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9" i="7"/>
  <c r="E5" i="7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B9" i="7" l="1"/>
  <c r="E9" i="7"/>
  <c r="B103" i="7"/>
  <c r="F10" i="7"/>
  <c r="E41" i="7"/>
  <c r="B55" i="7"/>
  <c r="B95" i="7"/>
  <c r="B47" i="7"/>
  <c r="E99" i="7"/>
  <c r="E35" i="7"/>
  <c r="G97" i="7"/>
  <c r="G89" i="7"/>
  <c r="G73" i="7"/>
  <c r="G49" i="7"/>
  <c r="G41" i="7"/>
  <c r="G33" i="7"/>
  <c r="G25" i="7"/>
  <c r="G17" i="7"/>
  <c r="B94" i="7"/>
  <c r="B78" i="7"/>
  <c r="B62" i="7"/>
  <c r="B46" i="7"/>
  <c r="B30" i="7"/>
  <c r="B14" i="7"/>
  <c r="E98" i="7"/>
  <c r="E82" i="7"/>
  <c r="E66" i="7"/>
  <c r="E50" i="7"/>
  <c r="E34" i="7"/>
  <c r="E18" i="7"/>
  <c r="F105" i="7"/>
  <c r="F97" i="7"/>
  <c r="F89" i="7"/>
  <c r="F81" i="7"/>
  <c r="F73" i="7"/>
  <c r="F65" i="7"/>
  <c r="F57" i="7"/>
  <c r="F49" i="7"/>
  <c r="F41" i="7"/>
  <c r="F33" i="7"/>
  <c r="F25" i="7"/>
  <c r="F17" i="7"/>
  <c r="B79" i="7"/>
  <c r="B15" i="7"/>
  <c r="E51" i="7"/>
  <c r="G81" i="7"/>
  <c r="B93" i="7"/>
  <c r="B29" i="7"/>
  <c r="E97" i="7"/>
  <c r="E49" i="7"/>
  <c r="E17" i="7"/>
  <c r="G96" i="7"/>
  <c r="G80" i="7"/>
  <c r="G64" i="7"/>
  <c r="G56" i="7"/>
  <c r="G48" i="7"/>
  <c r="G40" i="7"/>
  <c r="G24" i="7"/>
  <c r="G16" i="7"/>
  <c r="B71" i="7"/>
  <c r="B61" i="7"/>
  <c r="B13" i="7"/>
  <c r="E81" i="7"/>
  <c r="E65" i="7"/>
  <c r="E33" i="7"/>
  <c r="G104" i="7"/>
  <c r="G88" i="7"/>
  <c r="G72" i="7"/>
  <c r="G32" i="7"/>
  <c r="B92" i="7"/>
  <c r="B76" i="7"/>
  <c r="B60" i="7"/>
  <c r="B44" i="7"/>
  <c r="B28" i="7"/>
  <c r="B12" i="7"/>
  <c r="E96" i="7"/>
  <c r="E80" i="7"/>
  <c r="E64" i="7"/>
  <c r="E48" i="7"/>
  <c r="E32" i="7"/>
  <c r="E16" i="7"/>
  <c r="F104" i="7"/>
  <c r="F96" i="7"/>
  <c r="F88" i="7"/>
  <c r="F80" i="7"/>
  <c r="F72" i="7"/>
  <c r="F64" i="7"/>
  <c r="F56" i="7"/>
  <c r="F48" i="7"/>
  <c r="F40" i="7"/>
  <c r="F32" i="7"/>
  <c r="F24" i="7"/>
  <c r="F16" i="7"/>
  <c r="B87" i="7"/>
  <c r="B63" i="7"/>
  <c r="E83" i="7"/>
  <c r="E19" i="7"/>
  <c r="G65" i="7"/>
  <c r="B77" i="7"/>
  <c r="B107" i="7"/>
  <c r="B91" i="7"/>
  <c r="B75" i="7"/>
  <c r="B59" i="7"/>
  <c r="B43" i="7"/>
  <c r="B27" i="7"/>
  <c r="B11" i="7"/>
  <c r="E95" i="7"/>
  <c r="E79" i="7"/>
  <c r="E63" i="7"/>
  <c r="E47" i="7"/>
  <c r="E31" i="7"/>
  <c r="E15" i="7"/>
  <c r="G103" i="7"/>
  <c r="G95" i="7"/>
  <c r="G87" i="7"/>
  <c r="G79" i="7"/>
  <c r="G71" i="7"/>
  <c r="G63" i="7"/>
  <c r="G55" i="7"/>
  <c r="G47" i="7"/>
  <c r="G39" i="7"/>
  <c r="G31" i="7"/>
  <c r="G23" i="7"/>
  <c r="G15" i="7"/>
  <c r="B31" i="7"/>
  <c r="E67" i="7"/>
  <c r="G105" i="7"/>
  <c r="G57" i="7"/>
  <c r="B45" i="7"/>
  <c r="B106" i="7"/>
  <c r="B90" i="7"/>
  <c r="B58" i="7"/>
  <c r="B42" i="7"/>
  <c r="B26" i="7"/>
  <c r="B10" i="7"/>
  <c r="E94" i="7"/>
  <c r="E78" i="7"/>
  <c r="E62" i="7"/>
  <c r="E46" i="7"/>
  <c r="E30" i="7"/>
  <c r="E14" i="7"/>
  <c r="F103" i="7"/>
  <c r="F95" i="7"/>
  <c r="F87" i="7"/>
  <c r="F79" i="7"/>
  <c r="F71" i="7"/>
  <c r="F63" i="7"/>
  <c r="F55" i="7"/>
  <c r="F47" i="7"/>
  <c r="F39" i="7"/>
  <c r="F31" i="7"/>
  <c r="F23" i="7"/>
  <c r="F15" i="7"/>
  <c r="B74" i="7"/>
  <c r="B105" i="7"/>
  <c r="B89" i="7"/>
  <c r="B73" i="7"/>
  <c r="B57" i="7"/>
  <c r="B41" i="7"/>
  <c r="B25" i="7"/>
  <c r="E93" i="7"/>
  <c r="E77" i="7"/>
  <c r="E61" i="7"/>
  <c r="E45" i="7"/>
  <c r="E29" i="7"/>
  <c r="E13" i="7"/>
  <c r="G102" i="7"/>
  <c r="G94" i="7"/>
  <c r="G86" i="7"/>
  <c r="G78" i="7"/>
  <c r="G70" i="7"/>
  <c r="G62" i="7"/>
  <c r="G54" i="7"/>
  <c r="G46" i="7"/>
  <c r="G38" i="7"/>
  <c r="G30" i="7"/>
  <c r="G22" i="7"/>
  <c r="G14" i="7"/>
  <c r="B104" i="7"/>
  <c r="B88" i="7"/>
  <c r="B72" i="7"/>
  <c r="B56" i="7"/>
  <c r="B40" i="7"/>
  <c r="B24" i="7"/>
  <c r="E92" i="7"/>
  <c r="E76" i="7"/>
  <c r="E60" i="7"/>
  <c r="E44" i="7"/>
  <c r="E28" i="7"/>
  <c r="E12" i="7"/>
  <c r="F102" i="7"/>
  <c r="F94" i="7"/>
  <c r="F86" i="7"/>
  <c r="F78" i="7"/>
  <c r="F70" i="7"/>
  <c r="F62" i="7"/>
  <c r="F54" i="7"/>
  <c r="F46" i="7"/>
  <c r="F38" i="7"/>
  <c r="F30" i="7"/>
  <c r="F22" i="7"/>
  <c r="F14" i="7"/>
  <c r="B39" i="7"/>
  <c r="E107" i="7"/>
  <c r="E43" i="7"/>
  <c r="E27" i="7"/>
  <c r="E11" i="7"/>
  <c r="G101" i="7"/>
  <c r="G93" i="7"/>
  <c r="G85" i="7"/>
  <c r="G77" i="7"/>
  <c r="G69" i="7"/>
  <c r="G61" i="7"/>
  <c r="G53" i="7"/>
  <c r="G45" i="7"/>
  <c r="G37" i="7"/>
  <c r="G29" i="7"/>
  <c r="G21" i="7"/>
  <c r="G13" i="7"/>
  <c r="E75" i="7"/>
  <c r="B102" i="7"/>
  <c r="B86" i="7"/>
  <c r="B70" i="7"/>
  <c r="B54" i="7"/>
  <c r="B38" i="7"/>
  <c r="B22" i="7"/>
  <c r="E106" i="7"/>
  <c r="E90" i="7"/>
  <c r="E74" i="7"/>
  <c r="E58" i="7"/>
  <c r="E42" i="7"/>
  <c r="E26" i="7"/>
  <c r="E10" i="7"/>
  <c r="F101" i="7"/>
  <c r="F93" i="7"/>
  <c r="F85" i="7"/>
  <c r="F77" i="7"/>
  <c r="F69" i="7"/>
  <c r="F61" i="7"/>
  <c r="F53" i="7"/>
  <c r="F45" i="7"/>
  <c r="F37" i="7"/>
  <c r="F29" i="7"/>
  <c r="F21" i="7"/>
  <c r="F13" i="7"/>
  <c r="B23" i="7"/>
  <c r="B85" i="7"/>
  <c r="B37" i="7"/>
  <c r="E89" i="7"/>
  <c r="E57" i="7"/>
  <c r="G100" i="7"/>
  <c r="G92" i="7"/>
  <c r="G84" i="7"/>
  <c r="G76" i="7"/>
  <c r="G68" i="7"/>
  <c r="G60" i="7"/>
  <c r="G52" i="7"/>
  <c r="G44" i="7"/>
  <c r="G36" i="7"/>
  <c r="G28" i="7"/>
  <c r="G20" i="7"/>
  <c r="G12" i="7"/>
  <c r="B100" i="7"/>
  <c r="B84" i="7"/>
  <c r="B68" i="7"/>
  <c r="B52" i="7"/>
  <c r="B36" i="7"/>
  <c r="B20" i="7"/>
  <c r="E104" i="7"/>
  <c r="E88" i="7"/>
  <c r="E72" i="7"/>
  <c r="E56" i="7"/>
  <c r="E40" i="7"/>
  <c r="E24" i="7"/>
  <c r="F100" i="7"/>
  <c r="F92" i="7"/>
  <c r="F84" i="7"/>
  <c r="F76" i="7"/>
  <c r="F68" i="7"/>
  <c r="F60" i="7"/>
  <c r="F52" i="7"/>
  <c r="F44" i="7"/>
  <c r="F36" i="7"/>
  <c r="F28" i="7"/>
  <c r="F20" i="7"/>
  <c r="F12" i="7"/>
  <c r="E91" i="7"/>
  <c r="B101" i="7"/>
  <c r="B53" i="7"/>
  <c r="E105" i="7"/>
  <c r="E25" i="7"/>
  <c r="B99" i="7"/>
  <c r="B83" i="7"/>
  <c r="B67" i="7"/>
  <c r="B51" i="7"/>
  <c r="B35" i="7"/>
  <c r="B19" i="7"/>
  <c r="E103" i="7"/>
  <c r="E87" i="7"/>
  <c r="E71" i="7"/>
  <c r="E55" i="7"/>
  <c r="E39" i="7"/>
  <c r="E23" i="7"/>
  <c r="G107" i="7"/>
  <c r="G99" i="7"/>
  <c r="G91" i="7"/>
  <c r="G83" i="7"/>
  <c r="G75" i="7"/>
  <c r="G67" i="7"/>
  <c r="G59" i="7"/>
  <c r="G51" i="7"/>
  <c r="G43" i="7"/>
  <c r="G35" i="7"/>
  <c r="G27" i="7"/>
  <c r="G19" i="7"/>
  <c r="G11" i="7"/>
  <c r="E59" i="7"/>
  <c r="B69" i="7"/>
  <c r="B21" i="7"/>
  <c r="E73" i="7"/>
  <c r="B98" i="7"/>
  <c r="B82" i="7"/>
  <c r="B66" i="7"/>
  <c r="B50" i="7"/>
  <c r="B34" i="7"/>
  <c r="B18" i="7"/>
  <c r="E102" i="7"/>
  <c r="E86" i="7"/>
  <c r="E70" i="7"/>
  <c r="E54" i="7"/>
  <c r="E38" i="7"/>
  <c r="E22" i="7"/>
  <c r="F107" i="7"/>
  <c r="F99" i="7"/>
  <c r="F91" i="7"/>
  <c r="F83" i="7"/>
  <c r="F75" i="7"/>
  <c r="F67" i="7"/>
  <c r="F59" i="7"/>
  <c r="F51" i="7"/>
  <c r="F43" i="7"/>
  <c r="F35" i="7"/>
  <c r="F27" i="7"/>
  <c r="F19" i="7"/>
  <c r="F11" i="7"/>
  <c r="B97" i="7"/>
  <c r="B81" i="7"/>
  <c r="B65" i="7"/>
  <c r="B49" i="7"/>
  <c r="B33" i="7"/>
  <c r="B17" i="7"/>
  <c r="E101" i="7"/>
  <c r="E85" i="7"/>
  <c r="E69" i="7"/>
  <c r="E53" i="7"/>
  <c r="E37" i="7"/>
  <c r="E21" i="7"/>
  <c r="G106" i="7"/>
  <c r="G98" i="7"/>
  <c r="G90" i="7"/>
  <c r="G82" i="7"/>
  <c r="G74" i="7"/>
  <c r="G66" i="7"/>
  <c r="G58" i="7"/>
  <c r="G50" i="7"/>
  <c r="G42" i="7"/>
  <c r="G34" i="7"/>
  <c r="G26" i="7"/>
  <c r="G18" i="7"/>
  <c r="G10" i="7"/>
  <c r="B96" i="7"/>
  <c r="B80" i="7"/>
  <c r="B64" i="7"/>
  <c r="B48" i="7"/>
  <c r="B32" i="7"/>
  <c r="B16" i="7"/>
  <c r="E100" i="7"/>
  <c r="E84" i="7"/>
  <c r="E68" i="7"/>
  <c r="E52" i="7"/>
  <c r="E36" i="7"/>
  <c r="E20" i="7"/>
  <c r="F106" i="7"/>
  <c r="F98" i="7"/>
  <c r="F90" i="7"/>
  <c r="F82" i="7"/>
  <c r="F74" i="7"/>
  <c r="F66" i="7"/>
  <c r="F58" i="7"/>
  <c r="F50" i="7"/>
  <c r="F42" i="7"/>
  <c r="F34" i="7"/>
  <c r="F26" i="7"/>
  <c r="F18" i="7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29" i="3"/>
  <c r="A27" i="3"/>
  <c r="A25" i="3"/>
  <c r="A23" i="3"/>
  <c r="A30" i="3"/>
  <c r="A28" i="3"/>
  <c r="A26" i="3"/>
  <c r="A24" i="3"/>
  <c r="A22" i="3"/>
  <c r="A21" i="3"/>
  <c r="A20" i="3"/>
  <c r="A19" i="3"/>
  <c r="A18" i="3"/>
  <c r="A17" i="3"/>
  <c r="A16" i="3"/>
  <c r="A15" i="3"/>
  <c r="A6" i="3"/>
  <c r="A7" i="3"/>
  <c r="A8" i="3"/>
  <c r="A9" i="3"/>
  <c r="A10" i="3"/>
  <c r="A11" i="3"/>
  <c r="A12" i="3"/>
  <c r="A13" i="3"/>
  <c r="A14" i="3"/>
  <c r="A3" i="3"/>
  <c r="A4" i="3"/>
  <c r="A5" i="3"/>
  <c r="A2" i="3"/>
</calcChain>
</file>

<file path=xl/sharedStrings.xml><?xml version="1.0" encoding="utf-8"?>
<sst xmlns="http://schemas.openxmlformats.org/spreadsheetml/2006/main" count="528" uniqueCount="368">
  <si>
    <t xml:space="preserve">  Test Name /اسم التحليل</t>
  </si>
  <si>
    <t>Num / الرقم</t>
  </si>
  <si>
    <t>IU/ml</t>
  </si>
  <si>
    <t>1 - 190</t>
  </si>
  <si>
    <t>0 - 7</t>
  </si>
  <si>
    <t>0 - 28</t>
  </si>
  <si>
    <t>ng/mL</t>
  </si>
  <si>
    <t>0 - 5</t>
  </si>
  <si>
    <t>mm/h</t>
  </si>
  <si>
    <t>3 - 20</t>
  </si>
  <si>
    <t>IU/mL</t>
  </si>
  <si>
    <t>&lt; 8 IU/mL</t>
  </si>
  <si>
    <t>mg/dL</t>
  </si>
  <si>
    <t xml:space="preserve">46 - 150 </t>
  </si>
  <si>
    <t>70 - 140</t>
  </si>
  <si>
    <t>%</t>
  </si>
  <si>
    <t>mg/dl</t>
  </si>
  <si>
    <t>0 - 1.5</t>
  </si>
  <si>
    <t>Refrence Range  المعدل الطبيعي</t>
  </si>
  <si>
    <t>CBC PARAMETERS : RN</t>
  </si>
  <si>
    <t>g/dL</t>
  </si>
  <si>
    <t>x10^6/ul</t>
  </si>
  <si>
    <t>13 - 17</t>
  </si>
  <si>
    <t>39 - 52</t>
  </si>
  <si>
    <t xml:space="preserve">4.2 - 6 </t>
  </si>
  <si>
    <t>fL</t>
  </si>
  <si>
    <t>pg</t>
  </si>
  <si>
    <t>76 - 100</t>
  </si>
  <si>
    <t>26 - 34</t>
  </si>
  <si>
    <t>32 - 35</t>
  </si>
  <si>
    <t xml:space="preserve">11.6 - 14.5 </t>
  </si>
  <si>
    <t>Group   / المجموعة</t>
  </si>
  <si>
    <t>Unit /الوحدة</t>
  </si>
  <si>
    <t>0 - 1</t>
  </si>
  <si>
    <t>x10^3/ul</t>
  </si>
  <si>
    <t xml:space="preserve">3.5 - 10 </t>
  </si>
  <si>
    <t xml:space="preserve">0.001 - 0.1 </t>
  </si>
  <si>
    <t>0.4 - 8</t>
  </si>
  <si>
    <t xml:space="preserve">0.02 - 0.5 </t>
  </si>
  <si>
    <t>40 - 75</t>
  </si>
  <si>
    <t>2 - 7</t>
  </si>
  <si>
    <t>20 - 50</t>
  </si>
  <si>
    <t xml:space="preserve">1 - 4 </t>
  </si>
  <si>
    <t>3 - 10</t>
  </si>
  <si>
    <t xml:space="preserve">0.2 - 1 </t>
  </si>
  <si>
    <t>150 - 450</t>
  </si>
  <si>
    <t>Yellow</t>
  </si>
  <si>
    <t>Clear</t>
  </si>
  <si>
    <t>1.005 - 1.028</t>
  </si>
  <si>
    <t xml:space="preserve">5 - 8 </t>
  </si>
  <si>
    <t>Absent</t>
  </si>
  <si>
    <t>Trace</t>
  </si>
  <si>
    <t>/HPF</t>
  </si>
  <si>
    <t xml:space="preserve">0 - 6 </t>
  </si>
  <si>
    <t xml:space="preserve">Normal: ≥40.0 mg/dL </t>
  </si>
  <si>
    <t>15 - 45</t>
  </si>
  <si>
    <t xml:space="preserve">0.66 - 1.35 </t>
  </si>
  <si>
    <t xml:space="preserve">3.5 - 7.2 </t>
  </si>
  <si>
    <t>mmol/L</t>
  </si>
  <si>
    <t xml:space="preserve">135 - 145 </t>
  </si>
  <si>
    <t xml:space="preserve">3.5 - 5.5 </t>
  </si>
  <si>
    <t>95 - 115</t>
  </si>
  <si>
    <t>U/L</t>
  </si>
  <si>
    <t xml:space="preserve">&lt; 55 </t>
  </si>
  <si>
    <t xml:space="preserve">5 - 48 </t>
  </si>
  <si>
    <t xml:space="preserve">53 - 290 </t>
  </si>
  <si>
    <t>5 - 50</t>
  </si>
  <si>
    <t>g/dl</t>
  </si>
  <si>
    <t xml:space="preserve">5.5 - 8.3 </t>
  </si>
  <si>
    <t xml:space="preserve">3.5 - 5 </t>
  </si>
  <si>
    <t xml:space="preserve">0.2 - 1.2 </t>
  </si>
  <si>
    <t xml:space="preserve">0 - 0.3 </t>
  </si>
  <si>
    <t xml:space="preserve">8.8 - 10.8 </t>
  </si>
  <si>
    <t xml:space="preserve">50 - 170 </t>
  </si>
  <si>
    <t>261 - 462</t>
  </si>
  <si>
    <t>ug/dL</t>
  </si>
  <si>
    <t>120 - 470</t>
  </si>
  <si>
    <t xml:space="preserve">28 - 425 </t>
  </si>
  <si>
    <t>ng/ml</t>
  </si>
  <si>
    <t>2 - 30</t>
  </si>
  <si>
    <t>AST:ALT ratio &lt;2</t>
  </si>
  <si>
    <t>10 - 480</t>
  </si>
  <si>
    <t>0 - 24</t>
  </si>
  <si>
    <t>55 - 170</t>
  </si>
  <si>
    <t>2.5 - 4.5</t>
  </si>
  <si>
    <t xml:space="preserve">1.8 - 2.6 </t>
  </si>
  <si>
    <t xml:space="preserve">20 - 50 </t>
  </si>
  <si>
    <t>mg/L</t>
  </si>
  <si>
    <t>0 - 4</t>
  </si>
  <si>
    <t>pg/mL</t>
  </si>
  <si>
    <t>2 - 4.2</t>
  </si>
  <si>
    <t>8.9 - 17.2</t>
  </si>
  <si>
    <t>pmol/L</t>
  </si>
  <si>
    <t>15 - 50</t>
  </si>
  <si>
    <t>ng/dL</t>
  </si>
  <si>
    <t>2.2 - 10.5</t>
  </si>
  <si>
    <t>uIU/mL</t>
  </si>
  <si>
    <t>0.3 - 4.5</t>
  </si>
  <si>
    <t xml:space="preserve">Normal Ratio : 1.1 - 3.5 </t>
  </si>
  <si>
    <t>13 - 60</t>
  </si>
  <si>
    <t>5 - 86</t>
  </si>
  <si>
    <t>1.5 - 3.5</t>
  </si>
  <si>
    <t xml:space="preserve">Normal Adults: 5.21 – 20 ng/mL </t>
  </si>
  <si>
    <t>200 - 1100</t>
  </si>
  <si>
    <t>Deficient : &lt;20 ng/mL
Insufficient: 20–&lt;30 ng/mL 
Sufficient :30–100 ng/mL</t>
  </si>
  <si>
    <t>4.03 - 23.46</t>
  </si>
  <si>
    <t>ml/min/1.73 m²</t>
  </si>
  <si>
    <t>A GFR of 60 or higher is in the normal range. A GFR below 60 may mean kidney disease.</t>
  </si>
  <si>
    <t>Result /النتيجة</t>
  </si>
  <si>
    <t>Level /  المستوى</t>
  </si>
  <si>
    <t>Normal</t>
  </si>
  <si>
    <t xml:space="preserve">     &lt; 6 Negative     &gt; 6 Positive</t>
  </si>
  <si>
    <t>Normal: &lt;150 mg/dL
Borderline High: 150–199 mg/dL      High: 200–499 mg/dL 
Very High: ≥500 mg/dL</t>
  </si>
  <si>
    <t>Desirable: &lt;200 mg/dL 
Borderline High: 200–239 mg/dL 
High: ≥240 mg/dL</t>
  </si>
  <si>
    <t>Optimal: &lt;100 mg/dL
Near to above Optimal: 100–129 mg/dL 
Borderline High: 130-159 mg/dL
High: 160–189 mg/dL
Very High: ≥190mg/dL</t>
  </si>
  <si>
    <t>Normal:75 - 100 mg/dl          Prediabetes:100 - 125 mg/dl
Diabetes:126 mg/dl or higher</t>
  </si>
  <si>
    <t xml:space="preserve">Normal : &gt; 25                         Low risk : 25-18
High risk : &lt; 18 </t>
  </si>
  <si>
    <t>Immunoglobulin E (IgE) Total (الحساسية والعدوى الطفيلية)</t>
  </si>
  <si>
    <t>Alpha Feto Protein (AFP)/ (تحليل مؤشرات الأورام)</t>
  </si>
  <si>
    <t>CA 19.9  (مستضد السرطان في الدم)</t>
  </si>
  <si>
    <t>Carcinoembryonic Antigen (CEA)  (المستضد السرطان المضغي في الجسم)</t>
  </si>
  <si>
    <t>Erythrocyte Sedimentation Rate(ESR)    (سرعة ترسيب الدم)</t>
  </si>
  <si>
    <t>Rheumatoid Factor (quantitative)  (تحليل عدوى الالتهابات في الجسم)</t>
  </si>
  <si>
    <t>Zinc in Serum / Plasma              (الزنك)</t>
  </si>
  <si>
    <t>Copper in serum / Plasma           (النحاس)</t>
  </si>
  <si>
    <t>Hb A1c % {According to (DCCT/ NGSP)}      (تحليل السكر التراكمي)</t>
  </si>
  <si>
    <t>Prostatic Specific Antigen (PSA) Free  (تحليل سرطان البروستاتا)</t>
  </si>
  <si>
    <t>F/T PSA Ratio      (لزوجة السائل المنوي)</t>
  </si>
  <si>
    <t>Hemoglobin     (الهيموجلوبين في الدم)</t>
  </si>
  <si>
    <t>Hematocrit     ( نسبة كريات الدم الحمراء في الدم)</t>
  </si>
  <si>
    <t>Red cell count  (تعداد خلايا الدم الحمراء)</t>
  </si>
  <si>
    <t>MCV        (متوسط حجم خلايا الدم الحمراء)</t>
  </si>
  <si>
    <t>MCH        (متوسط كمية الهيموجلوبين في خلية الدم الحمراء الواحدة)</t>
  </si>
  <si>
    <t>MCHC       (نركيز الهيموجلوبين داخل خلايا الدم الحمراء)</t>
  </si>
  <si>
    <t>RDW        (مدى تشتت حجم خلايا الدم الحمراء)</t>
  </si>
  <si>
    <t>Total Leucocytic Count    (تحليل عدد كريات الدم البيضاء)</t>
  </si>
  <si>
    <t>Platelet Count  (تحليل صفائح الدم)</t>
  </si>
  <si>
    <t>Colour   (تحليل لون البول)</t>
  </si>
  <si>
    <t>Aspect (تحليل المظهر الخارجي للبول: رائحته ولونه)</t>
  </si>
  <si>
    <t>Specific Gravity  (تحليل كمية المواد الصلبة في البول)</t>
  </si>
  <si>
    <t>pH    (نسبة الحموضة في البول)</t>
  </si>
  <si>
    <t>Leucocyte esterase  ( نسبة خلايا الدم البيضاء في البول)</t>
  </si>
  <si>
    <t>Nitrite  (العدوى البكتيرية في المسالك البولية)</t>
  </si>
  <si>
    <t>Protein  (البروتين في البول)</t>
  </si>
  <si>
    <t>Glucose (الجلوكوز في البول)</t>
  </si>
  <si>
    <t>Ketones (المواد الدهنية التي تحلل الدهون في البول)</t>
  </si>
  <si>
    <t>Urobilinogen  ( المادة الصفراء التي ينتجها الكبد )</t>
  </si>
  <si>
    <t>Bilirubin  (أمراض الكبد وحصوات المرارة)</t>
  </si>
  <si>
    <t>Blood   (الدم)</t>
  </si>
  <si>
    <t>Haemoglobin  (الهيموجلوبين)</t>
  </si>
  <si>
    <t>Pus Cells  (الصديد في البول)</t>
  </si>
  <si>
    <t>RBCs  ( تعداد خلايا الدم الحمراء)</t>
  </si>
  <si>
    <t>Epithelial Cells / HPF  (تحليل المواد المختلفة في البول)</t>
  </si>
  <si>
    <t>Casts   (تحليل الاسطوانات البولية - للكشف عن التهابات البول)</t>
  </si>
  <si>
    <t>Crystals  (تحليل بلورات البول للكشف عن حصوات الكلى)</t>
  </si>
  <si>
    <t>Amorphous Elements  (تحليل بلورات اليوريا في البول)</t>
  </si>
  <si>
    <t xml:space="preserve">Others    (أخرى) </t>
  </si>
  <si>
    <t>Fasting blood sugar (تحليل سكر الصائم)</t>
  </si>
  <si>
    <t>Serum Total Cholesterol  (تحليل الكلسترول الكلي)</t>
  </si>
  <si>
    <t>Serum Triglycerides (TG)   (تحليل الدهون الثلاثية في الدم)</t>
  </si>
  <si>
    <t>LDL Cholesterol   (تحليل الكلسترول الضار بالجسم)</t>
  </si>
  <si>
    <t>HDL Cholesterol   (تحليل الكلسترول النافع بالجسم)</t>
  </si>
  <si>
    <t>Urea in Serum  (نسبة اليوريا في الدم)</t>
  </si>
  <si>
    <t>Creatinine in Serum  (نسبة الكرياتينين في الدم لمراقبة وظائف الكلى)</t>
  </si>
  <si>
    <t>Uric Acid in Serum    (تحليل حمض اليوريك في الدم للكشف عن النقرس)</t>
  </si>
  <si>
    <t>Sodium (Na) in Serum   (تحليل الصوديوم في الدم للكشف على اضطرابات الكلى)</t>
  </si>
  <si>
    <t>Potassium (K) in Serum  (تحليل البوتاسيوم في الدم للكشف على امراض الكلى)</t>
  </si>
  <si>
    <t>Alanine Aminotransferase (ALT)  (تحليل أنزيمات الكبد)</t>
  </si>
  <si>
    <t>Aspartate Aminotransferase (تحليل أنزيمات الكبد)</t>
  </si>
  <si>
    <t>Alkaline Phosphatase (تحليل نسبة الفوسفات القلوي في الدم)</t>
  </si>
  <si>
    <t>Gamma Glutamyl Transferase (GGT) (تحليل أنزيمات الكبد)</t>
  </si>
  <si>
    <t>Albumin in Serum  (تحليل الزلال في الدم)</t>
  </si>
  <si>
    <t>Calcium in Serum (Total) (تحليل الكالسيوم الكلي في الدم)</t>
  </si>
  <si>
    <t>Iron (Fe) in Serum  (تحليل الفيريتين- الحديد في الدم)</t>
  </si>
  <si>
    <t>(unsaturated iron-binding capacity) UIBC (قدرة ربط الحديد غير المشبعة)</t>
  </si>
  <si>
    <t>Ferritin In Serum   (تحليل كمية الحديد المخزنة في الجسم)</t>
  </si>
  <si>
    <t>Transferrin Saturation Ratio  (تحليل نقل الحديد عبر الجسم)</t>
  </si>
  <si>
    <t>Magnesium (Mg) in Serum (نسبة المغنيسيوم في الجسم)</t>
  </si>
  <si>
    <t>Phosphorus (P) in Serum ( نسبة الفوسفور في الجسم)</t>
  </si>
  <si>
    <t>Creatine Kinase (CK) Total  (تحليل إنزيم عضلات القلب الكلي)</t>
  </si>
  <si>
    <t>Creatine Kinase MB (CK-MB)  (تحليل إنزيم عضلات القلب الكلي)</t>
  </si>
  <si>
    <t>Lactate Dehydrogenase (LDH)  (تحليل إنزيم تحويل السكر إلى طاقة)</t>
  </si>
  <si>
    <t xml:space="preserve"> AST/ALT Ratio  (تحليل أنزيمات الكبد)</t>
  </si>
  <si>
    <t>C-Reactive Protein (CRP) quantitative (تحليل بروتين الالتهابات في الجسم)</t>
  </si>
  <si>
    <t>Prostatic Specific Antigen (PSA) Total (تحليل الكشف عن سرطان البروستاتا)</t>
  </si>
  <si>
    <t>Free T3  (هرمون ثلاثي يود الثيرونين)</t>
  </si>
  <si>
    <t>Free T4  (هرمون الغدة الدرقية)</t>
  </si>
  <si>
    <t>Testosterone (Free)  (هرمون الذكورة لدى الرجال)</t>
  </si>
  <si>
    <t>Testosterone (Total) (هرمون الذكورة لدى الرجال)</t>
  </si>
  <si>
    <t>Thyroid Stimulating Hormone (TSH)  (الهرمون المحفز للغدة الدرقية)</t>
  </si>
  <si>
    <t>A/G Ratio   (تحليل البروتين الكلي في الدم)</t>
  </si>
  <si>
    <t>Lipase   (تحليل وظائف البنكرياس)</t>
  </si>
  <si>
    <t>Amylase in Serum  (تحليل الكشف عن سرطان البنكرياس)</t>
  </si>
  <si>
    <t>Globulin in Serum   (بروتين قياس مدى كفاءة الكبد)</t>
  </si>
  <si>
    <t>Folic Acid in Serum   (تحليل حمض الفوليك في الدم)</t>
  </si>
  <si>
    <t>Vitamin B12   (فيتامين ب12)</t>
  </si>
  <si>
    <t>Vitamin D (25 OH-Vit D -Total)  (فيتامين د)</t>
  </si>
  <si>
    <t>Insulin Level  (تحليل مستوى الانسولين)</t>
  </si>
  <si>
    <t>Estimated Glomerular Filtration Rate (eGFR)  (تحليل وظائف الكلى)</t>
  </si>
  <si>
    <t xml:space="preserve">HOMA-IR       (تحليل مقاومة الإنسولين)
</t>
  </si>
  <si>
    <t>Healthy Range: 1.0 (0.5–1.4)
Less than 1.0 means you are insulin-sensitive which is optimal. Above 1.9 indicates early insulin resistance.
Above 2.9 indicates significant insulin resistance.</t>
  </si>
  <si>
    <t>Tumors Immunology unit  (وحدة الأورام المناعية)</t>
  </si>
  <si>
    <t xml:space="preserve">      Immunology II Unit      (وحدة المناعة الثانية)</t>
  </si>
  <si>
    <t xml:space="preserve">        Haematology Unit       (وحدة أمراض الدم) </t>
  </si>
  <si>
    <t>Autoimmune diseases unit (وحدة أمراض المناعة الذاتية)</t>
  </si>
  <si>
    <t xml:space="preserve">      Immunology Unit      (وحدة المناعة)</t>
  </si>
  <si>
    <t xml:space="preserve">      Red cell indices      (مؤشرات الخلايا الحمراء)</t>
  </si>
  <si>
    <t>Total Leucocytic Count (إجمالي عدد الكريات البيضاء)</t>
  </si>
  <si>
    <t xml:space="preserve">     PLATELET COUNT       (عدد الصفائح الدموية)</t>
  </si>
  <si>
    <t xml:space="preserve">  Urine Physical Examination (الفحص البدني للبول)</t>
  </si>
  <si>
    <t>Urine MicroscopicExamination    (الفحص المجهري للبول)</t>
  </si>
  <si>
    <t xml:space="preserve">       Chemistry Unit         (وحدة القياسات الكيميائية)</t>
  </si>
  <si>
    <t xml:space="preserve">  Analytical Chemistry (القياسات الكيميائية)</t>
  </si>
  <si>
    <t>Basophils count    (نسبة خلايا الدم البيضاء القاعدية في الدم)      Percent Values: (القيم المئوية)</t>
  </si>
  <si>
    <t>Basophils count    (نسبة خلايا الدم البيضاء القاعدية في الدم)     Absolute Values: (القيم المطلقة)</t>
  </si>
  <si>
    <t>Eosinophils count  (نسبة الحمضات في كريات الدم البيضاء)      Percent Values: (القيم المئوية)</t>
  </si>
  <si>
    <t>Eosinophils count  (نسبة الحمضات في كريات الدم البيضاء)      Absolute Values: (القيم المطلقة)</t>
  </si>
  <si>
    <t>Neutrophils count  (مستوى العدلات المجزأة في كريات الدم البيضاء)  Absolute Values: (القيم المئوية)</t>
  </si>
  <si>
    <t>Neutrophils count  (مستوى العدلات المجزأة في كريات الدم البيضاء)  Absolute Values: (القيم المطلقة)</t>
  </si>
  <si>
    <t>Lymphocytes count  (نسبة الخلايا اللمفاوية في الجسم)          Percent Values: (القيم المئوية)</t>
  </si>
  <si>
    <t>Lymphocytes count  (نسبة الخلايا اللمفاوية في الجسم)         Absolute Values: (القيم المطلقة)</t>
  </si>
  <si>
    <t>Monocytes count    (نسبة الخلايا الأحادية في الدم)           Percent Values: (القيم المئوية)</t>
  </si>
  <si>
    <t>Monocytes count    (نسبة الخلايا الأحادية في الدم)           Absolute Values: (القيم المطلقة)</t>
  </si>
  <si>
    <t>Chloride in Serum ( تحليل كلوريد الدم للكشف على أمراض الكبد والسكتة القلبية وأمراض الكلى وارتفاع ضغط الدم)</t>
  </si>
  <si>
    <t xml:space="preserve">Total Protein in Serum (تحليل البروتين الكلي في الدم لمراقبة وظائف الكبد والكلى) </t>
  </si>
  <si>
    <t>Bilirubin (Total)  (تحليل الكشف عن تلف الكبد أوأمراض الكبد أو التهاب الكبد أو فقر الدم)</t>
  </si>
  <si>
    <t>Bilirubin (Direct) (تحليل الكشف عن تلف الكبد أوأمراض الكبد أو التهاب الكبد أو فقر الدم)</t>
  </si>
  <si>
    <t>Total Iron Binding Capacity (TIBC)  (تحليل قياس قدرة الدم على حمل الحديد بواسطة البروتين)</t>
  </si>
  <si>
    <t>Very Low Density Lipoprotein (VLDL) (تحليل البروتين الدهني المنخفض الكثافة)</t>
  </si>
  <si>
    <t>اختيار التحليل</t>
  </si>
  <si>
    <t>High</t>
  </si>
  <si>
    <t>High risk</t>
  </si>
  <si>
    <t>Prediabetes</t>
  </si>
  <si>
    <t>Diabetes</t>
  </si>
  <si>
    <t>Desirable</t>
  </si>
  <si>
    <t>Borderline High</t>
  </si>
  <si>
    <t>Very High</t>
  </si>
  <si>
    <t>Optimal</t>
  </si>
  <si>
    <t>Near to above Optimal</t>
  </si>
  <si>
    <t>Deficient</t>
  </si>
  <si>
    <t>Insufficient</t>
  </si>
  <si>
    <t>Sufficient</t>
  </si>
  <si>
    <t>Eosinophils count  (نسبة الحمضات في كريات الدم البيضاء)                               Absolute Values: (القيم المطلقة)</t>
  </si>
  <si>
    <t>Basophils count    (نسبة خلايا الدم البيضاء القاعدية في الدم)                                 Percent Values: (القيم المئوية)</t>
  </si>
  <si>
    <t>Eosinophils count  (نسبة الحمضات في كريات الدم البيضاء)                                   Percent Values: (القيم المئوية)</t>
  </si>
  <si>
    <t>Basophils count    (نسبة خلايا الدم البيضاء القاعدية في الدم)                              Absolute Values: (القيم المطلقة)</t>
  </si>
  <si>
    <t>Neutrophils count  (مستوى العدلات المجزأة في كريات الدم البيضاء)                    Absolute Values: (القيم المئوية)</t>
  </si>
  <si>
    <t>Neutrophils count  (مستوى العدلات المجزأة في كريات الدم البيضاء)                   Absolute Values: (القيم المطلقة)</t>
  </si>
  <si>
    <t>Lymphocytes count  (نسبة الخلايا اللمفاوية في الجسم)                                         Percent Values: (القيم المئوية)</t>
  </si>
  <si>
    <t>Lymphocytes count  (نسبة الخلايا اللمفاوية في الجسم)                                     Absolute Values: (القيم المطلقة)</t>
  </si>
  <si>
    <t>Monocytes count    (نسبة الخلايا الأحادية في الدم)                                               Percent Values: (القيم المئوية)</t>
  </si>
  <si>
    <t>Monocytes count    (نسبة الخلايا الأحادية في الدم)                                            Absolute Values: (القيم المطلقة)</t>
  </si>
  <si>
    <t>Immunoglobulin E (IgE) Total                                                            (الحساسية والعدوى الطفيلية)</t>
  </si>
  <si>
    <t>Alpha Feto Protein (AFP)                                                                    (تحليل مؤشرات الأورام)</t>
  </si>
  <si>
    <t>CA 19.9                                                                                                  (مستضد السرطان في الدم)</t>
  </si>
  <si>
    <t>Carcinoembryonic Antigen (CEA)                                                     (المستضد السرطان المضغي في الجسم)</t>
  </si>
  <si>
    <t>Erythrocyte Sedimentation Rate(ESR)                                            (سرعة ترسيب الدم)</t>
  </si>
  <si>
    <t xml:space="preserve">HOMA-IR                                                                                              (تحليل مقاومة الإنسولين)
</t>
  </si>
  <si>
    <t>Rheumatoid Factor (quantitative)                                                   (تحليل عدوى الالتهابات في الجسم)</t>
  </si>
  <si>
    <t>Zinc in Serum / Plasma                                                                       (الزنك)</t>
  </si>
  <si>
    <t>Copper in serum / Plasma                                                                 (النحاس)</t>
  </si>
  <si>
    <t>Hb A1c % {According to (DCCT/ NGSP)}                                         (تحليل السكر التراكمي)</t>
  </si>
  <si>
    <t>F/T PSA Ratio                                                                                       (لزوجة السائل المنوي)</t>
  </si>
  <si>
    <t>Prostatic Specific Antigen (PSA) Free                                              (تحليل سرطان البروستاتا)</t>
  </si>
  <si>
    <t>Hemoglobin                                                                                         (الهيموجلوبين في الدم)</t>
  </si>
  <si>
    <t>Hematocrit                                                                                          ( نسبة كريات الدم الحمراء في الدم)</t>
  </si>
  <si>
    <t>Red cell count                                                                                     (تعداد خلايا الدم الحمراء)</t>
  </si>
  <si>
    <t>MCV                                                                                                      (متوسط حجم خلايا الدم الحمراء)</t>
  </si>
  <si>
    <t>MCH                                                                                       (متوسط كمية الهيموجلوبين في خلية الدم الحمراء الواحدة)</t>
  </si>
  <si>
    <t>MCHC                                                                                                    (نركيز الهيموجلوبين داخل خلايا الدم الحمراء)</t>
  </si>
  <si>
    <t>RDW                                                                                                      (مدى تشتت حجم خلايا الدم الحمراء)</t>
  </si>
  <si>
    <t>Total Leucocytic Count                                                                     (تحليل عدد كريات الدم البيضاء)</t>
  </si>
  <si>
    <t>Platelet Count                                                                                     (تحليل صفائح الدم)</t>
  </si>
  <si>
    <t>Colour                                                                                                  (تحليل لون البول)</t>
  </si>
  <si>
    <t>Aspect                                                                                                  (تحليل المظهر الخارجي للبول: رائحته ولونه)</t>
  </si>
  <si>
    <t>Specific Gravity                                                                                  (تحليل كمية المواد الصلبة في البول)</t>
  </si>
  <si>
    <t>pH                                                                                                         (نسبة الحموضة في البول)</t>
  </si>
  <si>
    <t>Leucocyte esterase                                                                           ( نسبة خلايا الدم البيضاء في البول)</t>
  </si>
  <si>
    <t>Nitrite                                                                                                  (العدوى البكتيرية في المسالك البولية)</t>
  </si>
  <si>
    <t>Protein                                                                                                 (البروتين في البول)</t>
  </si>
  <si>
    <t>Glucose                                                                                                (الجلوكوز في البول)</t>
  </si>
  <si>
    <t>Ketones                                                                                               (المواد الدهنية التي تحلل الدهون في البول)</t>
  </si>
  <si>
    <t>Urobilinogen                                                                                       ( المادة الصفراء التي ينتجها الكبد )</t>
  </si>
  <si>
    <t>Bilirubin                                                                                                (أمراض الكبد وحصوات المرارة)</t>
  </si>
  <si>
    <t>Blood                                                                                                    (الدم)</t>
  </si>
  <si>
    <t>Pus Cells                                                                                               (الصديد في البول)</t>
  </si>
  <si>
    <t>Haemoglobin                                                                                      (الهيموجلوبين)</t>
  </si>
  <si>
    <t>RBCs                                                                                                     ( تعداد خلايا الدم الحمراء)</t>
  </si>
  <si>
    <t>Epithelial Cells / HPF                                                                         (تحليل المواد المختلفة في البول)</t>
  </si>
  <si>
    <t>Casts                                                                                     (تحليل الاسطوانات البولية - للكشف عن التهابات البول)</t>
  </si>
  <si>
    <t>Crystals                                                                                               (تحليل بلورات البول للكشف عن حصوات الكلى)</t>
  </si>
  <si>
    <t>Amorphous Elements                                                                      (تحليل بلورات اليوريا في البول)</t>
  </si>
  <si>
    <t xml:space="preserve">Others                                                                                                 (أخرى) </t>
  </si>
  <si>
    <t>Fasting blood sugar                                                                          (تحليل سكر الصائم)</t>
  </si>
  <si>
    <t>Serum Total Cholesterol                                                                 (تحليل الكلسترول الكلي)</t>
  </si>
  <si>
    <t>Serum Triglycerides (TG)                                                                 (تحليل الدهون الثلاثية في الدم)</t>
  </si>
  <si>
    <t>HDL Cholesterol                                                                               (تحليل الكلسترول النافع بالجسم)</t>
  </si>
  <si>
    <t>LDL Cholesterol                                                                                (تحليل الكلسترول الضار بالجسم)</t>
  </si>
  <si>
    <t>Urea in Serum                                                                                   (نسبة اليوريا في الدم)</t>
  </si>
  <si>
    <t>Creatinine in Serum                                                                         (نسبة الكرياتينين في الدم لمراقبة وظائف الكلى)</t>
  </si>
  <si>
    <t>Uric Acid in Serum                                                                           (تحليل حمض اليوريك في الدم للكشف عن النقرس)</t>
  </si>
  <si>
    <t>Sodium (Na) in Serum                                                              (تحليل الصوديوم في الدم للكشف على اضطرابات الكلى)</t>
  </si>
  <si>
    <t>Potassium (K) in Serum                                                              (تحليل البوتاسيوم في الدم للكشف على امراض الكلى)</t>
  </si>
  <si>
    <t>Chloride in Serum            ( تحليل كلوريد الدم للكشف على أمراض الكبد والسكتة القلبية وأمراض الكلى وارتفاع ضغط الدم)</t>
  </si>
  <si>
    <t>Alanine Aminotransferase (ALT)                                                   (تحليل أنزيمات الكبد)</t>
  </si>
  <si>
    <t>Aspartate Aminotransferase                                                         (تحليل أنزيمات الكبد)</t>
  </si>
  <si>
    <t>Alkaline Phosphatase                                                                      (تحليل نسبة الفوسفات القلوي في الدم)</t>
  </si>
  <si>
    <t>Gamma Glutamyl Transferase (GGT)                                           (تحليل أنزيمات الكبد)</t>
  </si>
  <si>
    <t xml:space="preserve">Total Protein in Serum                                                         (تحليل البروتين الكلي في الدم لمراقبة وظائف الكبد والكلى) </t>
  </si>
  <si>
    <t>Albumin in Serum                                                                             (تحليل الزلال في الدم)</t>
  </si>
  <si>
    <t>Bilirubin (Total)                                              (تحليل الكشف عن تلف الكبد أوأمراض الكبد أو التهاب الكبد أو فقر الدم)</t>
  </si>
  <si>
    <t>Bilirubin (Direct)                                             (تحليل الكشف عن تلف الكبد أوأمراض الكبد أو التهاب الكبد أو فقر الدم)</t>
  </si>
  <si>
    <t>Calcium in Serum (Total)                                                                 (تحليل الكالسيوم الكلي في الدم)</t>
  </si>
  <si>
    <t>Iron (Fe) in Serum                                                                             (تحليل الفيريتين- الحديد في الدم)</t>
  </si>
  <si>
    <t>Total Iron Binding Capacity (TIBC)                               (تحليل قياس قدرة الدم على حمل الحديد بواسطة البروتين)</t>
  </si>
  <si>
    <t>(unsaturated iron-binding capacity) UIBC                                   (قدرة ربط الحديد غير المشبعة)</t>
  </si>
  <si>
    <t>Ferritin In Serum                                                                               (تحليل كمية الحديد المخزنة في الجسم)</t>
  </si>
  <si>
    <t>Transferrin Saturation Ratio                                                          (تحليل نقل الحديد عبر الجسم)</t>
  </si>
  <si>
    <t>Magnesium (Mg) in Serum                                                              (نسبة المغنيسيوم في الجسم)</t>
  </si>
  <si>
    <t>Phosphorus (P) in Serum                                                                 ( نسبة الفوسفور في الجسم)</t>
  </si>
  <si>
    <t>Creatine Kinase (CK) Total                                                              (تحليل إنزيم عضلات القلب الكلي)</t>
  </si>
  <si>
    <t>Creatine Kinase MB (CK-MB)                                                          (تحليل إنزيم عضلات القلب الكلي)</t>
  </si>
  <si>
    <t>Lactate Dehydrogenase (LDH)                                                       (تحليل إنزيم تحويل السكر إلى طاقة)</t>
  </si>
  <si>
    <t xml:space="preserve"> AST/ALT Ratio                                                                                  (تحليل أنزيمات الكبد)</t>
  </si>
  <si>
    <t>Very Low Density Lipoprotein (VLDL)                                           (تحليل البروتين الدهني المنخفض الكثافة)</t>
  </si>
  <si>
    <t>C-Reactive Protein (CRP) quantitative                                         (تحليل بروتين الالتهابات في الجسم)</t>
  </si>
  <si>
    <t>Prostatic Specific Antigen (PSA) Total                                          (تحليل الكشف عن سرطان البروستاتا)</t>
  </si>
  <si>
    <t>Free T3                                                                                               (هرمون ثلاثي يود الثيرونين)</t>
  </si>
  <si>
    <t>Free T4                                                                                               (هرمون الغدة الدرقية)</t>
  </si>
  <si>
    <t>Testosterone (Free)                                                                         (هرمون الذكورة لدى الرجال)</t>
  </si>
  <si>
    <t>Testosterone (Total)                                                                       (هرمون الذكورة لدى الرجال)</t>
  </si>
  <si>
    <t>Thyroid Stimulating Hormone (TSH)                                            (الهرمون المحفز للغدة الدرقية)</t>
  </si>
  <si>
    <t>A/G Ratio                                                                                          (تحليل البروتين الكلي في الدم)</t>
  </si>
  <si>
    <t>Lipase                                                                                                (تحليل وظائف البنكرياس)</t>
  </si>
  <si>
    <t>Amylase in Serum                                                                           (تحليل الكشف عن سرطان البنكرياس)</t>
  </si>
  <si>
    <t>Globulin in Serum                                                                           (بروتين قياس مدى كفاءة الكبد)</t>
  </si>
  <si>
    <t>Folic Acid in Serum                                                                         (تحليل حمض الفوليك في الدم)</t>
  </si>
  <si>
    <t>Vitamin B12                                                                                     (فيتامين ب12)</t>
  </si>
  <si>
    <t>Vitamin D (25 OH-Vit D -Total)                                                    (فيتامين د)</t>
  </si>
  <si>
    <t>Insulin Level                                                                                    (تحليل مستوى الانسولين)</t>
  </si>
  <si>
    <t>Estimated Glomerular Filtration Rate (eGFR)                           (تحليل وظائف الكلى)</t>
  </si>
  <si>
    <t>Date Of Birth   :</t>
  </si>
  <si>
    <t>Gender          :</t>
  </si>
  <si>
    <t xml:space="preserve">Patient Name   : </t>
  </si>
  <si>
    <t>Age            :</t>
  </si>
  <si>
    <t>Nationality    :</t>
  </si>
  <si>
    <t>المملكة العربية السعودية</t>
  </si>
  <si>
    <t>Result النتيجة</t>
  </si>
  <si>
    <t>Level  المستوى</t>
  </si>
  <si>
    <t>قائمة التحاليل الطبية</t>
  </si>
  <si>
    <t>Num الرقم</t>
  </si>
  <si>
    <t xml:space="preserve">    Male            Female  </t>
  </si>
  <si>
    <t xml:space="preserve"> Result Date    :</t>
  </si>
  <si>
    <t>البحرين</t>
  </si>
  <si>
    <t>الإمارات العربية المتحدة</t>
  </si>
  <si>
    <t>سلطنة عمان</t>
  </si>
  <si>
    <t>الكويت</t>
  </si>
  <si>
    <t>قطر</t>
  </si>
  <si>
    <t>اليمن</t>
  </si>
  <si>
    <t>الأردن</t>
  </si>
  <si>
    <t>مصر</t>
  </si>
  <si>
    <t>سوريا</t>
  </si>
  <si>
    <t>لبنان</t>
  </si>
  <si>
    <t>السودان</t>
  </si>
  <si>
    <t>ليبيا</t>
  </si>
  <si>
    <t>تونس</t>
  </si>
  <si>
    <t>الجزائر</t>
  </si>
  <si>
    <t>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</si>
</sst>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ourier New"/>
      <family val="2"/>
      <charset val="178"/>
    </font>
    <font>
      <sz val="11"/>
      <color theme="1"/>
      <name val="Calibri"/>
      <family val="2"/>
    </font>
    <font>
      <sz val="8"/>
      <name val="Courier New"/>
      <family val="2"/>
      <charset val="178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charset val="178"/>
    </font>
    <font>
      <b/>
      <sz val="11"/>
      <color rgb="FFFF0000"/>
      <name val="Courier New"/>
      <family val="3"/>
    </font>
    <font>
      <b/>
      <sz val="11"/>
      <color theme="9" tint="-0.499984740745262"/>
      <name val="Courier New"/>
      <family val="3"/>
    </font>
    <font>
      <sz val="11"/>
      <color theme="1"/>
      <name val="Courier New"/>
      <family val="3"/>
    </font>
    <font>
      <b/>
      <sz val="12"/>
      <color theme="1"/>
      <name val="Courier New"/>
      <family val="3"/>
    </font>
    <font>
      <sz val="8"/>
      <color rgb="FF000000"/>
      <name val="Tahoma"/>
      <family val="2"/>
    </font>
    <font>
      <b/>
      <sz val="11"/>
      <color theme="1"/>
      <name val="Courier New"/>
      <family val="3"/>
    </font>
    <font>
      <sz val="11"/>
      <color theme="1"/>
      <name val="Dubai"/>
      <family val="2"/>
    </font>
    <font>
      <sz val="26"/>
      <color theme="1"/>
      <name val="Calibri"/>
      <family val="2"/>
    </font>
    <font>
      <sz val="12"/>
      <color theme="4" tint="-0.499984740745262"/>
      <name val="Courier New"/>
      <family val="3"/>
    </font>
    <font>
      <sz val="11"/>
      <color theme="4" tint="-0.499984740745262"/>
      <name val="Courier New"/>
      <family val="3"/>
    </font>
    <font>
      <sz val="10"/>
      <color theme="4" tint="-0.499984740745262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7" xfId="0" applyBorder="1"/>
    <xf numFmtId="0" fontId="3" fillId="2" borderId="6" xfId="0" applyFont="1" applyFill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0" fontId="0" fillId="0" borderId="9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9" fillId="0" borderId="11" xfId="0" applyFont="1" applyBorder="1" applyAlignment="1">
      <alignment vertical="center" wrapText="1"/>
    </xf>
    <xf numFmtId="0" fontId="0" fillId="0" borderId="11" xfId="0" applyBorder="1"/>
    <xf numFmtId="0" fontId="9" fillId="0" borderId="0" xfId="0" applyFont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</cellXfs>
  <cellStyles count="1">
    <cellStyle name="عادي" xfId="0" builtinId="0"/>
  </cellStyles>
  <dxfs count="2">
    <dxf>
      <font>
        <color theme="0"/>
      </font>
      <fill>
        <patternFill>
          <bgColor theme="9" tint="-0.24994659260841701"/>
        </patternFill>
      </fill>
    </dxf>
    <dxf>
      <font>
        <strike/>
        <color theme="1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D$3" lockText="1" noThreeD="1"/>
</file>

<file path=xl/ctrlProps/ctrlProp10.xml><?xml version="1.0" encoding="utf-8"?>
<formControlPr xmlns="http://schemas.microsoft.com/office/spreadsheetml/2009/9/main" objectType="CheckBox" fmlaLink="$D$13" lockText="1" noThreeD="1"/>
</file>

<file path=xl/ctrlProps/ctrlProp100.xml><?xml version="1.0" encoding="utf-8"?>
<formControlPr xmlns="http://schemas.microsoft.com/office/spreadsheetml/2009/9/main" objectType="CheckBox" fmlaLink="$D$101" lockText="1" noThreeD="1"/>
</file>

<file path=xl/ctrlProps/ctrlProp101.xml><?xml version="1.0" encoding="utf-8"?>
<formControlPr xmlns="http://schemas.microsoft.com/office/spreadsheetml/2009/9/main" objectType="Label" lockText="1"/>
</file>

<file path=xl/ctrlProps/ctrlProp102.xml><?xml version="1.0" encoding="utf-8"?>
<formControlPr xmlns="http://schemas.microsoft.com/office/spreadsheetml/2009/9/main" objectType="Radio" checked="Checked" firstButton="1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CheckBox" fmlaLink="$D$14" lockText="1" noThreeD="1"/>
</file>

<file path=xl/ctrlProps/ctrlProp12.xml><?xml version="1.0" encoding="utf-8"?>
<formControlPr xmlns="http://schemas.microsoft.com/office/spreadsheetml/2009/9/main" objectType="CheckBox" fmlaLink="$D$15" lockText="1" noThreeD="1"/>
</file>

<file path=xl/ctrlProps/ctrlProp13.xml><?xml version="1.0" encoding="utf-8"?>
<formControlPr xmlns="http://schemas.microsoft.com/office/spreadsheetml/2009/9/main" objectType="CheckBox" checked="Checked" fmlaLink="$D$16" lockText="1" noThreeD="1"/>
</file>

<file path=xl/ctrlProps/ctrlProp14.xml><?xml version="1.0" encoding="utf-8"?>
<formControlPr xmlns="http://schemas.microsoft.com/office/spreadsheetml/2009/9/main" objectType="CheckBox" fmlaLink="$D$17" lockText="1" noThreeD="1"/>
</file>

<file path=xl/ctrlProps/ctrlProp15.xml><?xml version="1.0" encoding="utf-8"?>
<formControlPr xmlns="http://schemas.microsoft.com/office/spreadsheetml/2009/9/main" objectType="CheckBox" fmlaLink="$D$18" lockText="1" noThreeD="1"/>
</file>

<file path=xl/ctrlProps/ctrlProp16.xml><?xml version="1.0" encoding="utf-8"?>
<formControlPr xmlns="http://schemas.microsoft.com/office/spreadsheetml/2009/9/main" objectType="CheckBox" fmlaLink="$D$19" lockText="1" noThreeD="1"/>
</file>

<file path=xl/ctrlProps/ctrlProp17.xml><?xml version="1.0" encoding="utf-8"?>
<formControlPr xmlns="http://schemas.microsoft.com/office/spreadsheetml/2009/9/main" objectType="CheckBox" fmlaLink="$D$20" lockText="1" noThreeD="1"/>
</file>

<file path=xl/ctrlProps/ctrlProp18.xml><?xml version="1.0" encoding="utf-8"?>
<formControlPr xmlns="http://schemas.microsoft.com/office/spreadsheetml/2009/9/main" objectType="CheckBox" fmlaLink="$D$21" lockText="1" noThreeD="1"/>
</file>

<file path=xl/ctrlProps/ctrlProp19.xml><?xml version="1.0" encoding="utf-8"?>
<formControlPr xmlns="http://schemas.microsoft.com/office/spreadsheetml/2009/9/main" objectType="CheckBox" fmlaLink="$D$22" lockText="1" noThreeD="1"/>
</file>

<file path=xl/ctrlProps/ctrlProp2.xml><?xml version="1.0" encoding="utf-8"?>
<formControlPr xmlns="http://schemas.microsoft.com/office/spreadsheetml/2009/9/main" objectType="CheckBox" fmlaLink="$D$4" lockText="1" noThreeD="1"/>
</file>

<file path=xl/ctrlProps/ctrlProp20.xml><?xml version="1.0" encoding="utf-8"?>
<formControlPr xmlns="http://schemas.microsoft.com/office/spreadsheetml/2009/9/main" objectType="CheckBox" fmlaLink="$D$23" lockText="1" noThreeD="1"/>
</file>

<file path=xl/ctrlProps/ctrlProp21.xml><?xml version="1.0" encoding="utf-8"?>
<formControlPr xmlns="http://schemas.microsoft.com/office/spreadsheetml/2009/9/main" objectType="CheckBox" fmlaLink="$D$24" lockText="1" noThreeD="1"/>
</file>

<file path=xl/ctrlProps/ctrlProp22.xml><?xml version="1.0" encoding="utf-8"?>
<formControlPr xmlns="http://schemas.microsoft.com/office/spreadsheetml/2009/9/main" objectType="CheckBox" fmlaLink="$D$25" lockText="1" noThreeD="1"/>
</file>

<file path=xl/ctrlProps/ctrlProp23.xml><?xml version="1.0" encoding="utf-8"?>
<formControlPr xmlns="http://schemas.microsoft.com/office/spreadsheetml/2009/9/main" objectType="CheckBox" fmlaLink="$D$26" lockText="1" noThreeD="1"/>
</file>

<file path=xl/ctrlProps/ctrlProp24.xml><?xml version="1.0" encoding="utf-8"?>
<formControlPr xmlns="http://schemas.microsoft.com/office/spreadsheetml/2009/9/main" objectType="CheckBox" fmlaLink="$D$27" lockText="1" noThreeD="1"/>
</file>

<file path=xl/ctrlProps/ctrlProp25.xml><?xml version="1.0" encoding="utf-8"?>
<formControlPr xmlns="http://schemas.microsoft.com/office/spreadsheetml/2009/9/main" objectType="CheckBox" checked="Checked" fmlaLink="$D$28" lockText="1" noThreeD="1"/>
</file>

<file path=xl/ctrlProps/ctrlProp26.xml><?xml version="1.0" encoding="utf-8"?>
<formControlPr xmlns="http://schemas.microsoft.com/office/spreadsheetml/2009/9/main" objectType="CheckBox" fmlaLink="$D$29" lockText="1" noThreeD="1"/>
</file>

<file path=xl/ctrlProps/ctrlProp27.xml><?xml version="1.0" encoding="utf-8"?>
<formControlPr xmlns="http://schemas.microsoft.com/office/spreadsheetml/2009/9/main" objectType="CheckBox" fmlaLink="$D$30" lockText="1" noThreeD="1"/>
</file>

<file path=xl/ctrlProps/ctrlProp28.xml><?xml version="1.0" encoding="utf-8"?>
<formControlPr xmlns="http://schemas.microsoft.com/office/spreadsheetml/2009/9/main" objectType="CheckBox" fmlaLink="$D$31" lockText="1" noThreeD="1"/>
</file>

<file path=xl/ctrlProps/ctrlProp29.xml><?xml version="1.0" encoding="utf-8"?>
<formControlPr xmlns="http://schemas.microsoft.com/office/spreadsheetml/2009/9/main" objectType="CheckBox" fmlaLink="$D$32" lockText="1" noThreeD="1"/>
</file>

<file path=xl/ctrlProps/ctrlProp3.xml><?xml version="1.0" encoding="utf-8"?>
<formControlPr xmlns="http://schemas.microsoft.com/office/spreadsheetml/2009/9/main" objectType="CheckBox" checked="Checked" fmlaLink="$D$5" lockText="1" noThreeD="1"/>
</file>

<file path=xl/ctrlProps/ctrlProp30.xml><?xml version="1.0" encoding="utf-8"?>
<formControlPr xmlns="http://schemas.microsoft.com/office/spreadsheetml/2009/9/main" objectType="CheckBox" fmlaLink="$D$33" lockText="1" noThreeD="1"/>
</file>

<file path=xl/ctrlProps/ctrlProp31.xml><?xml version="1.0" encoding="utf-8"?>
<formControlPr xmlns="http://schemas.microsoft.com/office/spreadsheetml/2009/9/main" objectType="CheckBox" fmlaLink="$D$34" lockText="1" noThreeD="1"/>
</file>

<file path=xl/ctrlProps/ctrlProp32.xml><?xml version="1.0" encoding="utf-8"?>
<formControlPr xmlns="http://schemas.microsoft.com/office/spreadsheetml/2009/9/main" objectType="CheckBox" fmlaLink="$D$35" lockText="1" noThreeD="1"/>
</file>

<file path=xl/ctrlProps/ctrlProp33.xml><?xml version="1.0" encoding="utf-8"?>
<formControlPr xmlns="http://schemas.microsoft.com/office/spreadsheetml/2009/9/main" objectType="CheckBox" fmlaLink="$D$36" lockText="1" noThreeD="1"/>
</file>

<file path=xl/ctrlProps/ctrlProp34.xml><?xml version="1.0" encoding="utf-8"?>
<formControlPr xmlns="http://schemas.microsoft.com/office/spreadsheetml/2009/9/main" objectType="CheckBox" fmlaLink="$D$37" lockText="1" noThreeD="1"/>
</file>

<file path=xl/ctrlProps/ctrlProp35.xml><?xml version="1.0" encoding="utf-8"?>
<formControlPr xmlns="http://schemas.microsoft.com/office/spreadsheetml/2009/9/main" objectType="CheckBox" fmlaLink="$D$38" lockText="1" noThreeD="1"/>
</file>

<file path=xl/ctrlProps/ctrlProp36.xml><?xml version="1.0" encoding="utf-8"?>
<formControlPr xmlns="http://schemas.microsoft.com/office/spreadsheetml/2009/9/main" objectType="CheckBox" fmlaLink="$D$39" lockText="1" noThreeD="1"/>
</file>

<file path=xl/ctrlProps/ctrlProp37.xml><?xml version="1.0" encoding="utf-8"?>
<formControlPr xmlns="http://schemas.microsoft.com/office/spreadsheetml/2009/9/main" objectType="CheckBox" fmlaLink="$D$40" lockText="1" noThreeD="1"/>
</file>

<file path=xl/ctrlProps/ctrlProp38.xml><?xml version="1.0" encoding="utf-8"?>
<formControlPr xmlns="http://schemas.microsoft.com/office/spreadsheetml/2009/9/main" objectType="CheckBox" fmlaLink="$D$41" lockText="1" noThreeD="1"/>
</file>

<file path=xl/ctrlProps/ctrlProp39.xml><?xml version="1.0" encoding="utf-8"?>
<formControlPr xmlns="http://schemas.microsoft.com/office/spreadsheetml/2009/9/main" objectType="CheckBox" fmlaLink="$D$42" lockText="1" noThreeD="1"/>
</file>

<file path=xl/ctrlProps/ctrlProp4.xml><?xml version="1.0" encoding="utf-8"?>
<formControlPr xmlns="http://schemas.microsoft.com/office/spreadsheetml/2009/9/main" objectType="CheckBox" checked="Checked" fmlaLink="$D$6" lockText="1" noThreeD="1"/>
</file>

<file path=xl/ctrlProps/ctrlProp40.xml><?xml version="1.0" encoding="utf-8"?>
<formControlPr xmlns="http://schemas.microsoft.com/office/spreadsheetml/2009/9/main" objectType="CheckBox" fmlaLink="$D$43" lockText="1" noThreeD="1"/>
</file>

<file path=xl/ctrlProps/ctrlProp41.xml><?xml version="1.0" encoding="utf-8"?>
<formControlPr xmlns="http://schemas.microsoft.com/office/spreadsheetml/2009/9/main" objectType="CheckBox" fmlaLink="$D$44" lockText="1" noThreeD="1"/>
</file>

<file path=xl/ctrlProps/ctrlProp42.xml><?xml version="1.0" encoding="utf-8"?>
<formControlPr xmlns="http://schemas.microsoft.com/office/spreadsheetml/2009/9/main" objectType="CheckBox" fmlaLink="$D$45" lockText="1" noThreeD="1"/>
</file>

<file path=xl/ctrlProps/ctrlProp43.xml><?xml version="1.0" encoding="utf-8"?>
<formControlPr xmlns="http://schemas.microsoft.com/office/spreadsheetml/2009/9/main" objectType="CheckBox" fmlaLink="$D$46" lockText="1" noThreeD="1"/>
</file>

<file path=xl/ctrlProps/ctrlProp44.xml><?xml version="1.0" encoding="utf-8"?>
<formControlPr xmlns="http://schemas.microsoft.com/office/spreadsheetml/2009/9/main" objectType="CheckBox" fmlaLink="$D$47" lockText="1" noThreeD="1"/>
</file>

<file path=xl/ctrlProps/ctrlProp45.xml><?xml version="1.0" encoding="utf-8"?>
<formControlPr xmlns="http://schemas.microsoft.com/office/spreadsheetml/2009/9/main" objectType="CheckBox" fmlaLink="$D$48" lockText="1" noThreeD="1"/>
</file>

<file path=xl/ctrlProps/ctrlProp46.xml><?xml version="1.0" encoding="utf-8"?>
<formControlPr xmlns="http://schemas.microsoft.com/office/spreadsheetml/2009/9/main" objectType="CheckBox" fmlaLink="$D$49" lockText="1" noThreeD="1"/>
</file>

<file path=xl/ctrlProps/ctrlProp47.xml><?xml version="1.0" encoding="utf-8"?>
<formControlPr xmlns="http://schemas.microsoft.com/office/spreadsheetml/2009/9/main" objectType="CheckBox" fmlaLink="$D$50" lockText="1" noThreeD="1"/>
</file>

<file path=xl/ctrlProps/ctrlProp48.xml><?xml version="1.0" encoding="utf-8"?>
<formControlPr xmlns="http://schemas.microsoft.com/office/spreadsheetml/2009/9/main" objectType="CheckBox" fmlaLink="$D$51" lockText="1" noThreeD="1"/>
</file>

<file path=xl/ctrlProps/ctrlProp49.xml><?xml version="1.0" encoding="utf-8"?>
<formControlPr xmlns="http://schemas.microsoft.com/office/spreadsheetml/2009/9/main" objectType="CheckBox" fmlaLink="$D$52" lockText="1" noThreeD="1"/>
</file>

<file path=xl/ctrlProps/ctrlProp5.xml><?xml version="1.0" encoding="utf-8"?>
<formControlPr xmlns="http://schemas.microsoft.com/office/spreadsheetml/2009/9/main" objectType="CheckBox" fmlaLink="$D$7" lockText="1" noThreeD="1"/>
</file>

<file path=xl/ctrlProps/ctrlProp50.xml><?xml version="1.0" encoding="utf-8"?>
<formControlPr xmlns="http://schemas.microsoft.com/office/spreadsheetml/2009/9/main" objectType="CheckBox" fmlaLink="$D$53" lockText="1" noThreeD="1"/>
</file>

<file path=xl/ctrlProps/ctrlProp51.xml><?xml version="1.0" encoding="utf-8"?>
<formControlPr xmlns="http://schemas.microsoft.com/office/spreadsheetml/2009/9/main" objectType="CheckBox" fmlaLink="$D$54" lockText="1" noThreeD="1"/>
</file>

<file path=xl/ctrlProps/ctrlProp52.xml><?xml version="1.0" encoding="utf-8"?>
<formControlPr xmlns="http://schemas.microsoft.com/office/spreadsheetml/2009/9/main" objectType="CheckBox" fmlaLink="$D$55" lockText="1" noThreeD="1"/>
</file>

<file path=xl/ctrlProps/ctrlProp53.xml><?xml version="1.0" encoding="utf-8"?>
<formControlPr xmlns="http://schemas.microsoft.com/office/spreadsheetml/2009/9/main" objectType="CheckBox" fmlaLink="$D$56" lockText="1" noThreeD="1"/>
</file>

<file path=xl/ctrlProps/ctrlProp54.xml><?xml version="1.0" encoding="utf-8"?>
<formControlPr xmlns="http://schemas.microsoft.com/office/spreadsheetml/2009/9/main" objectType="CheckBox" fmlaLink="$D$58" lockText="1" noThreeD="1"/>
</file>

<file path=xl/ctrlProps/ctrlProp55.xml><?xml version="1.0" encoding="utf-8"?>
<formControlPr xmlns="http://schemas.microsoft.com/office/spreadsheetml/2009/9/main" objectType="CheckBox" fmlaLink="$D$60" lockText="1" noThreeD="1"/>
</file>

<file path=xl/ctrlProps/ctrlProp56.xml><?xml version="1.0" encoding="utf-8"?>
<formControlPr xmlns="http://schemas.microsoft.com/office/spreadsheetml/2009/9/main" objectType="CheckBox" fmlaLink="$D$61" lockText="1" noThreeD="1"/>
</file>

<file path=xl/ctrlProps/ctrlProp57.xml><?xml version="1.0" encoding="utf-8"?>
<formControlPr xmlns="http://schemas.microsoft.com/office/spreadsheetml/2009/9/main" objectType="CheckBox" fmlaLink="$D$62" lockText="1" noThreeD="1"/>
</file>

<file path=xl/ctrlProps/ctrlProp58.xml><?xml version="1.0" encoding="utf-8"?>
<formControlPr xmlns="http://schemas.microsoft.com/office/spreadsheetml/2009/9/main" objectType="CheckBox" fmlaLink="$D$63" lockText="1" noThreeD="1"/>
</file>

<file path=xl/ctrlProps/ctrlProp59.xml><?xml version="1.0" encoding="utf-8"?>
<formControlPr xmlns="http://schemas.microsoft.com/office/spreadsheetml/2009/9/main" objectType="CheckBox" fmlaLink="$D$64" lockText="1" noThreeD="1"/>
</file>

<file path=xl/ctrlProps/ctrlProp6.xml><?xml version="1.0" encoding="utf-8"?>
<formControlPr xmlns="http://schemas.microsoft.com/office/spreadsheetml/2009/9/main" objectType="CheckBox" checked="Checked" fmlaLink="$D$8" lockText="1" noThreeD="1"/>
</file>

<file path=xl/ctrlProps/ctrlProp60.xml><?xml version="1.0" encoding="utf-8"?>
<formControlPr xmlns="http://schemas.microsoft.com/office/spreadsheetml/2009/9/main" objectType="CheckBox" fmlaLink="$D$65" lockText="1" noThreeD="1"/>
</file>

<file path=xl/ctrlProps/ctrlProp61.xml><?xml version="1.0" encoding="utf-8"?>
<formControlPr xmlns="http://schemas.microsoft.com/office/spreadsheetml/2009/9/main" objectType="CheckBox" fmlaLink="$D$66" lockText="1" noThreeD="1"/>
</file>

<file path=xl/ctrlProps/ctrlProp62.xml><?xml version="1.0" encoding="utf-8"?>
<formControlPr xmlns="http://schemas.microsoft.com/office/spreadsheetml/2009/9/main" objectType="CheckBox" fmlaLink="$D$67" lockText="1" noThreeD="1"/>
</file>

<file path=xl/ctrlProps/ctrlProp63.xml><?xml version="1.0" encoding="utf-8"?>
<formControlPr xmlns="http://schemas.microsoft.com/office/spreadsheetml/2009/9/main" objectType="CheckBox" fmlaLink="$D$68" lockText="1" noThreeD="1"/>
</file>

<file path=xl/ctrlProps/ctrlProp64.xml><?xml version="1.0" encoding="utf-8"?>
<formControlPr xmlns="http://schemas.microsoft.com/office/spreadsheetml/2009/9/main" objectType="CheckBox" fmlaLink="$D$69" lockText="1" noThreeD="1"/>
</file>

<file path=xl/ctrlProps/ctrlProp65.xml><?xml version="1.0" encoding="utf-8"?>
<formControlPr xmlns="http://schemas.microsoft.com/office/spreadsheetml/2009/9/main" objectType="CheckBox" fmlaLink="$D$70" lockText="1" noThreeD="1"/>
</file>

<file path=xl/ctrlProps/ctrlProp66.xml><?xml version="1.0" encoding="utf-8"?>
<formControlPr xmlns="http://schemas.microsoft.com/office/spreadsheetml/2009/9/main" objectType="CheckBox" fmlaLink="$D$71" lockText="1" noThreeD="1"/>
</file>

<file path=xl/ctrlProps/ctrlProp67.xml><?xml version="1.0" encoding="utf-8"?>
<formControlPr xmlns="http://schemas.microsoft.com/office/spreadsheetml/2009/9/main" objectType="CheckBox" fmlaLink="$D$72" lockText="1" noThreeD="1"/>
</file>

<file path=xl/ctrlProps/ctrlProp68.xml><?xml version="1.0" encoding="utf-8"?>
<formControlPr xmlns="http://schemas.microsoft.com/office/spreadsheetml/2009/9/main" objectType="CheckBox" fmlaLink="$D$73" lockText="1" noThreeD="1"/>
</file>

<file path=xl/ctrlProps/ctrlProp69.xml><?xml version="1.0" encoding="utf-8"?>
<formControlPr xmlns="http://schemas.microsoft.com/office/spreadsheetml/2009/9/main" objectType="CheckBox" fmlaLink="$D$74" lockText="1" noThreeD="1"/>
</file>

<file path=xl/ctrlProps/ctrlProp7.xml><?xml version="1.0" encoding="utf-8"?>
<formControlPr xmlns="http://schemas.microsoft.com/office/spreadsheetml/2009/9/main" objectType="CheckBox" checked="Checked" fmlaLink="$D$10" lockText="1" noThreeD="1"/>
</file>

<file path=xl/ctrlProps/ctrlProp70.xml><?xml version="1.0" encoding="utf-8"?>
<formControlPr xmlns="http://schemas.microsoft.com/office/spreadsheetml/2009/9/main" objectType="CheckBox" fmlaLink="$D$75" lockText="1" noThreeD="1"/>
</file>

<file path=xl/ctrlProps/ctrlProp71.xml><?xml version="1.0" encoding="utf-8"?>
<formControlPr xmlns="http://schemas.microsoft.com/office/spreadsheetml/2009/9/main" objectType="CheckBox" fmlaLink="$D$76" lockText="1" noThreeD="1"/>
</file>

<file path=xl/ctrlProps/ctrlProp72.xml><?xml version="1.0" encoding="utf-8"?>
<formControlPr xmlns="http://schemas.microsoft.com/office/spreadsheetml/2009/9/main" objectType="CheckBox" fmlaLink="$D$77" lockText="1" noThreeD="1"/>
</file>

<file path=xl/ctrlProps/ctrlProp73.xml><?xml version="1.0" encoding="utf-8"?>
<formControlPr xmlns="http://schemas.microsoft.com/office/spreadsheetml/2009/9/main" objectType="CheckBox" fmlaLink="$D$78" lockText="1" noThreeD="1"/>
</file>

<file path=xl/ctrlProps/ctrlProp74.xml><?xml version="1.0" encoding="utf-8"?>
<formControlPr xmlns="http://schemas.microsoft.com/office/spreadsheetml/2009/9/main" objectType="CheckBox" fmlaLink="$D$79" lockText="1" noThreeD="1"/>
</file>

<file path=xl/ctrlProps/ctrlProp75.xml><?xml version="1.0" encoding="utf-8"?>
<formControlPr xmlns="http://schemas.microsoft.com/office/spreadsheetml/2009/9/main" objectType="CheckBox" fmlaLink="$D$80" lockText="1" noThreeD="1"/>
</file>

<file path=xl/ctrlProps/ctrlProp76.xml><?xml version="1.0" encoding="utf-8"?>
<formControlPr xmlns="http://schemas.microsoft.com/office/spreadsheetml/2009/9/main" objectType="CheckBox" fmlaLink="$D$81" lockText="1" noThreeD="1"/>
</file>

<file path=xl/ctrlProps/ctrlProp77.xml><?xml version="1.0" encoding="utf-8"?>
<formControlPr xmlns="http://schemas.microsoft.com/office/spreadsheetml/2009/9/main" objectType="CheckBox" fmlaLink="$D$82" lockText="1" noThreeD="1"/>
</file>

<file path=xl/ctrlProps/ctrlProp78.xml><?xml version="1.0" encoding="utf-8"?>
<formControlPr xmlns="http://schemas.microsoft.com/office/spreadsheetml/2009/9/main" objectType="CheckBox" fmlaLink="$D$83" lockText="1" noThreeD="1"/>
</file>

<file path=xl/ctrlProps/ctrlProp79.xml><?xml version="1.0" encoding="utf-8"?>
<formControlPr xmlns="http://schemas.microsoft.com/office/spreadsheetml/2009/9/main" objectType="CheckBox" fmlaLink="$D$84" lockText="1" noThreeD="1"/>
</file>

<file path=xl/ctrlProps/ctrlProp8.xml><?xml version="1.0" encoding="utf-8"?>
<formControlPr xmlns="http://schemas.microsoft.com/office/spreadsheetml/2009/9/main" objectType="CheckBox" fmlaLink="$D$11" lockText="1" noThreeD="1"/>
</file>

<file path=xl/ctrlProps/ctrlProp80.xml><?xml version="1.0" encoding="utf-8"?>
<formControlPr xmlns="http://schemas.microsoft.com/office/spreadsheetml/2009/9/main" objectType="CheckBox" fmlaLink="$D$85" lockText="1" noThreeD="1"/>
</file>

<file path=xl/ctrlProps/ctrlProp81.xml><?xml version="1.0" encoding="utf-8"?>
<formControlPr xmlns="http://schemas.microsoft.com/office/spreadsheetml/2009/9/main" objectType="CheckBox" fmlaLink="$D$86" lockText="1" noThreeD="1"/>
</file>

<file path=xl/ctrlProps/ctrlProp82.xml><?xml version="1.0" encoding="utf-8"?>
<formControlPr xmlns="http://schemas.microsoft.com/office/spreadsheetml/2009/9/main" objectType="CheckBox" fmlaLink="$D$87" lockText="1" noThreeD="1"/>
</file>

<file path=xl/ctrlProps/ctrlProp83.xml><?xml version="1.0" encoding="utf-8"?>
<formControlPr xmlns="http://schemas.microsoft.com/office/spreadsheetml/2009/9/main" objectType="CheckBox" fmlaLink="$D$88" lockText="1" noThreeD="1"/>
</file>

<file path=xl/ctrlProps/ctrlProp84.xml><?xml version="1.0" encoding="utf-8"?>
<formControlPr xmlns="http://schemas.microsoft.com/office/spreadsheetml/2009/9/main" objectType="CheckBox" fmlaLink="$D$89" lockText="1" noThreeD="1"/>
</file>

<file path=xl/ctrlProps/ctrlProp85.xml><?xml version="1.0" encoding="utf-8"?>
<formControlPr xmlns="http://schemas.microsoft.com/office/spreadsheetml/2009/9/main" objectType="CheckBox" fmlaLink="$D$90" lockText="1" noThreeD="1"/>
</file>

<file path=xl/ctrlProps/ctrlProp86.xml><?xml version="1.0" encoding="utf-8"?>
<formControlPr xmlns="http://schemas.microsoft.com/office/spreadsheetml/2009/9/main" objectType="CheckBox" fmlaLink="$D$91" lockText="1" noThreeD="1"/>
</file>

<file path=xl/ctrlProps/ctrlProp87.xml><?xml version="1.0" encoding="utf-8"?>
<formControlPr xmlns="http://schemas.microsoft.com/office/spreadsheetml/2009/9/main" objectType="CheckBox" fmlaLink="$D$92" lockText="1" noThreeD="1"/>
</file>

<file path=xl/ctrlProps/ctrlProp88.xml><?xml version="1.0" encoding="utf-8"?>
<formControlPr xmlns="http://schemas.microsoft.com/office/spreadsheetml/2009/9/main" objectType="CheckBox" fmlaLink="$D$93" lockText="1" noThreeD="1"/>
</file>

<file path=xl/ctrlProps/ctrlProp89.xml><?xml version="1.0" encoding="utf-8"?>
<formControlPr xmlns="http://schemas.microsoft.com/office/spreadsheetml/2009/9/main" objectType="CheckBox" fmlaLink="$D$94" lockText="1" noThreeD="1"/>
</file>

<file path=xl/ctrlProps/ctrlProp9.xml><?xml version="1.0" encoding="utf-8"?>
<formControlPr xmlns="http://schemas.microsoft.com/office/spreadsheetml/2009/9/main" objectType="CheckBox" fmlaLink="$D$12" lockText="1" noThreeD="1"/>
</file>

<file path=xl/ctrlProps/ctrlProp90.xml><?xml version="1.0" encoding="utf-8"?>
<formControlPr xmlns="http://schemas.microsoft.com/office/spreadsheetml/2009/9/main" objectType="CheckBox" fmlaLink="$D$95" lockText="1" noThreeD="1"/>
</file>

<file path=xl/ctrlProps/ctrlProp91.xml><?xml version="1.0" encoding="utf-8"?>
<formControlPr xmlns="http://schemas.microsoft.com/office/spreadsheetml/2009/9/main" objectType="CheckBox" fmlaLink="$D$96" lockText="1" noThreeD="1"/>
</file>

<file path=xl/ctrlProps/ctrlProp92.xml><?xml version="1.0" encoding="utf-8"?>
<formControlPr xmlns="http://schemas.microsoft.com/office/spreadsheetml/2009/9/main" objectType="CheckBox" fmlaLink="$D$97" lockText="1" noThreeD="1"/>
</file>

<file path=xl/ctrlProps/ctrlProp93.xml><?xml version="1.0" encoding="utf-8"?>
<formControlPr xmlns="http://schemas.microsoft.com/office/spreadsheetml/2009/9/main" objectType="CheckBox" fmlaLink="$D$98" lockText="1" noThreeD="1"/>
</file>

<file path=xl/ctrlProps/ctrlProp94.xml><?xml version="1.0" encoding="utf-8"?>
<formControlPr xmlns="http://schemas.microsoft.com/office/spreadsheetml/2009/9/main" objectType="CheckBox" fmlaLink="$D$99" lockText="1" noThreeD="1"/>
</file>

<file path=xl/ctrlProps/ctrlProp95.xml><?xml version="1.0" encoding="utf-8"?>
<formControlPr xmlns="http://schemas.microsoft.com/office/spreadsheetml/2009/9/main" objectType="CheckBox" fmlaLink="$D$101" lockText="1" noThreeD="1"/>
</file>

<file path=xl/ctrlProps/ctrlProp96.xml><?xml version="1.0" encoding="utf-8"?>
<formControlPr xmlns="http://schemas.microsoft.com/office/spreadsheetml/2009/9/main" objectType="CheckBox" fmlaLink="$D$59" lockText="1" noThreeD="1"/>
</file>

<file path=xl/ctrlProps/ctrlProp97.xml><?xml version="1.0" encoding="utf-8"?>
<formControlPr xmlns="http://schemas.microsoft.com/office/spreadsheetml/2009/9/main" objectType="CheckBox" fmlaLink="$D$57" lockText="1" noThreeD="1"/>
</file>

<file path=xl/ctrlProps/ctrlProp98.xml><?xml version="1.0" encoding="utf-8"?>
<formControlPr xmlns="http://schemas.microsoft.com/office/spreadsheetml/2009/9/main" objectType="CheckBox" fmlaLink="$D$9" lockText="1" noThreeD="1"/>
</file>

<file path=xl/ctrlProps/ctrlProp99.xml><?xml version="1.0" encoding="utf-8"?>
<formControlPr xmlns="http://schemas.microsoft.com/office/spreadsheetml/2009/9/main" objectType="CheckBox" fmlaLink="$D$100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Resul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602;&#1575;&#1574;&#1605;&#1577; &#1575;&#1604;&#1578;&#1581;&#1575;&#1604;&#1610;&#1604;'!A1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</xdr:row>
          <xdr:rowOff>342900</xdr:rowOff>
        </xdr:from>
        <xdr:to>
          <xdr:col>1</xdr:col>
          <xdr:colOff>304800</xdr:colOff>
          <xdr:row>3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</xdr:row>
          <xdr:rowOff>0</xdr:rowOff>
        </xdr:from>
        <xdr:to>
          <xdr:col>1</xdr:col>
          <xdr:colOff>304800</xdr:colOff>
          <xdr:row>4</xdr:row>
          <xdr:rowOff>19050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</xdr:row>
          <xdr:rowOff>0</xdr:rowOff>
        </xdr:from>
        <xdr:to>
          <xdr:col>1</xdr:col>
          <xdr:colOff>304800</xdr:colOff>
          <xdr:row>5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0</xdr:rowOff>
        </xdr:from>
        <xdr:to>
          <xdr:col>1</xdr:col>
          <xdr:colOff>304800</xdr:colOff>
          <xdr:row>6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0</xdr:rowOff>
        </xdr:from>
        <xdr:to>
          <xdr:col>1</xdr:col>
          <xdr:colOff>304800</xdr:colOff>
          <xdr:row>7</xdr:row>
          <xdr:rowOff>19050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0</xdr:rowOff>
        </xdr:from>
        <xdr:to>
          <xdr:col>1</xdr:col>
          <xdr:colOff>304800</xdr:colOff>
          <xdr:row>8</xdr:row>
          <xdr:rowOff>19050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</xdr:row>
          <xdr:rowOff>0</xdr:rowOff>
        </xdr:from>
        <xdr:to>
          <xdr:col>1</xdr:col>
          <xdr:colOff>304800</xdr:colOff>
          <xdr:row>10</xdr:row>
          <xdr:rowOff>19050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</xdr:row>
          <xdr:rowOff>0</xdr:rowOff>
        </xdr:from>
        <xdr:to>
          <xdr:col>1</xdr:col>
          <xdr:colOff>304800</xdr:colOff>
          <xdr:row>11</xdr:row>
          <xdr:rowOff>19050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11</xdr:row>
          <xdr:rowOff>0</xdr:rowOff>
        </xdr:from>
        <xdr:to>
          <xdr:col>1</xdr:col>
          <xdr:colOff>304800</xdr:colOff>
          <xdr:row>12</xdr:row>
          <xdr:rowOff>19050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12</xdr:row>
          <xdr:rowOff>0</xdr:rowOff>
        </xdr:from>
        <xdr:to>
          <xdr:col>1</xdr:col>
          <xdr:colOff>304800</xdr:colOff>
          <xdr:row>13</xdr:row>
          <xdr:rowOff>19050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13</xdr:row>
          <xdr:rowOff>0</xdr:rowOff>
        </xdr:from>
        <xdr:to>
          <xdr:col>1</xdr:col>
          <xdr:colOff>304800</xdr:colOff>
          <xdr:row>14</xdr:row>
          <xdr:rowOff>19050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0</xdr:rowOff>
        </xdr:from>
        <xdr:to>
          <xdr:col>1</xdr:col>
          <xdr:colOff>304800</xdr:colOff>
          <xdr:row>15</xdr:row>
          <xdr:rowOff>19050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0</xdr:rowOff>
        </xdr:from>
        <xdr:to>
          <xdr:col>1</xdr:col>
          <xdr:colOff>304800</xdr:colOff>
          <xdr:row>16</xdr:row>
          <xdr:rowOff>19050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16</xdr:row>
          <xdr:rowOff>0</xdr:rowOff>
        </xdr:from>
        <xdr:to>
          <xdr:col>1</xdr:col>
          <xdr:colOff>304800</xdr:colOff>
          <xdr:row>17</xdr:row>
          <xdr:rowOff>19050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0</xdr:rowOff>
        </xdr:from>
        <xdr:to>
          <xdr:col>1</xdr:col>
          <xdr:colOff>304800</xdr:colOff>
          <xdr:row>18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18</xdr:row>
          <xdr:rowOff>0</xdr:rowOff>
        </xdr:from>
        <xdr:to>
          <xdr:col>1</xdr:col>
          <xdr:colOff>304800</xdr:colOff>
          <xdr:row>19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0</xdr:rowOff>
        </xdr:from>
        <xdr:to>
          <xdr:col>1</xdr:col>
          <xdr:colOff>304800</xdr:colOff>
          <xdr:row>20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20</xdr:row>
          <xdr:rowOff>0</xdr:rowOff>
        </xdr:from>
        <xdr:to>
          <xdr:col>1</xdr:col>
          <xdr:colOff>304800</xdr:colOff>
          <xdr:row>21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21</xdr:row>
          <xdr:rowOff>0</xdr:rowOff>
        </xdr:from>
        <xdr:to>
          <xdr:col>1</xdr:col>
          <xdr:colOff>304800</xdr:colOff>
          <xdr:row>22</xdr:row>
          <xdr:rowOff>19050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0</xdr:rowOff>
        </xdr:from>
        <xdr:to>
          <xdr:col>1</xdr:col>
          <xdr:colOff>304800</xdr:colOff>
          <xdr:row>23</xdr:row>
          <xdr:rowOff>19050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23</xdr:row>
          <xdr:rowOff>0</xdr:rowOff>
        </xdr:from>
        <xdr:to>
          <xdr:col>1</xdr:col>
          <xdr:colOff>304800</xdr:colOff>
          <xdr:row>24</xdr:row>
          <xdr:rowOff>19050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24</xdr:row>
          <xdr:rowOff>0</xdr:rowOff>
        </xdr:from>
        <xdr:to>
          <xdr:col>1</xdr:col>
          <xdr:colOff>304800</xdr:colOff>
          <xdr:row>25</xdr:row>
          <xdr:rowOff>19050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25</xdr:row>
          <xdr:rowOff>0</xdr:rowOff>
        </xdr:from>
        <xdr:to>
          <xdr:col>1</xdr:col>
          <xdr:colOff>304800</xdr:colOff>
          <xdr:row>26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26</xdr:row>
          <xdr:rowOff>0</xdr:rowOff>
        </xdr:from>
        <xdr:to>
          <xdr:col>1</xdr:col>
          <xdr:colOff>304800</xdr:colOff>
          <xdr:row>27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27</xdr:row>
          <xdr:rowOff>0</xdr:rowOff>
        </xdr:from>
        <xdr:to>
          <xdr:col>1</xdr:col>
          <xdr:colOff>304800</xdr:colOff>
          <xdr:row>28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28</xdr:row>
          <xdr:rowOff>0</xdr:rowOff>
        </xdr:from>
        <xdr:to>
          <xdr:col>1</xdr:col>
          <xdr:colOff>304800</xdr:colOff>
          <xdr:row>29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0</xdr:rowOff>
        </xdr:from>
        <xdr:to>
          <xdr:col>1</xdr:col>
          <xdr:colOff>304800</xdr:colOff>
          <xdr:row>30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30</xdr:row>
          <xdr:rowOff>0</xdr:rowOff>
        </xdr:from>
        <xdr:to>
          <xdr:col>1</xdr:col>
          <xdr:colOff>304800</xdr:colOff>
          <xdr:row>31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31</xdr:row>
          <xdr:rowOff>0</xdr:rowOff>
        </xdr:from>
        <xdr:to>
          <xdr:col>1</xdr:col>
          <xdr:colOff>304800</xdr:colOff>
          <xdr:row>32</xdr:row>
          <xdr:rowOff>19050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32</xdr:row>
          <xdr:rowOff>0</xdr:rowOff>
        </xdr:from>
        <xdr:to>
          <xdr:col>1</xdr:col>
          <xdr:colOff>304800</xdr:colOff>
          <xdr:row>33</xdr:row>
          <xdr:rowOff>19050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33</xdr:row>
          <xdr:rowOff>0</xdr:rowOff>
        </xdr:from>
        <xdr:to>
          <xdr:col>1</xdr:col>
          <xdr:colOff>304800</xdr:colOff>
          <xdr:row>34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34</xdr:row>
          <xdr:rowOff>0</xdr:rowOff>
        </xdr:from>
        <xdr:to>
          <xdr:col>1</xdr:col>
          <xdr:colOff>304800</xdr:colOff>
          <xdr:row>35</xdr:row>
          <xdr:rowOff>19050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35</xdr:row>
          <xdr:rowOff>0</xdr:rowOff>
        </xdr:from>
        <xdr:to>
          <xdr:col>1</xdr:col>
          <xdr:colOff>304800</xdr:colOff>
          <xdr:row>36</xdr:row>
          <xdr:rowOff>19050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36</xdr:row>
          <xdr:rowOff>0</xdr:rowOff>
        </xdr:from>
        <xdr:to>
          <xdr:col>1</xdr:col>
          <xdr:colOff>304800</xdr:colOff>
          <xdr:row>37</xdr:row>
          <xdr:rowOff>19050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0</xdr:rowOff>
        </xdr:from>
        <xdr:to>
          <xdr:col>1</xdr:col>
          <xdr:colOff>304800</xdr:colOff>
          <xdr:row>38</xdr:row>
          <xdr:rowOff>19050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38</xdr:row>
          <xdr:rowOff>0</xdr:rowOff>
        </xdr:from>
        <xdr:to>
          <xdr:col>1</xdr:col>
          <xdr:colOff>304800</xdr:colOff>
          <xdr:row>39</xdr:row>
          <xdr:rowOff>19050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39</xdr:row>
          <xdr:rowOff>0</xdr:rowOff>
        </xdr:from>
        <xdr:to>
          <xdr:col>1</xdr:col>
          <xdr:colOff>304800</xdr:colOff>
          <xdr:row>40</xdr:row>
          <xdr:rowOff>19050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40</xdr:row>
          <xdr:rowOff>0</xdr:rowOff>
        </xdr:from>
        <xdr:to>
          <xdr:col>1</xdr:col>
          <xdr:colOff>304800</xdr:colOff>
          <xdr:row>41</xdr:row>
          <xdr:rowOff>19050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41</xdr:row>
          <xdr:rowOff>0</xdr:rowOff>
        </xdr:from>
        <xdr:to>
          <xdr:col>1</xdr:col>
          <xdr:colOff>304800</xdr:colOff>
          <xdr:row>42</xdr:row>
          <xdr:rowOff>19050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42</xdr:row>
          <xdr:rowOff>0</xdr:rowOff>
        </xdr:from>
        <xdr:to>
          <xdr:col>1</xdr:col>
          <xdr:colOff>304800</xdr:colOff>
          <xdr:row>43</xdr:row>
          <xdr:rowOff>19050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43</xdr:row>
          <xdr:rowOff>0</xdr:rowOff>
        </xdr:from>
        <xdr:to>
          <xdr:col>1</xdr:col>
          <xdr:colOff>304800</xdr:colOff>
          <xdr:row>44</xdr:row>
          <xdr:rowOff>19050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44</xdr:row>
          <xdr:rowOff>0</xdr:rowOff>
        </xdr:from>
        <xdr:to>
          <xdr:col>1</xdr:col>
          <xdr:colOff>304800</xdr:colOff>
          <xdr:row>45</xdr:row>
          <xdr:rowOff>19050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45</xdr:row>
          <xdr:rowOff>0</xdr:rowOff>
        </xdr:from>
        <xdr:to>
          <xdr:col>1</xdr:col>
          <xdr:colOff>304800</xdr:colOff>
          <xdr:row>46</xdr:row>
          <xdr:rowOff>19050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46</xdr:row>
          <xdr:rowOff>0</xdr:rowOff>
        </xdr:from>
        <xdr:to>
          <xdr:col>1</xdr:col>
          <xdr:colOff>304800</xdr:colOff>
          <xdr:row>47</xdr:row>
          <xdr:rowOff>19050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47</xdr:row>
          <xdr:rowOff>0</xdr:rowOff>
        </xdr:from>
        <xdr:to>
          <xdr:col>1</xdr:col>
          <xdr:colOff>304800</xdr:colOff>
          <xdr:row>48</xdr:row>
          <xdr:rowOff>19050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48</xdr:row>
          <xdr:rowOff>0</xdr:rowOff>
        </xdr:from>
        <xdr:to>
          <xdr:col>1</xdr:col>
          <xdr:colOff>304800</xdr:colOff>
          <xdr:row>49</xdr:row>
          <xdr:rowOff>19050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49</xdr:row>
          <xdr:rowOff>0</xdr:rowOff>
        </xdr:from>
        <xdr:to>
          <xdr:col>1</xdr:col>
          <xdr:colOff>304800</xdr:colOff>
          <xdr:row>50</xdr:row>
          <xdr:rowOff>19050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50</xdr:row>
          <xdr:rowOff>0</xdr:rowOff>
        </xdr:from>
        <xdr:to>
          <xdr:col>1</xdr:col>
          <xdr:colOff>304800</xdr:colOff>
          <xdr:row>51</xdr:row>
          <xdr:rowOff>19050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51</xdr:row>
          <xdr:rowOff>0</xdr:rowOff>
        </xdr:from>
        <xdr:to>
          <xdr:col>1</xdr:col>
          <xdr:colOff>304800</xdr:colOff>
          <xdr:row>52</xdr:row>
          <xdr:rowOff>19050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52</xdr:row>
          <xdr:rowOff>0</xdr:rowOff>
        </xdr:from>
        <xdr:to>
          <xdr:col>1</xdr:col>
          <xdr:colOff>304800</xdr:colOff>
          <xdr:row>53</xdr:row>
          <xdr:rowOff>19050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53</xdr:row>
          <xdr:rowOff>0</xdr:rowOff>
        </xdr:from>
        <xdr:to>
          <xdr:col>1</xdr:col>
          <xdr:colOff>304800</xdr:colOff>
          <xdr:row>54</xdr:row>
          <xdr:rowOff>19050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54</xdr:row>
          <xdr:rowOff>19050</xdr:rowOff>
        </xdr:from>
        <xdr:to>
          <xdr:col>1</xdr:col>
          <xdr:colOff>304800</xdr:colOff>
          <xdr:row>55</xdr:row>
          <xdr:rowOff>38100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55</xdr:row>
          <xdr:rowOff>19050</xdr:rowOff>
        </xdr:from>
        <xdr:to>
          <xdr:col>1</xdr:col>
          <xdr:colOff>304800</xdr:colOff>
          <xdr:row>56</xdr:row>
          <xdr:rowOff>38100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57</xdr:row>
          <xdr:rowOff>0</xdr:rowOff>
        </xdr:from>
        <xdr:to>
          <xdr:col>1</xdr:col>
          <xdr:colOff>304800</xdr:colOff>
          <xdr:row>58</xdr:row>
          <xdr:rowOff>19050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59</xdr:row>
          <xdr:rowOff>0</xdr:rowOff>
        </xdr:from>
        <xdr:to>
          <xdr:col>1</xdr:col>
          <xdr:colOff>304800</xdr:colOff>
          <xdr:row>60</xdr:row>
          <xdr:rowOff>19050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60</xdr:row>
          <xdr:rowOff>0</xdr:rowOff>
        </xdr:from>
        <xdr:to>
          <xdr:col>1</xdr:col>
          <xdr:colOff>304800</xdr:colOff>
          <xdr:row>61</xdr:row>
          <xdr:rowOff>19050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61</xdr:row>
          <xdr:rowOff>0</xdr:rowOff>
        </xdr:from>
        <xdr:to>
          <xdr:col>1</xdr:col>
          <xdr:colOff>304800</xdr:colOff>
          <xdr:row>62</xdr:row>
          <xdr:rowOff>19050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62</xdr:row>
          <xdr:rowOff>0</xdr:rowOff>
        </xdr:from>
        <xdr:to>
          <xdr:col>1</xdr:col>
          <xdr:colOff>304800</xdr:colOff>
          <xdr:row>63</xdr:row>
          <xdr:rowOff>19050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63</xdr:row>
          <xdr:rowOff>0</xdr:rowOff>
        </xdr:from>
        <xdr:to>
          <xdr:col>1</xdr:col>
          <xdr:colOff>304800</xdr:colOff>
          <xdr:row>64</xdr:row>
          <xdr:rowOff>19050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64</xdr:row>
          <xdr:rowOff>0</xdr:rowOff>
        </xdr:from>
        <xdr:to>
          <xdr:col>1</xdr:col>
          <xdr:colOff>304800</xdr:colOff>
          <xdr:row>65</xdr:row>
          <xdr:rowOff>19050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65</xdr:row>
          <xdr:rowOff>0</xdr:rowOff>
        </xdr:from>
        <xdr:to>
          <xdr:col>1</xdr:col>
          <xdr:colOff>304800</xdr:colOff>
          <xdr:row>66</xdr:row>
          <xdr:rowOff>19050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66</xdr:row>
          <xdr:rowOff>0</xdr:rowOff>
        </xdr:from>
        <xdr:to>
          <xdr:col>1</xdr:col>
          <xdr:colOff>304800</xdr:colOff>
          <xdr:row>67</xdr:row>
          <xdr:rowOff>19050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67</xdr:row>
          <xdr:rowOff>0</xdr:rowOff>
        </xdr:from>
        <xdr:to>
          <xdr:col>1</xdr:col>
          <xdr:colOff>304800</xdr:colOff>
          <xdr:row>68</xdr:row>
          <xdr:rowOff>19050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68</xdr:row>
          <xdr:rowOff>0</xdr:rowOff>
        </xdr:from>
        <xdr:to>
          <xdr:col>1</xdr:col>
          <xdr:colOff>304800</xdr:colOff>
          <xdr:row>69</xdr:row>
          <xdr:rowOff>19050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69</xdr:row>
          <xdr:rowOff>0</xdr:rowOff>
        </xdr:from>
        <xdr:to>
          <xdr:col>1</xdr:col>
          <xdr:colOff>304800</xdr:colOff>
          <xdr:row>70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70</xdr:row>
          <xdr:rowOff>0</xdr:rowOff>
        </xdr:from>
        <xdr:to>
          <xdr:col>1</xdr:col>
          <xdr:colOff>304800</xdr:colOff>
          <xdr:row>71</xdr:row>
          <xdr:rowOff>19050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71</xdr:row>
          <xdr:rowOff>0</xdr:rowOff>
        </xdr:from>
        <xdr:to>
          <xdr:col>1</xdr:col>
          <xdr:colOff>304800</xdr:colOff>
          <xdr:row>72</xdr:row>
          <xdr:rowOff>19050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72</xdr:row>
          <xdr:rowOff>0</xdr:rowOff>
        </xdr:from>
        <xdr:to>
          <xdr:col>1</xdr:col>
          <xdr:colOff>304800</xdr:colOff>
          <xdr:row>73</xdr:row>
          <xdr:rowOff>19050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73</xdr:row>
          <xdr:rowOff>0</xdr:rowOff>
        </xdr:from>
        <xdr:to>
          <xdr:col>1</xdr:col>
          <xdr:colOff>304800</xdr:colOff>
          <xdr:row>74</xdr:row>
          <xdr:rowOff>19050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74</xdr:row>
          <xdr:rowOff>0</xdr:rowOff>
        </xdr:from>
        <xdr:to>
          <xdr:col>1</xdr:col>
          <xdr:colOff>304800</xdr:colOff>
          <xdr:row>75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75</xdr:row>
          <xdr:rowOff>0</xdr:rowOff>
        </xdr:from>
        <xdr:to>
          <xdr:col>1</xdr:col>
          <xdr:colOff>304800</xdr:colOff>
          <xdr:row>76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76</xdr:row>
          <xdr:rowOff>0</xdr:rowOff>
        </xdr:from>
        <xdr:to>
          <xdr:col>1</xdr:col>
          <xdr:colOff>304800</xdr:colOff>
          <xdr:row>77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77</xdr:row>
          <xdr:rowOff>0</xdr:rowOff>
        </xdr:from>
        <xdr:to>
          <xdr:col>1</xdr:col>
          <xdr:colOff>304800</xdr:colOff>
          <xdr:row>78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78</xdr:row>
          <xdr:rowOff>0</xdr:rowOff>
        </xdr:from>
        <xdr:to>
          <xdr:col>1</xdr:col>
          <xdr:colOff>304800</xdr:colOff>
          <xdr:row>79</xdr:row>
          <xdr:rowOff>19050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79</xdr:row>
          <xdr:rowOff>0</xdr:rowOff>
        </xdr:from>
        <xdr:to>
          <xdr:col>1</xdr:col>
          <xdr:colOff>304800</xdr:colOff>
          <xdr:row>80</xdr:row>
          <xdr:rowOff>19050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80</xdr:row>
          <xdr:rowOff>0</xdr:rowOff>
        </xdr:from>
        <xdr:to>
          <xdr:col>1</xdr:col>
          <xdr:colOff>304800</xdr:colOff>
          <xdr:row>81</xdr:row>
          <xdr:rowOff>19050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81</xdr:row>
          <xdr:rowOff>0</xdr:rowOff>
        </xdr:from>
        <xdr:to>
          <xdr:col>1</xdr:col>
          <xdr:colOff>304800</xdr:colOff>
          <xdr:row>82</xdr:row>
          <xdr:rowOff>19050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82</xdr:row>
          <xdr:rowOff>0</xdr:rowOff>
        </xdr:from>
        <xdr:to>
          <xdr:col>1</xdr:col>
          <xdr:colOff>304800</xdr:colOff>
          <xdr:row>83</xdr:row>
          <xdr:rowOff>19050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83</xdr:row>
          <xdr:rowOff>0</xdr:rowOff>
        </xdr:from>
        <xdr:to>
          <xdr:col>1</xdr:col>
          <xdr:colOff>304800</xdr:colOff>
          <xdr:row>84</xdr:row>
          <xdr:rowOff>19050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84</xdr:row>
          <xdr:rowOff>0</xdr:rowOff>
        </xdr:from>
        <xdr:to>
          <xdr:col>1</xdr:col>
          <xdr:colOff>304800</xdr:colOff>
          <xdr:row>85</xdr:row>
          <xdr:rowOff>19050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85</xdr:row>
          <xdr:rowOff>0</xdr:rowOff>
        </xdr:from>
        <xdr:to>
          <xdr:col>1</xdr:col>
          <xdr:colOff>304800</xdr:colOff>
          <xdr:row>86</xdr:row>
          <xdr:rowOff>19050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86</xdr:row>
          <xdr:rowOff>0</xdr:rowOff>
        </xdr:from>
        <xdr:to>
          <xdr:col>1</xdr:col>
          <xdr:colOff>304800</xdr:colOff>
          <xdr:row>87</xdr:row>
          <xdr:rowOff>19050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87</xdr:row>
          <xdr:rowOff>0</xdr:rowOff>
        </xdr:from>
        <xdr:to>
          <xdr:col>1</xdr:col>
          <xdr:colOff>304800</xdr:colOff>
          <xdr:row>88</xdr:row>
          <xdr:rowOff>19050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88</xdr:row>
          <xdr:rowOff>0</xdr:rowOff>
        </xdr:from>
        <xdr:to>
          <xdr:col>1</xdr:col>
          <xdr:colOff>304800</xdr:colOff>
          <xdr:row>89</xdr:row>
          <xdr:rowOff>19050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89</xdr:row>
          <xdr:rowOff>0</xdr:rowOff>
        </xdr:from>
        <xdr:to>
          <xdr:col>1</xdr:col>
          <xdr:colOff>304800</xdr:colOff>
          <xdr:row>90</xdr:row>
          <xdr:rowOff>19050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90</xdr:row>
          <xdr:rowOff>0</xdr:rowOff>
        </xdr:from>
        <xdr:to>
          <xdr:col>1</xdr:col>
          <xdr:colOff>304800</xdr:colOff>
          <xdr:row>91</xdr:row>
          <xdr:rowOff>19050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91</xdr:row>
          <xdr:rowOff>0</xdr:rowOff>
        </xdr:from>
        <xdr:to>
          <xdr:col>1</xdr:col>
          <xdr:colOff>304800</xdr:colOff>
          <xdr:row>92</xdr:row>
          <xdr:rowOff>19050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92</xdr:row>
          <xdr:rowOff>0</xdr:rowOff>
        </xdr:from>
        <xdr:to>
          <xdr:col>1</xdr:col>
          <xdr:colOff>304800</xdr:colOff>
          <xdr:row>93</xdr:row>
          <xdr:rowOff>19050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93</xdr:row>
          <xdr:rowOff>0</xdr:rowOff>
        </xdr:from>
        <xdr:to>
          <xdr:col>1</xdr:col>
          <xdr:colOff>304800</xdr:colOff>
          <xdr:row>94</xdr:row>
          <xdr:rowOff>19050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94</xdr:row>
          <xdr:rowOff>0</xdr:rowOff>
        </xdr:from>
        <xdr:to>
          <xdr:col>1</xdr:col>
          <xdr:colOff>304800</xdr:colOff>
          <xdr:row>95</xdr:row>
          <xdr:rowOff>19050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95</xdr:row>
          <xdr:rowOff>0</xdr:rowOff>
        </xdr:from>
        <xdr:to>
          <xdr:col>1</xdr:col>
          <xdr:colOff>304800</xdr:colOff>
          <xdr:row>96</xdr:row>
          <xdr:rowOff>19050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96</xdr:row>
          <xdr:rowOff>0</xdr:rowOff>
        </xdr:from>
        <xdr:to>
          <xdr:col>1</xdr:col>
          <xdr:colOff>304800</xdr:colOff>
          <xdr:row>97</xdr:row>
          <xdr:rowOff>19050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97</xdr:row>
          <xdr:rowOff>0</xdr:rowOff>
        </xdr:from>
        <xdr:to>
          <xdr:col>1</xdr:col>
          <xdr:colOff>304800</xdr:colOff>
          <xdr:row>98</xdr:row>
          <xdr:rowOff>19050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97</xdr:row>
          <xdr:rowOff>171450</xdr:rowOff>
        </xdr:from>
        <xdr:to>
          <xdr:col>1</xdr:col>
          <xdr:colOff>295275</xdr:colOff>
          <xdr:row>99</xdr:row>
          <xdr:rowOff>9525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98</xdr:row>
          <xdr:rowOff>161925</xdr:rowOff>
        </xdr:from>
        <xdr:to>
          <xdr:col>1</xdr:col>
          <xdr:colOff>304800</xdr:colOff>
          <xdr:row>98</xdr:row>
          <xdr:rowOff>161925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58</xdr:row>
          <xdr:rowOff>0</xdr:rowOff>
        </xdr:from>
        <xdr:to>
          <xdr:col>1</xdr:col>
          <xdr:colOff>304800</xdr:colOff>
          <xdr:row>59</xdr:row>
          <xdr:rowOff>19050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56</xdr:row>
          <xdr:rowOff>0</xdr:rowOff>
        </xdr:from>
        <xdr:to>
          <xdr:col>1</xdr:col>
          <xdr:colOff>304800</xdr:colOff>
          <xdr:row>57</xdr:row>
          <xdr:rowOff>19050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8</xdr:row>
          <xdr:rowOff>0</xdr:rowOff>
        </xdr:from>
        <xdr:to>
          <xdr:col>1</xdr:col>
          <xdr:colOff>304800</xdr:colOff>
          <xdr:row>9</xdr:row>
          <xdr:rowOff>19050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99</xdr:row>
          <xdr:rowOff>19050</xdr:rowOff>
        </xdr:from>
        <xdr:to>
          <xdr:col>1</xdr:col>
          <xdr:colOff>295275</xdr:colOff>
          <xdr:row>99</xdr:row>
          <xdr:rowOff>161925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3931920</xdr:colOff>
      <xdr:row>0</xdr:row>
      <xdr:rowOff>144780</xdr:rowOff>
    </xdr:from>
    <xdr:to>
      <xdr:col>2</xdr:col>
      <xdr:colOff>5501640</xdr:colOff>
      <xdr:row>0</xdr:row>
      <xdr:rowOff>396240</xdr:rowOff>
    </xdr:to>
    <xdr:sp macro="" textlink="">
      <xdr:nvSpPr>
        <xdr:cNvPr id="3" name="مستطيل: زوايا مستديرة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54880" y="144780"/>
          <a:ext cx="1569720" cy="251460"/>
        </a:xfrm>
        <a:prstGeom prst="round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1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نتيجة المريض</a:t>
          </a:r>
          <a:endParaRPr lang="en-US" sz="11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100</xdr:row>
          <xdr:rowOff>28575</xdr:rowOff>
        </xdr:from>
        <xdr:to>
          <xdr:col>1</xdr:col>
          <xdr:colOff>304800</xdr:colOff>
          <xdr:row>100</xdr:row>
          <xdr:rowOff>171450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1800225</xdr:colOff>
          <xdr:row>4</xdr:row>
          <xdr:rowOff>19050</xdr:rowOff>
        </xdr:from>
        <xdr:to>
          <xdr:col>4</xdr:col>
          <xdr:colOff>2124075</xdr:colOff>
          <xdr:row>4</xdr:row>
          <xdr:rowOff>161925</xdr:rowOff>
        </xdr:to>
        <xdr:sp macro="" textlink="">
          <xdr:nvSpPr>
            <xdr:cNvPr id="2049" name="Labe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0" anchor="t" upright="1"/>
            <a:lstStyle/>
            <a:p>
              <a:pPr algn="r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Years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1356360</xdr:colOff>
      <xdr:row>2</xdr:row>
      <xdr:rowOff>22860</xdr:rowOff>
    </xdr:from>
    <xdr:to>
      <xdr:col>1</xdr:col>
      <xdr:colOff>3261360</xdr:colOff>
      <xdr:row>5</xdr:row>
      <xdr:rowOff>114300</xdr:rowOff>
    </xdr:to>
    <xdr:sp macro="" textlink="">
      <xdr:nvSpPr>
        <xdr:cNvPr id="8" name="مستطيل: زوايا مستديرة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882140" y="388620"/>
          <a:ext cx="1905000" cy="640080"/>
        </a:xfrm>
        <a:prstGeom prst="round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ar-SA" sz="11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قائمة التحاليل الطبية (اختر منها)</a:t>
          </a:r>
          <a:endParaRPr lang="en-US" sz="11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581025</xdr:colOff>
          <xdr:row>4</xdr:row>
          <xdr:rowOff>161925</xdr:rowOff>
        </xdr:from>
        <xdr:to>
          <xdr:col>4</xdr:col>
          <xdr:colOff>781050</xdr:colOff>
          <xdr:row>6</xdr:row>
          <xdr:rowOff>47625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FF" mc:Ignorable="a14" a14:legacySpreadsheetColorIndex="3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</xdr:row>
          <xdr:rowOff>161925</xdr:rowOff>
        </xdr:from>
        <xdr:to>
          <xdr:col>4</xdr:col>
          <xdr:colOff>2047875</xdr:colOff>
          <xdr:row>6</xdr:row>
          <xdr:rowOff>47625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FF" mc:Ignorable="a14" a14:legacySpreadsheetColorIndex="3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3.xml"/><Relationship Id="rId5" Type="http://schemas.openxmlformats.org/officeDocument/2006/relationships/ctrlProp" Target="../ctrlProps/ctrlProp102.xml"/><Relationship Id="rId4" Type="http://schemas.openxmlformats.org/officeDocument/2006/relationships/ctrlProp" Target="../ctrlProps/ctrlProp10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7912-12EA-4A0F-9CF7-54164C51139E}">
  <sheetPr codeName="ورقة1">
    <pageSetUpPr fitToPage="1"/>
  </sheetPr>
  <dimension ref="A1:I103"/>
  <sheetViews>
    <sheetView showGridLines="0" workbookViewId="0">
      <pane ySplit="2" topLeftCell="A3" activePane="bottomLeft" state="frozen"/>
      <selection pane="bottomLeft" activeCell="E1" sqref="D1:E1048576"/>
    </sheetView>
  </sheetViews>
  <sheetFormatPr defaultColWidth="0" defaultRowHeight="15" zeroHeight="1" x14ac:dyDescent="0.25"/>
  <cols>
    <col min="1" max="1" width="5.33203125" style="20" customWidth="1"/>
    <col min="2" max="2" width="4.44140625" style="20" customWidth="1"/>
    <col min="3" max="3" width="76" style="26" customWidth="1"/>
    <col min="4" max="4" width="9" style="26" hidden="1" customWidth="1"/>
    <col min="5" max="5" width="13.77734375" style="3" hidden="1" customWidth="1"/>
    <col min="6" max="9" width="1.33203125" style="3" hidden="1" customWidth="1"/>
    <col min="10" max="16384" width="0.44140625" style="3" hidden="1"/>
  </cols>
  <sheetData>
    <row r="1" spans="1:5" ht="42.6" customHeight="1" x14ac:dyDescent="0.25">
      <c r="A1" s="78" t="s">
        <v>349</v>
      </c>
      <c r="B1" s="78"/>
      <c r="C1" s="78"/>
      <c r="D1" s="38"/>
      <c r="E1" s="40"/>
    </row>
    <row r="2" spans="1:5" s="4" customFormat="1" ht="28.9" customHeight="1" x14ac:dyDescent="0.25">
      <c r="A2" s="41" t="s">
        <v>1</v>
      </c>
      <c r="B2" s="41"/>
      <c r="C2" s="41" t="s">
        <v>0</v>
      </c>
      <c r="D2" s="41" t="s">
        <v>229</v>
      </c>
      <c r="E2" s="4">
        <v>0</v>
      </c>
    </row>
    <row r="3" spans="1:5" ht="14.45" customHeight="1" x14ac:dyDescent="0.25">
      <c r="A3" s="5">
        <f>ROW()- ROW('قائمة التحاليل'!$A$2)</f>
        <v>1</v>
      </c>
      <c r="B3" s="5"/>
      <c r="C3" s="15" t="s">
        <v>252</v>
      </c>
      <c r="D3" s="27" t="b">
        <v>0</v>
      </c>
      <c r="E3" s="3" t="str">
        <f>IF(D3=TRUE,COUNTIF($D$3:$D3,"TRUE"),"")</f>
        <v/>
      </c>
    </row>
    <row r="4" spans="1:5" ht="14.45" customHeight="1" x14ac:dyDescent="0.25">
      <c r="A4" s="5">
        <f>ROW()- ROW('قائمة التحاليل'!$A$2)</f>
        <v>2</v>
      </c>
      <c r="B4" s="5"/>
      <c r="C4" s="15" t="s">
        <v>253</v>
      </c>
      <c r="D4" s="27" t="b">
        <v>0</v>
      </c>
      <c r="E4" s="3" t="str">
        <f>IF(D4=TRUE,COUNTIF($D$3:$D4,"TRUE"),"")</f>
        <v/>
      </c>
    </row>
    <row r="5" spans="1:5" ht="14.45" customHeight="1" x14ac:dyDescent="0.25">
      <c r="A5" s="5">
        <f>ROW()- ROW('قائمة التحاليل'!$A$2)</f>
        <v>3</v>
      </c>
      <c r="B5" s="5"/>
      <c r="C5" s="15" t="s">
        <v>254</v>
      </c>
      <c r="D5" s="27" t="b">
        <v>1</v>
      </c>
      <c r="E5" s="3">
        <f>IF(D5=TRUE,COUNTIF($D$3:$D5,"TRUE"),"")</f>
        <v>1</v>
      </c>
    </row>
    <row r="6" spans="1:5" ht="14.45" customHeight="1" x14ac:dyDescent="0.25">
      <c r="A6" s="5">
        <f>ROW()- ROW('قائمة التحاليل'!$A$2)</f>
        <v>4</v>
      </c>
      <c r="B6" s="5"/>
      <c r="C6" s="15" t="s">
        <v>255</v>
      </c>
      <c r="D6" s="27" t="b">
        <v>1</v>
      </c>
      <c r="E6" s="3">
        <f>IF(D6=TRUE,COUNTIF($D$3:$D6,"TRUE"),"")</f>
        <v>2</v>
      </c>
    </row>
    <row r="7" spans="1:5" ht="14.45" customHeight="1" x14ac:dyDescent="0.25">
      <c r="A7" s="5">
        <f>ROW()- ROW('قائمة التحاليل'!$A$2)</f>
        <v>5</v>
      </c>
      <c r="B7" s="5"/>
      <c r="C7" s="15" t="s">
        <v>256</v>
      </c>
      <c r="D7" s="27" t="b">
        <v>0</v>
      </c>
      <c r="E7" s="3" t="str">
        <f>IF(D7=TRUE,COUNTIF($D$3:$D7,"TRUE"),"")</f>
        <v/>
      </c>
    </row>
    <row r="8" spans="1:5" ht="14.45" customHeight="1" x14ac:dyDescent="0.25">
      <c r="A8" s="6">
        <f>ROW()- ROW('قائمة التحاليل'!$A$2)</f>
        <v>6</v>
      </c>
      <c r="B8" s="6"/>
      <c r="C8" s="12" t="s">
        <v>257</v>
      </c>
      <c r="D8" s="27" t="b">
        <v>1</v>
      </c>
      <c r="E8" s="3">
        <f>IF(D8=TRUE,COUNTIF($D$3:$D8,"TRUE"),"")</f>
        <v>3</v>
      </c>
    </row>
    <row r="9" spans="1:5" ht="14.45" customHeight="1" x14ac:dyDescent="0.25">
      <c r="A9" s="5">
        <f>ROW()- ROW('قائمة التحاليل'!$A$2)</f>
        <v>7</v>
      </c>
      <c r="B9" s="5"/>
      <c r="C9" s="15" t="s">
        <v>258</v>
      </c>
      <c r="D9" s="27" t="b">
        <v>0</v>
      </c>
      <c r="E9" s="3" t="str">
        <f>IF(D9=TRUE,COUNTIF($D$3:$D9,"TRUE"),"")</f>
        <v/>
      </c>
    </row>
    <row r="10" spans="1:5" ht="14.45" customHeight="1" x14ac:dyDescent="0.25">
      <c r="A10" s="5">
        <f>ROW()- ROW('قائمة التحاليل'!$A$2)</f>
        <v>8</v>
      </c>
      <c r="B10" s="5"/>
      <c r="C10" s="15" t="s">
        <v>259</v>
      </c>
      <c r="D10" s="27" t="b">
        <v>1</v>
      </c>
      <c r="E10" s="3">
        <f>IF(D10=TRUE,COUNTIF($D$3:$D10,"TRUE"),"")</f>
        <v>4</v>
      </c>
    </row>
    <row r="11" spans="1:5" ht="14.45" customHeight="1" x14ac:dyDescent="0.25">
      <c r="A11" s="5">
        <f>ROW()- ROW('قائمة التحاليل'!$A$2)</f>
        <v>9</v>
      </c>
      <c r="B11" s="5"/>
      <c r="C11" s="15" t="s">
        <v>260</v>
      </c>
      <c r="D11" s="27" t="b">
        <v>0</v>
      </c>
      <c r="E11" s="3" t="str">
        <f>IF(D11=TRUE,COUNTIF($D$3:$D11,"TRUE"),"")</f>
        <v/>
      </c>
    </row>
    <row r="12" spans="1:5" ht="14.45" customHeight="1" x14ac:dyDescent="0.25">
      <c r="A12" s="5">
        <f>ROW()- ROW('قائمة التحاليل'!$A$2)</f>
        <v>10</v>
      </c>
      <c r="B12" s="5"/>
      <c r="C12" s="15" t="s">
        <v>261</v>
      </c>
      <c r="D12" s="27" t="b">
        <v>0</v>
      </c>
      <c r="E12" s="3" t="str">
        <f>IF(D12=TRUE,COUNTIF($D$3:$D12,"TRUE"),"")</f>
        <v/>
      </c>
    </row>
    <row r="13" spans="1:5" ht="14.45" customHeight="1" x14ac:dyDescent="0.25">
      <c r="A13" s="6">
        <f>ROW()- ROW('قائمة التحاليل'!$A$2)</f>
        <v>11</v>
      </c>
      <c r="B13" s="6"/>
      <c r="C13" s="12" t="s">
        <v>262</v>
      </c>
      <c r="D13" s="27" t="b">
        <v>0</v>
      </c>
      <c r="E13" s="3" t="str">
        <f>IF(D13=TRUE,COUNTIF($D$3:$D13,"TRUE"),"")</f>
        <v/>
      </c>
    </row>
    <row r="14" spans="1:5" ht="14.45" customHeight="1" x14ac:dyDescent="0.25">
      <c r="A14" s="5">
        <f>ROW()- ROW('قائمة التحاليل'!$A$2)</f>
        <v>12</v>
      </c>
      <c r="B14" s="5"/>
      <c r="C14" s="15" t="s">
        <v>263</v>
      </c>
      <c r="D14" s="27" t="b">
        <v>0</v>
      </c>
      <c r="E14" s="3" t="str">
        <f>IF(D14=TRUE,COUNTIF($D$3:$D14,"TRUE"),"")</f>
        <v/>
      </c>
    </row>
    <row r="15" spans="1:5" ht="14.45" customHeight="1" x14ac:dyDescent="0.25">
      <c r="A15" s="5">
        <f>ROW()- ROW('قائمة التحاليل'!$A$2)</f>
        <v>13</v>
      </c>
      <c r="B15" s="5"/>
      <c r="C15" s="15" t="s">
        <v>264</v>
      </c>
      <c r="D15" s="27" t="b">
        <v>0</v>
      </c>
      <c r="E15" s="3" t="str">
        <f>IF(D15=TRUE,COUNTIF($D$3:$D15,"TRUE"),"")</f>
        <v/>
      </c>
    </row>
    <row r="16" spans="1:5" ht="14.45" customHeight="1" x14ac:dyDescent="0.25">
      <c r="A16" s="5">
        <f>ROW()- ROW('قائمة التحاليل'!$A$2)</f>
        <v>14</v>
      </c>
      <c r="B16" s="5"/>
      <c r="C16" s="15" t="s">
        <v>265</v>
      </c>
      <c r="D16" s="27" t="b">
        <v>1</v>
      </c>
      <c r="E16" s="3">
        <f>IF(D16=TRUE,COUNTIF($D$3:$D16,"TRUE"),"")</f>
        <v>5</v>
      </c>
    </row>
    <row r="17" spans="1:5" ht="14.45" customHeight="1" x14ac:dyDescent="0.25">
      <c r="A17" s="5">
        <f>ROW()- ROW('قائمة التحاليل'!$A$2)</f>
        <v>15</v>
      </c>
      <c r="B17" s="5"/>
      <c r="C17" s="15" t="s">
        <v>266</v>
      </c>
      <c r="D17" s="27" t="b">
        <v>0</v>
      </c>
      <c r="E17" s="3" t="str">
        <f>IF(D17=TRUE,COUNTIF($D$3:$D17,"TRUE"),"")</f>
        <v/>
      </c>
    </row>
    <row r="18" spans="1:5" ht="14.45" customHeight="1" x14ac:dyDescent="0.25">
      <c r="A18" s="5">
        <f>ROW()- ROW('قائمة التحاليل'!$A$2)</f>
        <v>16</v>
      </c>
      <c r="B18" s="5"/>
      <c r="C18" s="15" t="s">
        <v>267</v>
      </c>
      <c r="D18" s="27" t="b">
        <v>0</v>
      </c>
      <c r="E18" s="3" t="str">
        <f>IF(D18=TRUE,COUNTIF($D$3:$D18,"TRUE"),"")</f>
        <v/>
      </c>
    </row>
    <row r="19" spans="1:5" ht="14.45" customHeight="1" x14ac:dyDescent="0.25">
      <c r="A19" s="5">
        <f>ROW()- ROW('قائمة التحاليل'!$A$2)</f>
        <v>17</v>
      </c>
      <c r="B19" s="5"/>
      <c r="C19" s="15" t="s">
        <v>268</v>
      </c>
      <c r="D19" s="27" t="b">
        <v>0</v>
      </c>
      <c r="E19" s="3" t="str">
        <f>IF(D19=TRUE,COUNTIF($D$3:$D19,"TRUE"),"")</f>
        <v/>
      </c>
    </row>
    <row r="20" spans="1:5" ht="14.45" customHeight="1" x14ac:dyDescent="0.25">
      <c r="A20" s="5">
        <f>ROW()- ROW('قائمة التحاليل'!$A$2)</f>
        <v>18</v>
      </c>
      <c r="B20" s="5"/>
      <c r="C20" s="15" t="s">
        <v>269</v>
      </c>
      <c r="D20" s="27" t="b">
        <v>0</v>
      </c>
      <c r="E20" s="3" t="str">
        <f>IF(D20=TRUE,COUNTIF($D$3:$D20,"TRUE"),"")</f>
        <v/>
      </c>
    </row>
    <row r="21" spans="1:5" ht="14.45" customHeight="1" x14ac:dyDescent="0.25">
      <c r="A21" s="5">
        <f>ROW()- ROW('قائمة التحاليل'!$A$2)</f>
        <v>19</v>
      </c>
      <c r="B21" s="5"/>
      <c r="C21" s="15" t="s">
        <v>270</v>
      </c>
      <c r="D21" s="27" t="b">
        <v>0</v>
      </c>
      <c r="E21" s="3" t="str">
        <f>IF(D21=TRUE,COUNTIF($D$3:$D21,"TRUE"),"")</f>
        <v/>
      </c>
    </row>
    <row r="22" spans="1:5" ht="14.45" customHeight="1" x14ac:dyDescent="0.25">
      <c r="A22" s="5">
        <f>ROW()- ROW('قائمة التحاليل'!$A$2)</f>
        <v>20</v>
      </c>
      <c r="B22" s="5"/>
      <c r="C22" s="15" t="s">
        <v>271</v>
      </c>
      <c r="D22" s="27" t="b">
        <v>0</v>
      </c>
      <c r="E22" s="3" t="str">
        <f>IF(D22=TRUE,COUNTIF($D$3:$D22,"TRUE"),"")</f>
        <v/>
      </c>
    </row>
    <row r="23" spans="1:5" ht="14.45" customHeight="1" x14ac:dyDescent="0.25">
      <c r="A23" s="5">
        <f>ROW()- ROW('قائمة التحاليل'!$A$2)</f>
        <v>21</v>
      </c>
      <c r="B23" s="5"/>
      <c r="C23" s="15" t="s">
        <v>243</v>
      </c>
      <c r="D23" s="27" t="b">
        <v>0</v>
      </c>
      <c r="E23" s="3" t="str">
        <f>IF(D23=TRUE,COUNTIF($D$3:$D23,"TRUE"),"")</f>
        <v/>
      </c>
    </row>
    <row r="24" spans="1:5" ht="14.45" customHeight="1" x14ac:dyDescent="0.25">
      <c r="A24" s="5">
        <f>ROW()- ROW('قائمة التحاليل'!$A$2)</f>
        <v>22</v>
      </c>
      <c r="B24" s="5"/>
      <c r="C24" s="15" t="s">
        <v>245</v>
      </c>
      <c r="D24" s="27" t="b">
        <v>0</v>
      </c>
      <c r="E24" s="3" t="str">
        <f>IF(D24=TRUE,COUNTIF($D$3:$D24,"TRUE"),"")</f>
        <v/>
      </c>
    </row>
    <row r="25" spans="1:5" ht="14.45" customHeight="1" x14ac:dyDescent="0.25">
      <c r="A25" s="5">
        <f>ROW()- ROW('قائمة التحاليل'!$A$2)</f>
        <v>23</v>
      </c>
      <c r="B25" s="5"/>
      <c r="C25" s="15" t="s">
        <v>244</v>
      </c>
      <c r="D25" s="27" t="b">
        <v>0</v>
      </c>
      <c r="E25" s="3" t="str">
        <f>IF(D25=TRUE,COUNTIF($D$3:$D25,"TRUE"),"")</f>
        <v/>
      </c>
    </row>
    <row r="26" spans="1:5" ht="14.45" customHeight="1" x14ac:dyDescent="0.25">
      <c r="A26" s="5">
        <f>ROW()- ROW('قائمة التحاليل'!$A$2)</f>
        <v>24</v>
      </c>
      <c r="B26" s="5"/>
      <c r="C26" s="15" t="s">
        <v>242</v>
      </c>
      <c r="D26" s="27" t="b">
        <v>0</v>
      </c>
      <c r="E26" s="3" t="str">
        <f>IF(D26=TRUE,COUNTIF($D$3:$D26,"TRUE"),"")</f>
        <v/>
      </c>
    </row>
    <row r="27" spans="1:5" ht="14.45" customHeight="1" x14ac:dyDescent="0.25">
      <c r="A27" s="5">
        <f>ROW()- ROW('قائمة التحاليل'!$A$2)</f>
        <v>25</v>
      </c>
      <c r="B27" s="5"/>
      <c r="C27" s="15" t="s">
        <v>246</v>
      </c>
      <c r="D27" s="27" t="b">
        <v>0</v>
      </c>
      <c r="E27" s="3" t="str">
        <f>IF(D27=TRUE,COUNTIF($D$3:$D27,"TRUE"),"")</f>
        <v/>
      </c>
    </row>
    <row r="28" spans="1:5" ht="14.45" customHeight="1" x14ac:dyDescent="0.25">
      <c r="A28" s="5">
        <f>ROW()- ROW('قائمة التحاليل'!$A$2)</f>
        <v>26</v>
      </c>
      <c r="B28" s="5"/>
      <c r="C28" s="15" t="s">
        <v>247</v>
      </c>
      <c r="D28" s="27" t="b">
        <v>1</v>
      </c>
      <c r="E28" s="3">
        <f>IF(D28=TRUE,COUNTIF($D$3:$D28,"TRUE"),"")</f>
        <v>6</v>
      </c>
    </row>
    <row r="29" spans="1:5" ht="14.45" customHeight="1" x14ac:dyDescent="0.25">
      <c r="A29" s="5">
        <f>ROW()- ROW('قائمة التحاليل'!$A$2)</f>
        <v>27</v>
      </c>
      <c r="B29" s="5"/>
      <c r="C29" s="15" t="s">
        <v>248</v>
      </c>
      <c r="D29" s="27" t="b">
        <v>0</v>
      </c>
      <c r="E29" s="3" t="str">
        <f>IF(D29=TRUE,COUNTIF($D$3:$D29,"TRUE"),"")</f>
        <v/>
      </c>
    </row>
    <row r="30" spans="1:5" ht="14.45" customHeight="1" x14ac:dyDescent="0.25">
      <c r="A30" s="5">
        <f>ROW()- ROW('قائمة التحاليل'!$A$2)</f>
        <v>28</v>
      </c>
      <c r="B30" s="5"/>
      <c r="C30" s="15" t="s">
        <v>249</v>
      </c>
      <c r="D30" s="27" t="b">
        <v>0</v>
      </c>
      <c r="E30" s="3" t="str">
        <f>IF(D30=TRUE,COUNTIF($D$3:$D30,"TRUE"),"")</f>
        <v/>
      </c>
    </row>
    <row r="31" spans="1:5" ht="14.45" customHeight="1" x14ac:dyDescent="0.25">
      <c r="A31" s="5">
        <f>ROW()- ROW('قائمة التحاليل'!$A$2)</f>
        <v>29</v>
      </c>
      <c r="B31" s="5"/>
      <c r="C31" s="15" t="s">
        <v>250</v>
      </c>
      <c r="D31" s="27" t="b">
        <v>0</v>
      </c>
      <c r="E31" s="3" t="str">
        <f>IF(D31=TRUE,COUNTIF($D$3:$D31,"TRUE"),"")</f>
        <v/>
      </c>
    </row>
    <row r="32" spans="1:5" ht="14.45" customHeight="1" x14ac:dyDescent="0.25">
      <c r="A32" s="5">
        <f>ROW()- ROW('قائمة التحاليل'!$A$2)</f>
        <v>30</v>
      </c>
      <c r="B32" s="5"/>
      <c r="C32" s="15" t="s">
        <v>251</v>
      </c>
      <c r="D32" s="27" t="b">
        <v>0</v>
      </c>
      <c r="E32" s="3" t="str">
        <f>IF(D32=TRUE,COUNTIF($D$3:$D32,"TRUE"),"")</f>
        <v/>
      </c>
    </row>
    <row r="33" spans="1:5" ht="14.45" customHeight="1" x14ac:dyDescent="0.25">
      <c r="A33" s="5">
        <f>ROW()- ROW('قائمة التحاليل'!$A$2)</f>
        <v>31</v>
      </c>
      <c r="B33" s="5"/>
      <c r="C33" s="15" t="s">
        <v>272</v>
      </c>
      <c r="D33" s="27" t="b">
        <v>0</v>
      </c>
      <c r="E33" s="3" t="str">
        <f>IF(D33=TRUE,COUNTIF($D$3:$D33,"TRUE"),"")</f>
        <v/>
      </c>
    </row>
    <row r="34" spans="1:5" ht="14.45" customHeight="1" x14ac:dyDescent="0.25">
      <c r="A34" s="5">
        <f>ROW()- ROW('قائمة التحاليل'!$A$2)</f>
        <v>32</v>
      </c>
      <c r="B34" s="5"/>
      <c r="C34" s="15" t="s">
        <v>273</v>
      </c>
      <c r="D34" s="27" t="b">
        <v>0</v>
      </c>
      <c r="E34" s="3" t="str">
        <f>IF(D34=TRUE,COUNTIF($D$3:$D34,"TRUE"),"")</f>
        <v/>
      </c>
    </row>
    <row r="35" spans="1:5" ht="14.45" customHeight="1" x14ac:dyDescent="0.25">
      <c r="A35" s="5">
        <f>ROW()- ROW('قائمة التحاليل'!$A$2)</f>
        <v>33</v>
      </c>
      <c r="B35" s="5"/>
      <c r="C35" s="15" t="s">
        <v>274</v>
      </c>
      <c r="D35" s="27" t="b">
        <v>0</v>
      </c>
      <c r="E35" s="3" t="str">
        <f>IF(D35=TRUE,COUNTIF($D$3:$D35,"TRUE"),"")</f>
        <v/>
      </c>
    </row>
    <row r="36" spans="1:5" ht="14.45" customHeight="1" x14ac:dyDescent="0.25">
      <c r="A36" s="5">
        <f>ROW()- ROW('قائمة التحاليل'!$A$2)</f>
        <v>34</v>
      </c>
      <c r="B36" s="5"/>
      <c r="C36" s="15" t="s">
        <v>275</v>
      </c>
      <c r="D36" s="27" t="b">
        <v>0</v>
      </c>
      <c r="E36" s="3" t="str">
        <f>IF(D36=TRUE,COUNTIF($D$3:$D36,"TRUE"),"")</f>
        <v/>
      </c>
    </row>
    <row r="37" spans="1:5" ht="14.45" customHeight="1" x14ac:dyDescent="0.25">
      <c r="A37" s="5">
        <f>ROW()- ROW('قائمة التحاليل'!$A$2)</f>
        <v>35</v>
      </c>
      <c r="B37" s="5"/>
      <c r="C37" s="15" t="s">
        <v>276</v>
      </c>
      <c r="D37" s="27" t="b">
        <v>0</v>
      </c>
      <c r="E37" s="3" t="str">
        <f>IF(D37=TRUE,COUNTIF($D$3:$D37,"TRUE"),"")</f>
        <v/>
      </c>
    </row>
    <row r="38" spans="1:5" ht="14.45" customHeight="1" x14ac:dyDescent="0.25">
      <c r="A38" s="5">
        <f>ROW()- ROW('قائمة التحاليل'!$A$2)</f>
        <v>36</v>
      </c>
      <c r="B38" s="5"/>
      <c r="C38" s="15" t="s">
        <v>277</v>
      </c>
      <c r="D38" s="27" t="b">
        <v>0</v>
      </c>
      <c r="E38" s="3" t="str">
        <f>IF(D38=TRUE,COUNTIF($D$3:$D38,"TRUE"),"")</f>
        <v/>
      </c>
    </row>
    <row r="39" spans="1:5" ht="14.45" customHeight="1" x14ac:dyDescent="0.25">
      <c r="A39" s="5">
        <f>ROW()- ROW('قائمة التحاليل'!$A$2)</f>
        <v>37</v>
      </c>
      <c r="B39" s="5"/>
      <c r="C39" s="15" t="s">
        <v>278</v>
      </c>
      <c r="D39" s="27" t="b">
        <v>0</v>
      </c>
      <c r="E39" s="3" t="str">
        <f>IF(D39=TRUE,COUNTIF($D$3:$D39,"TRUE"),"")</f>
        <v/>
      </c>
    </row>
    <row r="40" spans="1:5" ht="14.45" customHeight="1" x14ac:dyDescent="0.25">
      <c r="A40" s="5">
        <f>ROW()- ROW('قائمة التحاليل'!$A$2)</f>
        <v>38</v>
      </c>
      <c r="B40" s="5"/>
      <c r="C40" s="15" t="s">
        <v>279</v>
      </c>
      <c r="D40" s="27" t="b">
        <v>0</v>
      </c>
      <c r="E40" s="3" t="str">
        <f>IF(D40=TRUE,COUNTIF($D$3:$D40,"TRUE"),"")</f>
        <v/>
      </c>
    </row>
    <row r="41" spans="1:5" ht="14.45" customHeight="1" x14ac:dyDescent="0.25">
      <c r="A41" s="5">
        <f>ROW()- ROW('قائمة التحاليل'!$A$2)</f>
        <v>39</v>
      </c>
      <c r="B41" s="5"/>
      <c r="C41" s="15" t="s">
        <v>280</v>
      </c>
      <c r="D41" s="27" t="b">
        <v>0</v>
      </c>
      <c r="E41" s="3" t="str">
        <f>IF(D41=TRUE,COUNTIF($D$3:$D41,"TRUE"),"")</f>
        <v/>
      </c>
    </row>
    <row r="42" spans="1:5" ht="14.45" customHeight="1" x14ac:dyDescent="0.25">
      <c r="A42" s="5">
        <f>ROW()- ROW('قائمة التحاليل'!$A$2)</f>
        <v>40</v>
      </c>
      <c r="B42" s="5"/>
      <c r="C42" s="15" t="s">
        <v>281</v>
      </c>
      <c r="D42" s="27" t="b">
        <v>0</v>
      </c>
      <c r="E42" s="3" t="str">
        <f>IF(D42=TRUE,COUNTIF($D$3:$D42,"TRUE"),"")</f>
        <v/>
      </c>
    </row>
    <row r="43" spans="1:5" ht="14.45" customHeight="1" x14ac:dyDescent="0.25">
      <c r="A43" s="5">
        <f>ROW()- ROW('قائمة التحاليل'!$A$2)</f>
        <v>41</v>
      </c>
      <c r="B43" s="5"/>
      <c r="C43" s="15" t="s">
        <v>282</v>
      </c>
      <c r="D43" s="27" t="b">
        <v>0</v>
      </c>
      <c r="E43" s="3" t="str">
        <f>IF(D43=TRUE,COUNTIF($D$3:$D43,"TRUE"),"")</f>
        <v/>
      </c>
    </row>
    <row r="44" spans="1:5" ht="14.45" customHeight="1" x14ac:dyDescent="0.25">
      <c r="A44" s="5">
        <f>ROW()- ROW('قائمة التحاليل'!$A$2)</f>
        <v>42</v>
      </c>
      <c r="B44" s="5"/>
      <c r="C44" s="15" t="s">
        <v>283</v>
      </c>
      <c r="D44" s="27" t="b">
        <v>0</v>
      </c>
      <c r="E44" s="3" t="str">
        <f>IF(D44=TRUE,COUNTIF($D$3:$D44,"TRUE"),"")</f>
        <v/>
      </c>
    </row>
    <row r="45" spans="1:5" ht="14.45" customHeight="1" x14ac:dyDescent="0.25">
      <c r="A45" s="5">
        <f>ROW()- ROW('قائمة التحاليل'!$A$2)</f>
        <v>43</v>
      </c>
      <c r="B45" s="5"/>
      <c r="C45" s="15" t="s">
        <v>284</v>
      </c>
      <c r="D45" s="27" t="b">
        <v>0</v>
      </c>
      <c r="E45" s="3" t="str">
        <f>IF(D45=TRUE,COUNTIF($D$3:$D45,"TRUE"),"")</f>
        <v/>
      </c>
    </row>
    <row r="46" spans="1:5" ht="14.45" customHeight="1" x14ac:dyDescent="0.25">
      <c r="A46" s="5">
        <f>ROW()- ROW('قائمة التحاليل'!$A$2)</f>
        <v>44</v>
      </c>
      <c r="B46" s="5"/>
      <c r="C46" s="15" t="s">
        <v>286</v>
      </c>
      <c r="D46" s="27" t="b">
        <v>0</v>
      </c>
      <c r="E46" s="3" t="str">
        <f>IF(D46=TRUE,COUNTIF($D$3:$D46,"TRUE"),"")</f>
        <v/>
      </c>
    </row>
    <row r="47" spans="1:5" ht="14.45" customHeight="1" x14ac:dyDescent="0.25">
      <c r="A47" s="5">
        <f>ROW()- ROW('قائمة التحاليل'!$A$2)</f>
        <v>45</v>
      </c>
      <c r="B47" s="5"/>
      <c r="C47" s="15" t="s">
        <v>285</v>
      </c>
      <c r="D47" s="27" t="b">
        <v>0</v>
      </c>
      <c r="E47" s="3" t="str">
        <f>IF(D47=TRUE,COUNTIF($D$3:$D47,"TRUE"),"")</f>
        <v/>
      </c>
    </row>
    <row r="48" spans="1:5" ht="14.45" customHeight="1" x14ac:dyDescent="0.25">
      <c r="A48" s="5">
        <f>ROW()- ROW('قائمة التحاليل'!$A$2)</f>
        <v>46</v>
      </c>
      <c r="B48" s="5"/>
      <c r="C48" s="15" t="s">
        <v>287</v>
      </c>
      <c r="D48" s="27" t="b">
        <v>0</v>
      </c>
      <c r="E48" s="3" t="str">
        <f>IF(D48=TRUE,COUNTIF($D$3:$D48,"TRUE"),"")</f>
        <v/>
      </c>
    </row>
    <row r="49" spans="1:5" ht="14.45" customHeight="1" x14ac:dyDescent="0.25">
      <c r="A49" s="5">
        <f>ROW()- ROW('قائمة التحاليل'!$A$2)</f>
        <v>47</v>
      </c>
      <c r="B49" s="5"/>
      <c r="C49" s="15" t="s">
        <v>288</v>
      </c>
      <c r="D49" s="27" t="b">
        <v>0</v>
      </c>
      <c r="E49" s="3" t="str">
        <f>IF(D49=TRUE,COUNTIF($D$3:$D49,"TRUE"),"")</f>
        <v/>
      </c>
    </row>
    <row r="50" spans="1:5" ht="14.45" customHeight="1" x14ac:dyDescent="0.25">
      <c r="A50" s="5">
        <f>ROW()- ROW('قائمة التحاليل'!$A$2)</f>
        <v>48</v>
      </c>
      <c r="B50" s="5"/>
      <c r="C50" s="15" t="s">
        <v>289</v>
      </c>
      <c r="D50" s="27" t="b">
        <v>0</v>
      </c>
      <c r="E50" s="3" t="str">
        <f>IF(D50=TRUE,COUNTIF($D$3:$D50,"TRUE"),"")</f>
        <v/>
      </c>
    </row>
    <row r="51" spans="1:5" ht="14.45" customHeight="1" x14ac:dyDescent="0.25">
      <c r="A51" s="5">
        <f>ROW()- ROW('قائمة التحاليل'!$A$2)</f>
        <v>49</v>
      </c>
      <c r="B51" s="5"/>
      <c r="C51" s="15" t="s">
        <v>290</v>
      </c>
      <c r="D51" s="27" t="b">
        <v>0</v>
      </c>
      <c r="E51" s="3" t="str">
        <f>IF(D51=TRUE,COUNTIF($D$3:$D51,"TRUE"),"")</f>
        <v/>
      </c>
    </row>
    <row r="52" spans="1:5" ht="14.45" customHeight="1" x14ac:dyDescent="0.25">
      <c r="A52" s="5">
        <f>ROW()- ROW('قائمة التحاليل'!$A$2)</f>
        <v>50</v>
      </c>
      <c r="B52" s="5"/>
      <c r="C52" s="15" t="s">
        <v>291</v>
      </c>
      <c r="D52" s="27" t="b">
        <v>0</v>
      </c>
      <c r="E52" s="3" t="str">
        <f>IF(D52=TRUE,COUNTIF($D$3:$D52,"TRUE"),"")</f>
        <v/>
      </c>
    </row>
    <row r="53" spans="1:5" ht="14.45" customHeight="1" x14ac:dyDescent="0.25">
      <c r="A53" s="5">
        <f>ROW()- ROW('قائمة التحاليل'!$A$2)</f>
        <v>51</v>
      </c>
      <c r="B53" s="5"/>
      <c r="C53" s="15" t="s">
        <v>292</v>
      </c>
      <c r="D53" s="27" t="b">
        <v>0</v>
      </c>
      <c r="E53" s="3" t="str">
        <f>IF(D53=TRUE,COUNTIF($D$3:$D53,"TRUE"),"")</f>
        <v/>
      </c>
    </row>
    <row r="54" spans="1:5" ht="14.45" customHeight="1" x14ac:dyDescent="0.25">
      <c r="A54" s="6">
        <f>ROW()- ROW('قائمة التحاليل'!$A$2)</f>
        <v>52</v>
      </c>
      <c r="B54" s="6"/>
      <c r="C54" s="12" t="s">
        <v>293</v>
      </c>
      <c r="D54" s="27" t="b">
        <v>0</v>
      </c>
      <c r="E54" s="3" t="str">
        <f>IF(D54=TRUE,COUNTIF($D$3:$D54,"TRUE"),"")</f>
        <v/>
      </c>
    </row>
    <row r="55" spans="1:5" ht="14.45" customHeight="1" x14ac:dyDescent="0.25">
      <c r="A55" s="6">
        <f>ROW()- ROW('قائمة التحاليل'!$A$2)</f>
        <v>53</v>
      </c>
      <c r="B55" s="6"/>
      <c r="C55" s="12" t="s">
        <v>294</v>
      </c>
      <c r="D55" s="27" t="b">
        <v>0</v>
      </c>
      <c r="E55" s="3" t="str">
        <f>IF(D55=TRUE,COUNTIF($D$3:$D55,"TRUE"),"")</f>
        <v/>
      </c>
    </row>
    <row r="56" spans="1:5" ht="14.45" customHeight="1" x14ac:dyDescent="0.25">
      <c r="A56" s="6">
        <f>ROW()- ROW('قائمة التحاليل'!$A$2)</f>
        <v>54</v>
      </c>
      <c r="B56" s="6"/>
      <c r="C56" s="12" t="s">
        <v>295</v>
      </c>
      <c r="D56" s="27" t="b">
        <v>0</v>
      </c>
      <c r="E56" s="3" t="str">
        <f>IF(D56=TRUE,COUNTIF($D$3:$D56,"TRUE"),"")</f>
        <v/>
      </c>
    </row>
    <row r="57" spans="1:5" ht="14.45" customHeight="1" x14ac:dyDescent="0.25">
      <c r="A57" s="5">
        <f>ROW()- ROW('قائمة التحاليل'!$A$2)</f>
        <v>55</v>
      </c>
      <c r="B57" s="5"/>
      <c r="C57" s="15" t="s">
        <v>296</v>
      </c>
      <c r="D57" s="27" t="b">
        <v>0</v>
      </c>
      <c r="E57" s="3" t="str">
        <f>IF(D57=TRUE,COUNTIF($D$3:$D57,"TRUE"),"")</f>
        <v/>
      </c>
    </row>
    <row r="58" spans="1:5" ht="14.45" customHeight="1" x14ac:dyDescent="0.25">
      <c r="A58" s="6">
        <f>ROW()- ROW('قائمة التحاليل'!$A$2)</f>
        <v>56</v>
      </c>
      <c r="B58" s="6"/>
      <c r="C58" s="12" t="s">
        <v>297</v>
      </c>
      <c r="D58" s="27" t="b">
        <v>0</v>
      </c>
      <c r="E58" s="3" t="str">
        <f>IF(D58=TRUE,COUNTIF($D$3:$D58,"TRUE"),"")</f>
        <v/>
      </c>
    </row>
    <row r="59" spans="1:5" ht="14.45" customHeight="1" x14ac:dyDescent="0.25">
      <c r="A59" s="5">
        <f>ROW()- ROW('قائمة التحاليل'!$A$2)</f>
        <v>57</v>
      </c>
      <c r="B59" s="5"/>
      <c r="C59" s="15" t="s">
        <v>298</v>
      </c>
      <c r="D59" s="27" t="b">
        <v>0</v>
      </c>
      <c r="E59" s="3" t="str">
        <f>IF(D59=TRUE,COUNTIF($D$3:$D59,"TRUE"),"")</f>
        <v/>
      </c>
    </row>
    <row r="60" spans="1:5" ht="14.45" customHeight="1" x14ac:dyDescent="0.25">
      <c r="A60" s="5">
        <f>ROW()- ROW('قائمة التحاليل'!$A$2)</f>
        <v>58</v>
      </c>
      <c r="B60" s="5"/>
      <c r="C60" s="15" t="s">
        <v>299</v>
      </c>
      <c r="D60" s="27" t="b">
        <v>0</v>
      </c>
      <c r="E60" s="3" t="str">
        <f>IF(D60=TRUE,COUNTIF($D$3:$D60,"TRUE"),"")</f>
        <v/>
      </c>
    </row>
    <row r="61" spans="1:5" ht="14.45" customHeight="1" x14ac:dyDescent="0.25">
      <c r="A61" s="5">
        <f>ROW()- ROW('قائمة التحاليل'!$A$2)</f>
        <v>59</v>
      </c>
      <c r="B61" s="5"/>
      <c r="C61" s="15" t="s">
        <v>300</v>
      </c>
      <c r="D61" s="27" t="b">
        <v>0</v>
      </c>
      <c r="E61" s="3" t="str">
        <f>IF(D61=TRUE,COUNTIF($D$3:$D61,"TRUE"),"")</f>
        <v/>
      </c>
    </row>
    <row r="62" spans="1:5" ht="14.45" customHeight="1" x14ac:dyDescent="0.25">
      <c r="A62" s="5">
        <f>ROW()- ROW('قائمة التحاليل'!$A$2)</f>
        <v>60</v>
      </c>
      <c r="B62" s="5"/>
      <c r="C62" s="15" t="s">
        <v>301</v>
      </c>
      <c r="D62" s="27" t="b">
        <v>0</v>
      </c>
      <c r="E62" s="3" t="str">
        <f>IF(D62=TRUE,COUNTIF($D$3:$D62,"TRUE"),"")</f>
        <v/>
      </c>
    </row>
    <row r="63" spans="1:5" ht="14.45" customHeight="1" x14ac:dyDescent="0.25">
      <c r="A63" s="5">
        <f>ROW()- ROW('قائمة التحاليل'!$A$2)</f>
        <v>61</v>
      </c>
      <c r="B63" s="5"/>
      <c r="C63" s="15" t="s">
        <v>302</v>
      </c>
      <c r="D63" s="27" t="b">
        <v>0</v>
      </c>
      <c r="E63" s="3" t="str">
        <f>IF(D63=TRUE,COUNTIF($D$3:$D63,"TRUE"),"")</f>
        <v/>
      </c>
    </row>
    <row r="64" spans="1:5" ht="14.45" customHeight="1" x14ac:dyDescent="0.25">
      <c r="A64" s="5">
        <f>ROW()- ROW('قائمة التحاليل'!$A$2)</f>
        <v>62</v>
      </c>
      <c r="B64" s="5"/>
      <c r="C64" s="15" t="s">
        <v>303</v>
      </c>
      <c r="D64" s="27" t="b">
        <v>0</v>
      </c>
      <c r="E64" s="3" t="str">
        <f>IF(D64=TRUE,COUNTIF($D$3:$D64,"TRUE"),"")</f>
        <v/>
      </c>
    </row>
    <row r="65" spans="1:5" ht="14.45" customHeight="1" x14ac:dyDescent="0.25">
      <c r="A65" s="5">
        <f>ROW()- ROW('قائمة التحاليل'!$A$2)</f>
        <v>63</v>
      </c>
      <c r="B65" s="5"/>
      <c r="C65" s="15" t="s">
        <v>304</v>
      </c>
      <c r="D65" s="27" t="b">
        <v>0</v>
      </c>
      <c r="E65" s="3" t="str">
        <f>IF(D65=TRUE,COUNTIF($D$3:$D65,"TRUE"),"")</f>
        <v/>
      </c>
    </row>
    <row r="66" spans="1:5" ht="14.45" customHeight="1" x14ac:dyDescent="0.25">
      <c r="A66" s="5">
        <f>ROW()- ROW('قائمة التحاليل'!$A$2)</f>
        <v>64</v>
      </c>
      <c r="B66" s="5"/>
      <c r="C66" s="15" t="s">
        <v>305</v>
      </c>
      <c r="D66" s="27" t="b">
        <v>0</v>
      </c>
      <c r="E66" s="3" t="str">
        <f>IF(D66=TRUE,COUNTIF($D$3:$D66,"TRUE"),"")</f>
        <v/>
      </c>
    </row>
    <row r="67" spans="1:5" ht="14.45" customHeight="1" x14ac:dyDescent="0.25">
      <c r="A67" s="5">
        <f>ROW()- ROW('قائمة التحاليل'!$A$2)</f>
        <v>65</v>
      </c>
      <c r="B67" s="5"/>
      <c r="C67" s="15" t="s">
        <v>306</v>
      </c>
      <c r="D67" s="27" t="b">
        <v>0</v>
      </c>
      <c r="E67" s="3" t="str">
        <f>IF(D67=TRUE,COUNTIF($D$3:$D67,"TRUE"),"")</f>
        <v/>
      </c>
    </row>
    <row r="68" spans="1:5" ht="14.45" customHeight="1" x14ac:dyDescent="0.25">
      <c r="A68" s="5">
        <f>ROW()- ROW('قائمة التحاليل'!$A$2)</f>
        <v>66</v>
      </c>
      <c r="B68" s="5"/>
      <c r="C68" s="15" t="s">
        <v>307</v>
      </c>
      <c r="D68" s="27" t="b">
        <v>0</v>
      </c>
      <c r="E68" s="3" t="str">
        <f>IF(D68=TRUE,COUNTIF($D$3:$D68,"TRUE"),"")</f>
        <v/>
      </c>
    </row>
    <row r="69" spans="1:5" ht="14.45" customHeight="1" x14ac:dyDescent="0.25">
      <c r="A69" s="5">
        <f>ROW()- ROW('قائمة التحاليل'!$A$2)</f>
        <v>67</v>
      </c>
      <c r="B69" s="5"/>
      <c r="C69" s="15" t="s">
        <v>308</v>
      </c>
      <c r="D69" s="27" t="b">
        <v>0</v>
      </c>
      <c r="E69" s="3" t="str">
        <f>IF(D69=TRUE,COUNTIF($D$3:$D69,"TRUE"),"")</f>
        <v/>
      </c>
    </row>
    <row r="70" spans="1:5" ht="14.45" customHeight="1" x14ac:dyDescent="0.25">
      <c r="A70" s="5">
        <f>ROW()- ROW('قائمة التحاليل'!$A$2)</f>
        <v>68</v>
      </c>
      <c r="B70" s="5"/>
      <c r="C70" s="15" t="s">
        <v>309</v>
      </c>
      <c r="D70" s="27" t="b">
        <v>0</v>
      </c>
      <c r="E70" s="3" t="str">
        <f>IF(D70=TRUE,COUNTIF($D$3:$D70,"TRUE"),"")</f>
        <v/>
      </c>
    </row>
    <row r="71" spans="1:5" ht="14.45" customHeight="1" x14ac:dyDescent="0.25">
      <c r="A71" s="5">
        <f>ROW()- ROW('قائمة التحاليل'!$A$2)</f>
        <v>69</v>
      </c>
      <c r="B71" s="5"/>
      <c r="C71" s="15" t="s">
        <v>310</v>
      </c>
      <c r="D71" s="27" t="b">
        <v>0</v>
      </c>
      <c r="E71" s="3" t="str">
        <f>IF(D71=TRUE,COUNTIF($D$3:$D71,"TRUE"),"")</f>
        <v/>
      </c>
    </row>
    <row r="72" spans="1:5" ht="14.45" customHeight="1" x14ac:dyDescent="0.25">
      <c r="A72" s="5">
        <f>ROW()- ROW('قائمة التحاليل'!$A$2)</f>
        <v>70</v>
      </c>
      <c r="B72" s="5"/>
      <c r="C72" s="15" t="s">
        <v>311</v>
      </c>
      <c r="D72" s="27" t="b">
        <v>0</v>
      </c>
      <c r="E72" s="3" t="str">
        <f>IF(D72=TRUE,COUNTIF($D$3:$D72,"TRUE"),"")</f>
        <v/>
      </c>
    </row>
    <row r="73" spans="1:5" ht="14.45" customHeight="1" x14ac:dyDescent="0.25">
      <c r="A73" s="5">
        <f>ROW()- ROW('قائمة التحاليل'!$A$2)</f>
        <v>71</v>
      </c>
      <c r="B73" s="5"/>
      <c r="C73" s="15" t="s">
        <v>312</v>
      </c>
      <c r="D73" s="27" t="b">
        <v>0</v>
      </c>
      <c r="E73" s="3" t="str">
        <f>IF(D73=TRUE,COUNTIF($D$3:$D73,"TRUE"),"")</f>
        <v/>
      </c>
    </row>
    <row r="74" spans="1:5" ht="14.45" customHeight="1" x14ac:dyDescent="0.25">
      <c r="A74" s="5">
        <f>ROW()- ROW('قائمة التحاليل'!$A$2)</f>
        <v>72</v>
      </c>
      <c r="B74" s="5"/>
      <c r="C74" s="15" t="s">
        <v>313</v>
      </c>
      <c r="D74" s="27" t="b">
        <v>0</v>
      </c>
      <c r="E74" s="3" t="str">
        <f>IF(D74=TRUE,COUNTIF($D$3:$D74,"TRUE"),"")</f>
        <v/>
      </c>
    </row>
    <row r="75" spans="1:5" ht="14.45" customHeight="1" x14ac:dyDescent="0.25">
      <c r="A75" s="5">
        <f>ROW()- ROW('قائمة التحاليل'!$A$2)</f>
        <v>73</v>
      </c>
      <c r="B75" s="5"/>
      <c r="C75" s="15" t="s">
        <v>314</v>
      </c>
      <c r="D75" s="27" t="b">
        <v>0</v>
      </c>
      <c r="E75" s="3" t="str">
        <f>IF(D75=TRUE,COUNTIF($D$3:$D75,"TRUE"),"")</f>
        <v/>
      </c>
    </row>
    <row r="76" spans="1:5" ht="14.45" customHeight="1" x14ac:dyDescent="0.25">
      <c r="A76" s="5">
        <f>ROW()- ROW('قائمة التحاليل'!$A$2)</f>
        <v>74</v>
      </c>
      <c r="B76" s="5"/>
      <c r="C76" s="15" t="s">
        <v>315</v>
      </c>
      <c r="D76" s="27" t="b">
        <v>0</v>
      </c>
      <c r="E76" s="3" t="str">
        <f>IF(D76=TRUE,COUNTIF($D$3:$D76,"TRUE"),"")</f>
        <v/>
      </c>
    </row>
    <row r="77" spans="1:5" ht="14.45" customHeight="1" x14ac:dyDescent="0.25">
      <c r="A77" s="5">
        <f>ROW()- ROW('قائمة التحاليل'!$A$2)</f>
        <v>75</v>
      </c>
      <c r="B77" s="5"/>
      <c r="C77" s="15" t="s">
        <v>316</v>
      </c>
      <c r="D77" s="27" t="b">
        <v>0</v>
      </c>
      <c r="E77" s="3" t="str">
        <f>IF(D77=TRUE,COUNTIF($D$3:$D77,"TRUE"),"")</f>
        <v/>
      </c>
    </row>
    <row r="78" spans="1:5" ht="14.45" customHeight="1" x14ac:dyDescent="0.25">
      <c r="A78" s="5">
        <f>ROW()- ROW('قائمة التحاليل'!$A$2)</f>
        <v>76</v>
      </c>
      <c r="B78" s="5"/>
      <c r="C78" s="15" t="s">
        <v>317</v>
      </c>
      <c r="D78" s="27" t="b">
        <v>0</v>
      </c>
      <c r="E78" s="3" t="str">
        <f>IF(D78=TRUE,COUNTIF($D$3:$D78,"TRUE"),"")</f>
        <v/>
      </c>
    </row>
    <row r="79" spans="1:5" ht="14.45" customHeight="1" x14ac:dyDescent="0.25">
      <c r="A79" s="5">
        <f>ROW()- ROW('قائمة التحاليل'!$A$2)</f>
        <v>77</v>
      </c>
      <c r="B79" s="5"/>
      <c r="C79" s="15" t="s">
        <v>318</v>
      </c>
      <c r="D79" s="27" t="b">
        <v>0</v>
      </c>
      <c r="E79" s="3" t="str">
        <f>IF(D79=TRUE,COUNTIF($D$3:$D79,"TRUE"),"")</f>
        <v/>
      </c>
    </row>
    <row r="80" spans="1:5" ht="14.45" customHeight="1" x14ac:dyDescent="0.25">
      <c r="A80" s="5">
        <f>ROW()- ROW('قائمة التحاليل'!$A$2)</f>
        <v>78</v>
      </c>
      <c r="B80" s="5"/>
      <c r="C80" s="15" t="s">
        <v>319</v>
      </c>
      <c r="D80" s="27" t="b">
        <v>0</v>
      </c>
      <c r="E80" s="3" t="str">
        <f>IF(D80=TRUE,COUNTIF($D$3:$D80,"TRUE"),"")</f>
        <v/>
      </c>
    </row>
    <row r="81" spans="1:5" ht="14.45" customHeight="1" x14ac:dyDescent="0.25">
      <c r="A81" s="5">
        <f>ROW()- ROW('قائمة التحاليل'!$A$2)</f>
        <v>79</v>
      </c>
      <c r="B81" s="5"/>
      <c r="C81" s="15" t="s">
        <v>320</v>
      </c>
      <c r="D81" s="27" t="b">
        <v>0</v>
      </c>
      <c r="E81" s="3" t="str">
        <f>IF(D81=TRUE,COUNTIF($D$3:$D81,"TRUE"),"")</f>
        <v/>
      </c>
    </row>
    <row r="82" spans="1:5" ht="14.45" customHeight="1" x14ac:dyDescent="0.25">
      <c r="A82" s="5">
        <f>ROW()- ROW('قائمة التحاليل'!$A$2)</f>
        <v>80</v>
      </c>
      <c r="B82" s="5"/>
      <c r="C82" s="15" t="s">
        <v>321</v>
      </c>
      <c r="D82" s="27" t="b">
        <v>0</v>
      </c>
      <c r="E82" s="3" t="str">
        <f>IF(D82=TRUE,COUNTIF($D$3:$D82,"TRUE"),"")</f>
        <v/>
      </c>
    </row>
    <row r="83" spans="1:5" ht="14.45" customHeight="1" x14ac:dyDescent="0.25">
      <c r="A83" s="5">
        <f>ROW()- ROW('قائمة التحاليل'!$A$2)</f>
        <v>81</v>
      </c>
      <c r="B83" s="5"/>
      <c r="C83" s="15" t="s">
        <v>322</v>
      </c>
      <c r="D83" s="27" t="b">
        <v>0</v>
      </c>
      <c r="E83" s="3" t="str">
        <f>IF(D83=TRUE,COUNTIF($D$3:$D83,"TRUE"),"")</f>
        <v/>
      </c>
    </row>
    <row r="84" spans="1:5" ht="14.45" customHeight="1" x14ac:dyDescent="0.25">
      <c r="A84" s="5">
        <f>ROW()- ROW('قائمة التحاليل'!$A$2)</f>
        <v>82</v>
      </c>
      <c r="B84" s="5"/>
      <c r="C84" s="15" t="s">
        <v>323</v>
      </c>
      <c r="D84" s="27" t="b">
        <v>0</v>
      </c>
      <c r="E84" s="3" t="str">
        <f>IF(D84=TRUE,COUNTIF($D$3:$D84,"TRUE"),"")</f>
        <v/>
      </c>
    </row>
    <row r="85" spans="1:5" ht="14.45" customHeight="1" x14ac:dyDescent="0.25">
      <c r="A85" s="5">
        <f>ROW()- ROW('قائمة التحاليل'!$A$2)</f>
        <v>83</v>
      </c>
      <c r="B85" s="5"/>
      <c r="C85" s="15" t="s">
        <v>324</v>
      </c>
      <c r="D85" s="27" t="b">
        <v>0</v>
      </c>
      <c r="E85" s="3" t="str">
        <f>IF(D85=TRUE,COUNTIF($D$3:$D85,"TRUE"),"")</f>
        <v/>
      </c>
    </row>
    <row r="86" spans="1:5" ht="14.45" customHeight="1" x14ac:dyDescent="0.25">
      <c r="A86" s="6">
        <f>ROW()- ROW('قائمة التحاليل'!$A$2)</f>
        <v>84</v>
      </c>
      <c r="B86" s="6"/>
      <c r="C86" s="12" t="s">
        <v>325</v>
      </c>
      <c r="D86" s="27" t="b">
        <v>0</v>
      </c>
      <c r="E86" s="3" t="str">
        <f>IF(D86=TRUE,COUNTIF($D$3:$D86,"TRUE"),"")</f>
        <v/>
      </c>
    </row>
    <row r="87" spans="1:5" ht="14.45" customHeight="1" x14ac:dyDescent="0.25">
      <c r="A87" s="5">
        <f>ROW()- ROW('قائمة التحاليل'!$A$2)</f>
        <v>85</v>
      </c>
      <c r="B87" s="5"/>
      <c r="C87" s="15" t="s">
        <v>326</v>
      </c>
      <c r="D87" s="27" t="b">
        <v>0</v>
      </c>
      <c r="E87" s="3" t="str">
        <f>IF(D87=TRUE,COUNTIF($D$3:$D87,"TRUE"),"")</f>
        <v/>
      </c>
    </row>
    <row r="88" spans="1:5" ht="14.45" customHeight="1" x14ac:dyDescent="0.25">
      <c r="A88" s="5">
        <f>ROW()- ROW('قائمة التحاليل'!$A$2)</f>
        <v>86</v>
      </c>
      <c r="B88" s="5"/>
      <c r="C88" s="15" t="s">
        <v>327</v>
      </c>
      <c r="D88" s="27" t="b">
        <v>0</v>
      </c>
      <c r="E88" s="3" t="str">
        <f>IF(D88=TRUE,COUNTIF($D$3:$D88,"TRUE"),"")</f>
        <v/>
      </c>
    </row>
    <row r="89" spans="1:5" ht="14.45" customHeight="1" x14ac:dyDescent="0.25">
      <c r="A89" s="5">
        <f>ROW()- ROW('قائمة التحاليل'!$A$2)</f>
        <v>87</v>
      </c>
      <c r="B89" s="5"/>
      <c r="C89" s="15" t="s">
        <v>328</v>
      </c>
      <c r="D89" s="27" t="b">
        <v>0</v>
      </c>
      <c r="E89" s="3" t="str">
        <f>IF(D89=TRUE,COUNTIF($D$3:$D89,"TRUE"),"")</f>
        <v/>
      </c>
    </row>
    <row r="90" spans="1:5" ht="14.45" customHeight="1" x14ac:dyDescent="0.25">
      <c r="A90" s="5">
        <f>ROW()- ROW('قائمة التحاليل'!$A$2)</f>
        <v>88</v>
      </c>
      <c r="B90" s="5"/>
      <c r="C90" s="15" t="s">
        <v>329</v>
      </c>
      <c r="D90" s="27" t="b">
        <v>0</v>
      </c>
      <c r="E90" s="3" t="str">
        <f>IF(D90=TRUE,COUNTIF($D$3:$D90,"TRUE"),"")</f>
        <v/>
      </c>
    </row>
    <row r="91" spans="1:5" ht="14.45" customHeight="1" x14ac:dyDescent="0.25">
      <c r="A91" s="5">
        <f>ROW()- ROW('قائمة التحاليل'!$A$2)</f>
        <v>89</v>
      </c>
      <c r="B91" s="5"/>
      <c r="C91" s="15" t="s">
        <v>330</v>
      </c>
      <c r="D91" s="27" t="b">
        <v>0</v>
      </c>
      <c r="E91" s="3" t="str">
        <f>IF(D91=TRUE,COUNTIF($D$3:$D91,"TRUE"),"")</f>
        <v/>
      </c>
    </row>
    <row r="92" spans="1:5" ht="14.45" customHeight="1" x14ac:dyDescent="0.25">
      <c r="A92" s="5">
        <f>ROW()- ROW('قائمة التحاليل'!$A$2)</f>
        <v>90</v>
      </c>
      <c r="B92" s="5"/>
      <c r="C92" s="15" t="s">
        <v>331</v>
      </c>
      <c r="D92" s="27" t="b">
        <v>0</v>
      </c>
      <c r="E92" s="3" t="str">
        <f>IF(D92=TRUE,COUNTIF($D$3:$D92,"TRUE"),"")</f>
        <v/>
      </c>
    </row>
    <row r="93" spans="1:5" ht="14.45" customHeight="1" x14ac:dyDescent="0.25">
      <c r="A93" s="5">
        <f>ROW()- ROW('قائمة التحاليل'!$A$2)</f>
        <v>91</v>
      </c>
      <c r="B93" s="5"/>
      <c r="C93" s="15" t="s">
        <v>332</v>
      </c>
      <c r="D93" s="27" t="b">
        <v>0</v>
      </c>
      <c r="E93" s="3" t="str">
        <f>IF(D93=TRUE,COUNTIF($D$3:$D93,"TRUE"),"")</f>
        <v/>
      </c>
    </row>
    <row r="94" spans="1:5" ht="14.45" customHeight="1" x14ac:dyDescent="0.25">
      <c r="A94" s="5">
        <f>ROW()- ROW('قائمة التحاليل'!$A$2)</f>
        <v>92</v>
      </c>
      <c r="B94" s="5"/>
      <c r="C94" s="15" t="s">
        <v>333</v>
      </c>
      <c r="D94" s="27" t="b">
        <v>0</v>
      </c>
      <c r="E94" s="3" t="str">
        <f>IF(D94=TRUE,COUNTIF($D$3:$D94,"TRUE"),"")</f>
        <v/>
      </c>
    </row>
    <row r="95" spans="1:5" ht="14.45" customHeight="1" x14ac:dyDescent="0.25">
      <c r="A95" s="5">
        <f>ROW()- ROW('قائمة التحاليل'!$A$2)</f>
        <v>93</v>
      </c>
      <c r="B95" s="5"/>
      <c r="C95" s="15" t="s">
        <v>334</v>
      </c>
      <c r="D95" s="27" t="b">
        <v>0</v>
      </c>
      <c r="E95" s="3" t="str">
        <f>IF(D95=TRUE,COUNTIF($D$3:$D95,"TRUE"),"")</f>
        <v/>
      </c>
    </row>
    <row r="96" spans="1:5" ht="14.45" customHeight="1" x14ac:dyDescent="0.25">
      <c r="A96" s="5">
        <f>ROW()- ROW('قائمة التحاليل'!$A$2)</f>
        <v>94</v>
      </c>
      <c r="B96" s="5"/>
      <c r="C96" s="15" t="s">
        <v>335</v>
      </c>
      <c r="D96" s="27" t="b">
        <v>0</v>
      </c>
      <c r="E96" s="3" t="str">
        <f>IF(D96=TRUE,COUNTIF($D$3:$D96,"TRUE"),"")</f>
        <v/>
      </c>
    </row>
    <row r="97" spans="1:5" ht="14.45" customHeight="1" x14ac:dyDescent="0.25">
      <c r="A97" s="5">
        <f>ROW()- ROW('قائمة التحاليل'!$A$2)</f>
        <v>95</v>
      </c>
      <c r="B97" s="5"/>
      <c r="C97" s="15" t="s">
        <v>336</v>
      </c>
      <c r="D97" s="27" t="b">
        <v>0</v>
      </c>
      <c r="E97" s="3" t="str">
        <f>IF(D97=TRUE,COUNTIF($D$3:$D97,"TRUE"),"")</f>
        <v/>
      </c>
    </row>
    <row r="98" spans="1:5" ht="14.45" customHeight="1" x14ac:dyDescent="0.25">
      <c r="A98" s="5">
        <f>ROW()- ROW('قائمة التحاليل'!$A$2)</f>
        <v>96</v>
      </c>
      <c r="B98" s="5"/>
      <c r="C98" s="15" t="s">
        <v>337</v>
      </c>
      <c r="D98" s="27" t="b">
        <v>0</v>
      </c>
      <c r="E98" s="3" t="str">
        <f>IF(D98=TRUE,COUNTIF($D$3:$D98,"TRUE"),"")</f>
        <v/>
      </c>
    </row>
    <row r="99" spans="1:5" ht="14.45" customHeight="1" x14ac:dyDescent="0.25">
      <c r="A99" s="6">
        <f>ROW()- ROW('قائمة التحاليل'!$A$2)</f>
        <v>97</v>
      </c>
      <c r="B99" s="6"/>
      <c r="C99" s="12" t="s">
        <v>338</v>
      </c>
      <c r="D99" s="27" t="b">
        <v>0</v>
      </c>
      <c r="E99" s="3" t="str">
        <f>IF(D99=TRUE,COUNTIF($D$3:$D99,"TRUE"),"")</f>
        <v/>
      </c>
    </row>
    <row r="100" spans="1:5" ht="14.45" customHeight="1" x14ac:dyDescent="0.25">
      <c r="A100" s="5">
        <f>ROW()- ROW('قائمة التحاليل'!$A$2)</f>
        <v>98</v>
      </c>
      <c r="B100" s="5"/>
      <c r="C100" s="15" t="s">
        <v>339</v>
      </c>
      <c r="D100" s="27" t="b">
        <v>0</v>
      </c>
      <c r="E100" s="3" t="str">
        <f>IF(D100=TRUE,COUNTIF($D$3:$D100,"TRUE"),"")</f>
        <v/>
      </c>
    </row>
    <row r="101" spans="1:5" ht="14.45" customHeight="1" x14ac:dyDescent="0.25">
      <c r="A101" s="17">
        <f>ROW()- ROW('قائمة التحاليل'!$A$2)</f>
        <v>99</v>
      </c>
      <c r="B101" s="17"/>
      <c r="C101" s="25" t="s">
        <v>340</v>
      </c>
      <c r="D101" s="27" t="b">
        <v>0</v>
      </c>
      <c r="E101" s="3" t="str">
        <f>IF(D101=TRUE,COUNTIF($D$3:$D101,"TRUE"),"")</f>
        <v/>
      </c>
    </row>
    <row r="102" spans="1:5" x14ac:dyDescent="0.25">
      <c r="E102" s="3" t="str">
        <f>IF(D102=TRUE,COUNTIF($D$3:$D102,"TRUE"),"")</f>
        <v/>
      </c>
    </row>
    <row r="103" spans="1:5" x14ac:dyDescent="0.25">
      <c r="E103" s="3" t="str">
        <f>IF(D103=TRUE,COUNTIF($D$3:$D103,"TRUE"),"")</f>
        <v/>
      </c>
    </row>
  </sheetData>
  <mergeCells count="1">
    <mergeCell ref="A1:C1"/>
  </mergeCells>
  <conditionalFormatting sqref="C3:I15 C16:D101 F16:I101 E16:E103">
    <cfRule type="expression" dxfId="1" priority="1">
      <formula>$D3</formula>
    </cfRule>
  </conditionalFormatting>
  <pageMargins left="0.7" right="0.7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0" r:id="rId4" name="Check Box 106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1</xdr:row>
                    <xdr:rowOff>342900</xdr:rowOff>
                  </from>
                  <to>
                    <xdr:col>1</xdr:col>
                    <xdr:colOff>304800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" name="Check Box 107">
              <controlPr defaultSize="0" autoFill="0" autoLine="0" autoPict="0">
                <anchor moveWithCells="1">
                  <from>
                    <xdr:col>1</xdr:col>
                    <xdr:colOff>76200</xdr:colOff>
                    <xdr:row>3</xdr:row>
                    <xdr:rowOff>0</xdr:rowOff>
                  </from>
                  <to>
                    <xdr:col>1</xdr:col>
                    <xdr:colOff>304800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" name="Check Box 108">
              <controlPr defaultSize="0" autoFill="0" autoLine="0" autoPict="0">
                <anchor moveWithCells="1">
                  <from>
                    <xdr:col>1</xdr:col>
                    <xdr:colOff>76200</xdr:colOff>
                    <xdr:row>4</xdr:row>
                    <xdr:rowOff>0</xdr:rowOff>
                  </from>
                  <to>
                    <xdr:col>1</xdr:col>
                    <xdr:colOff>304800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7" name="Check Box 109">
              <controlPr defaultSize="0" autoFill="0" autoLine="0" autoPict="0">
                <anchor moveWithCells="1">
                  <from>
                    <xdr:col>1</xdr:col>
                    <xdr:colOff>76200</xdr:colOff>
                    <xdr:row>5</xdr:row>
                    <xdr:rowOff>0</xdr:rowOff>
                  </from>
                  <to>
                    <xdr:col>1</xdr:col>
                    <xdr:colOff>304800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" name="Check Box 110">
              <controlPr defaultSize="0" autoFill="0" autoLine="0" autoPict="0">
                <anchor moveWithCells="1">
                  <from>
                    <xdr:col>1</xdr:col>
                    <xdr:colOff>76200</xdr:colOff>
                    <xdr:row>6</xdr:row>
                    <xdr:rowOff>0</xdr:rowOff>
                  </from>
                  <to>
                    <xdr:col>1</xdr:col>
                    <xdr:colOff>304800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" name="Check Box 111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0</xdr:rowOff>
                  </from>
                  <to>
                    <xdr:col>1</xdr:col>
                    <xdr:colOff>304800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0" name="Check Box 112">
              <controlPr defaultSize="0" autoFill="0" autoLine="0" autoPict="0">
                <anchor moveWithCells="1">
                  <from>
                    <xdr:col>1</xdr:col>
                    <xdr:colOff>76200</xdr:colOff>
                    <xdr:row>9</xdr:row>
                    <xdr:rowOff>0</xdr:rowOff>
                  </from>
                  <to>
                    <xdr:col>1</xdr:col>
                    <xdr:colOff>304800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" name="Check Box 113">
              <controlPr defaultSize="0" autoFill="0" autoLine="0" autoPict="0">
                <anchor moveWithCells="1">
                  <from>
                    <xdr:col>1</xdr:col>
                    <xdr:colOff>76200</xdr:colOff>
                    <xdr:row>10</xdr:row>
                    <xdr:rowOff>0</xdr:rowOff>
                  </from>
                  <to>
                    <xdr:col>1</xdr:col>
                    <xdr:colOff>304800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2" name="Check Box 114">
              <controlPr defaultSize="0" autoFill="0" autoLine="0" autoPict="0">
                <anchor moveWithCells="1">
                  <from>
                    <xdr:col>1</xdr:col>
                    <xdr:colOff>76200</xdr:colOff>
                    <xdr:row>11</xdr:row>
                    <xdr:rowOff>0</xdr:rowOff>
                  </from>
                  <to>
                    <xdr:col>1</xdr:col>
                    <xdr:colOff>304800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3" name="Check Box 115">
              <controlPr defaultSize="0" autoFill="0" autoLine="0" autoPict="0">
                <anchor moveWithCells="1">
                  <from>
                    <xdr:col>1</xdr:col>
                    <xdr:colOff>76200</xdr:colOff>
                    <xdr:row>12</xdr:row>
                    <xdr:rowOff>0</xdr:rowOff>
                  </from>
                  <to>
                    <xdr:col>1</xdr:col>
                    <xdr:colOff>304800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4" name="Check Box 116">
              <controlPr defaultSize="0" autoFill="0" autoLine="0" autoPict="0">
                <anchor moveWithCells="1">
                  <from>
                    <xdr:col>1</xdr:col>
                    <xdr:colOff>76200</xdr:colOff>
                    <xdr:row>13</xdr:row>
                    <xdr:rowOff>0</xdr:rowOff>
                  </from>
                  <to>
                    <xdr:col>1</xdr:col>
                    <xdr:colOff>304800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5" name="Check Box 117">
              <controlPr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0</xdr:rowOff>
                  </from>
                  <to>
                    <xdr:col>1</xdr:col>
                    <xdr:colOff>304800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6" name="Check Box 118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0</xdr:rowOff>
                  </from>
                  <to>
                    <xdr:col>1</xdr:col>
                    <xdr:colOff>304800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7" name="Check Box 119">
              <controlPr defaultSize="0" autoFill="0" autoLine="0" autoPict="0">
                <anchor moveWithCells="1">
                  <from>
                    <xdr:col>1</xdr:col>
                    <xdr:colOff>76200</xdr:colOff>
                    <xdr:row>16</xdr:row>
                    <xdr:rowOff>0</xdr:rowOff>
                  </from>
                  <to>
                    <xdr:col>1</xdr:col>
                    <xdr:colOff>304800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" name="Check Box 120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0</xdr:rowOff>
                  </from>
                  <to>
                    <xdr:col>1</xdr:col>
                    <xdr:colOff>304800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9" name="Check Box 121">
              <controlPr defaultSize="0" autoFill="0" autoLine="0" autoPict="0">
                <anchor moveWithCells="1">
                  <from>
                    <xdr:col>1</xdr:col>
                    <xdr:colOff>76200</xdr:colOff>
                    <xdr:row>18</xdr:row>
                    <xdr:rowOff>0</xdr:rowOff>
                  </from>
                  <to>
                    <xdr:col>1</xdr:col>
                    <xdr:colOff>304800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0" name="Check Box 122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0</xdr:rowOff>
                  </from>
                  <to>
                    <xdr:col>1</xdr:col>
                    <xdr:colOff>304800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1" name="Check Box 123">
              <controlPr defaultSize="0" autoFill="0" autoLine="0" autoPict="0">
                <anchor moveWithCells="1">
                  <from>
                    <xdr:col>1</xdr:col>
                    <xdr:colOff>76200</xdr:colOff>
                    <xdr:row>20</xdr:row>
                    <xdr:rowOff>0</xdr:rowOff>
                  </from>
                  <to>
                    <xdr:col>1</xdr:col>
                    <xdr:colOff>304800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2" name="Check Box 124">
              <controlPr defaultSize="0" autoFill="0" autoLine="0" autoPict="0">
                <anchor moveWithCells="1">
                  <from>
                    <xdr:col>1</xdr:col>
                    <xdr:colOff>76200</xdr:colOff>
                    <xdr:row>21</xdr:row>
                    <xdr:rowOff>0</xdr:rowOff>
                  </from>
                  <to>
                    <xdr:col>1</xdr:col>
                    <xdr:colOff>304800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3" name="Check Box 125">
              <controlPr defaultSize="0" autoFill="0" autoLine="0" autoPict="0">
                <anchor moveWithCells="1">
                  <from>
                    <xdr:col>1</xdr:col>
                    <xdr:colOff>76200</xdr:colOff>
                    <xdr:row>22</xdr:row>
                    <xdr:rowOff>0</xdr:rowOff>
                  </from>
                  <to>
                    <xdr:col>1</xdr:col>
                    <xdr:colOff>304800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4" name="Check Box 126">
              <controlPr defaultSize="0" autoFill="0" autoLine="0" autoPict="0">
                <anchor moveWithCells="1">
                  <from>
                    <xdr:col>1</xdr:col>
                    <xdr:colOff>76200</xdr:colOff>
                    <xdr:row>23</xdr:row>
                    <xdr:rowOff>0</xdr:rowOff>
                  </from>
                  <to>
                    <xdr:col>1</xdr:col>
                    <xdr:colOff>304800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5" name="Check Box 127">
              <controlPr defaultSize="0" autoFill="0" autoLine="0" autoPict="0">
                <anchor moveWithCells="1">
                  <from>
                    <xdr:col>1</xdr:col>
                    <xdr:colOff>76200</xdr:colOff>
                    <xdr:row>24</xdr:row>
                    <xdr:rowOff>0</xdr:rowOff>
                  </from>
                  <to>
                    <xdr:col>1</xdr:col>
                    <xdr:colOff>304800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6" name="Check Box 128">
              <controlPr defaultSize="0" autoFill="0" autoLine="0" autoPict="0">
                <anchor moveWithCells="1">
                  <from>
                    <xdr:col>1</xdr:col>
                    <xdr:colOff>76200</xdr:colOff>
                    <xdr:row>25</xdr:row>
                    <xdr:rowOff>0</xdr:rowOff>
                  </from>
                  <to>
                    <xdr:col>1</xdr:col>
                    <xdr:colOff>304800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7" name="Check Box 129">
              <controlPr defaultSize="0" autoFill="0" autoLine="0" autoPict="0">
                <anchor moveWithCells="1">
                  <from>
                    <xdr:col>1</xdr:col>
                    <xdr:colOff>76200</xdr:colOff>
                    <xdr:row>26</xdr:row>
                    <xdr:rowOff>0</xdr:rowOff>
                  </from>
                  <to>
                    <xdr:col>1</xdr:col>
                    <xdr:colOff>304800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8" name="Check Box 130">
              <controlPr defaultSize="0" autoFill="0" autoLine="0" autoPict="0">
                <anchor moveWithCells="1">
                  <from>
                    <xdr:col>1</xdr:col>
                    <xdr:colOff>76200</xdr:colOff>
                    <xdr:row>27</xdr:row>
                    <xdr:rowOff>0</xdr:rowOff>
                  </from>
                  <to>
                    <xdr:col>1</xdr:col>
                    <xdr:colOff>304800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9" name="Check Box 131">
              <controlPr defaultSize="0" autoFill="0" autoLine="0" autoPict="0">
                <anchor moveWithCells="1">
                  <from>
                    <xdr:col>1</xdr:col>
                    <xdr:colOff>76200</xdr:colOff>
                    <xdr:row>28</xdr:row>
                    <xdr:rowOff>0</xdr:rowOff>
                  </from>
                  <to>
                    <xdr:col>1</xdr:col>
                    <xdr:colOff>304800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0" name="Check Box 132">
              <controlPr defaultSize="0" autoFill="0" autoLine="0" autoPict="0">
                <anchor moveWithCells="1">
                  <from>
                    <xdr:col>1</xdr:col>
                    <xdr:colOff>76200</xdr:colOff>
                    <xdr:row>29</xdr:row>
                    <xdr:rowOff>0</xdr:rowOff>
                  </from>
                  <to>
                    <xdr:col>1</xdr:col>
                    <xdr:colOff>304800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1" name="Check Box 133">
              <controlPr defaultSize="0" autoFill="0" autoLine="0" autoPict="0">
                <anchor moveWithCells="1">
                  <from>
                    <xdr:col>1</xdr:col>
                    <xdr:colOff>76200</xdr:colOff>
                    <xdr:row>30</xdr:row>
                    <xdr:rowOff>0</xdr:rowOff>
                  </from>
                  <to>
                    <xdr:col>1</xdr:col>
                    <xdr:colOff>304800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2" name="Check Box 134">
              <controlPr defaultSize="0" autoFill="0" autoLine="0" autoPict="0">
                <anchor moveWithCells="1">
                  <from>
                    <xdr:col>1</xdr:col>
                    <xdr:colOff>76200</xdr:colOff>
                    <xdr:row>31</xdr:row>
                    <xdr:rowOff>0</xdr:rowOff>
                  </from>
                  <to>
                    <xdr:col>1</xdr:col>
                    <xdr:colOff>304800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3" name="Check Box 135">
              <controlPr defaultSize="0" autoFill="0" autoLine="0" autoPict="0">
                <anchor moveWithCells="1">
                  <from>
                    <xdr:col>1</xdr:col>
                    <xdr:colOff>76200</xdr:colOff>
                    <xdr:row>32</xdr:row>
                    <xdr:rowOff>0</xdr:rowOff>
                  </from>
                  <to>
                    <xdr:col>1</xdr:col>
                    <xdr:colOff>304800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4" name="Check Box 136">
              <controlPr defaultSize="0" autoFill="0" autoLine="0" autoPict="0">
                <anchor moveWithCells="1">
                  <from>
                    <xdr:col>1</xdr:col>
                    <xdr:colOff>76200</xdr:colOff>
                    <xdr:row>33</xdr:row>
                    <xdr:rowOff>0</xdr:rowOff>
                  </from>
                  <to>
                    <xdr:col>1</xdr:col>
                    <xdr:colOff>304800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5" name="Check Box 137">
              <controlPr defaultSize="0" autoFill="0" autoLine="0" autoPict="0">
                <anchor moveWithCells="1">
                  <from>
                    <xdr:col>1</xdr:col>
                    <xdr:colOff>76200</xdr:colOff>
                    <xdr:row>34</xdr:row>
                    <xdr:rowOff>0</xdr:rowOff>
                  </from>
                  <to>
                    <xdr:col>1</xdr:col>
                    <xdr:colOff>304800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6" name="Check Box 138">
              <controlPr defaultSize="0" autoFill="0" autoLine="0" autoPict="0">
                <anchor moveWithCells="1">
                  <from>
                    <xdr:col>1</xdr:col>
                    <xdr:colOff>76200</xdr:colOff>
                    <xdr:row>35</xdr:row>
                    <xdr:rowOff>0</xdr:rowOff>
                  </from>
                  <to>
                    <xdr:col>1</xdr:col>
                    <xdr:colOff>304800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7" name="Check Box 139">
              <controlPr defaultSize="0" autoFill="0" autoLine="0" autoPict="0">
                <anchor moveWithCells="1">
                  <from>
                    <xdr:col>1</xdr:col>
                    <xdr:colOff>76200</xdr:colOff>
                    <xdr:row>36</xdr:row>
                    <xdr:rowOff>0</xdr:rowOff>
                  </from>
                  <to>
                    <xdr:col>1</xdr:col>
                    <xdr:colOff>304800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38" name="Check Box 140">
              <controlPr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0</xdr:rowOff>
                  </from>
                  <to>
                    <xdr:col>1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9" name="Check Box 141">
              <controlPr defaultSize="0" autoFill="0" autoLine="0" autoPict="0">
                <anchor moveWithCells="1">
                  <from>
                    <xdr:col>1</xdr:col>
                    <xdr:colOff>76200</xdr:colOff>
                    <xdr:row>38</xdr:row>
                    <xdr:rowOff>0</xdr:rowOff>
                  </from>
                  <to>
                    <xdr:col>1</xdr:col>
                    <xdr:colOff>304800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0" name="Check Box 142">
              <controlPr defaultSize="0" autoFill="0" autoLine="0" autoPict="0">
                <anchor moveWithCells="1">
                  <from>
                    <xdr:col>1</xdr:col>
                    <xdr:colOff>76200</xdr:colOff>
                    <xdr:row>39</xdr:row>
                    <xdr:rowOff>0</xdr:rowOff>
                  </from>
                  <to>
                    <xdr:col>1</xdr:col>
                    <xdr:colOff>304800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1" name="Check Box 143">
              <controlPr defaultSize="0" autoFill="0" autoLine="0" autoPict="0">
                <anchor moveWithCells="1">
                  <from>
                    <xdr:col>1</xdr:col>
                    <xdr:colOff>76200</xdr:colOff>
                    <xdr:row>40</xdr:row>
                    <xdr:rowOff>0</xdr:rowOff>
                  </from>
                  <to>
                    <xdr:col>1</xdr:col>
                    <xdr:colOff>304800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2" name="Check Box 144">
              <controlPr defaultSize="0" autoFill="0" autoLine="0" autoPict="0">
                <anchor moveWithCells="1">
                  <from>
                    <xdr:col>1</xdr:col>
                    <xdr:colOff>76200</xdr:colOff>
                    <xdr:row>41</xdr:row>
                    <xdr:rowOff>0</xdr:rowOff>
                  </from>
                  <to>
                    <xdr:col>1</xdr:col>
                    <xdr:colOff>304800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43" name="Check Box 145">
              <controlPr defaultSize="0" autoFill="0" autoLine="0" autoPict="0">
                <anchor moveWithCells="1">
                  <from>
                    <xdr:col>1</xdr:col>
                    <xdr:colOff>76200</xdr:colOff>
                    <xdr:row>42</xdr:row>
                    <xdr:rowOff>0</xdr:rowOff>
                  </from>
                  <to>
                    <xdr:col>1</xdr:col>
                    <xdr:colOff>304800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4" name="Check Box 146">
              <controlPr defaultSize="0" autoFill="0" autoLine="0" autoPict="0">
                <anchor moveWithCells="1">
                  <from>
                    <xdr:col>1</xdr:col>
                    <xdr:colOff>76200</xdr:colOff>
                    <xdr:row>43</xdr:row>
                    <xdr:rowOff>0</xdr:rowOff>
                  </from>
                  <to>
                    <xdr:col>1</xdr:col>
                    <xdr:colOff>304800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5" name="Check Box 147">
              <controlPr defaultSize="0" autoFill="0" autoLine="0" autoPict="0">
                <anchor moveWithCells="1">
                  <from>
                    <xdr:col>1</xdr:col>
                    <xdr:colOff>76200</xdr:colOff>
                    <xdr:row>44</xdr:row>
                    <xdr:rowOff>0</xdr:rowOff>
                  </from>
                  <to>
                    <xdr:col>1</xdr:col>
                    <xdr:colOff>304800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6" name="Check Box 148">
              <controlPr defaultSize="0" autoFill="0" autoLine="0" autoPict="0">
                <anchor moveWithCells="1">
                  <from>
                    <xdr:col>1</xdr:col>
                    <xdr:colOff>76200</xdr:colOff>
                    <xdr:row>45</xdr:row>
                    <xdr:rowOff>0</xdr:rowOff>
                  </from>
                  <to>
                    <xdr:col>1</xdr:col>
                    <xdr:colOff>304800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7" name="Check Box 149">
              <controlPr defaultSize="0" autoFill="0" autoLine="0" autoPict="0">
                <anchor moveWithCells="1">
                  <from>
                    <xdr:col>1</xdr:col>
                    <xdr:colOff>76200</xdr:colOff>
                    <xdr:row>46</xdr:row>
                    <xdr:rowOff>0</xdr:rowOff>
                  </from>
                  <to>
                    <xdr:col>1</xdr:col>
                    <xdr:colOff>304800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48" name="Check Box 150">
              <controlPr defaultSize="0" autoFill="0" autoLine="0" autoPict="0">
                <anchor moveWithCells="1">
                  <from>
                    <xdr:col>1</xdr:col>
                    <xdr:colOff>76200</xdr:colOff>
                    <xdr:row>47</xdr:row>
                    <xdr:rowOff>0</xdr:rowOff>
                  </from>
                  <to>
                    <xdr:col>1</xdr:col>
                    <xdr:colOff>304800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49" name="Check Box 151">
              <controlPr defaultSize="0" autoFill="0" autoLine="0" autoPict="0">
                <anchor moveWithCells="1">
                  <from>
                    <xdr:col>1</xdr:col>
                    <xdr:colOff>76200</xdr:colOff>
                    <xdr:row>48</xdr:row>
                    <xdr:rowOff>0</xdr:rowOff>
                  </from>
                  <to>
                    <xdr:col>1</xdr:col>
                    <xdr:colOff>304800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0" name="Check Box 152">
              <controlPr defaultSize="0" autoFill="0" autoLine="0" autoPict="0">
                <anchor moveWithCells="1">
                  <from>
                    <xdr:col>1</xdr:col>
                    <xdr:colOff>76200</xdr:colOff>
                    <xdr:row>49</xdr:row>
                    <xdr:rowOff>0</xdr:rowOff>
                  </from>
                  <to>
                    <xdr:col>1</xdr:col>
                    <xdr:colOff>304800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1" name="Check Box 153">
              <controlPr defaultSize="0" autoFill="0" autoLine="0" autoPict="0">
                <anchor moveWithCells="1">
                  <from>
                    <xdr:col>1</xdr:col>
                    <xdr:colOff>76200</xdr:colOff>
                    <xdr:row>50</xdr:row>
                    <xdr:rowOff>0</xdr:rowOff>
                  </from>
                  <to>
                    <xdr:col>1</xdr:col>
                    <xdr:colOff>304800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52" name="Check Box 154">
              <controlPr defaultSize="0" autoFill="0" autoLine="0" autoPict="0">
                <anchor moveWithCells="1">
                  <from>
                    <xdr:col>1</xdr:col>
                    <xdr:colOff>76200</xdr:colOff>
                    <xdr:row>51</xdr:row>
                    <xdr:rowOff>0</xdr:rowOff>
                  </from>
                  <to>
                    <xdr:col>1</xdr:col>
                    <xdr:colOff>304800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53" name="Check Box 155">
              <controlPr defaultSize="0" autoFill="0" autoLine="0" autoPict="0">
                <anchor moveWithCells="1">
                  <from>
                    <xdr:col>1</xdr:col>
                    <xdr:colOff>76200</xdr:colOff>
                    <xdr:row>52</xdr:row>
                    <xdr:rowOff>0</xdr:rowOff>
                  </from>
                  <to>
                    <xdr:col>1</xdr:col>
                    <xdr:colOff>304800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54" name="Check Box 156">
              <controlPr defaultSize="0" autoFill="0" autoLine="0" autoPict="0">
                <anchor moveWithCells="1">
                  <from>
                    <xdr:col>1</xdr:col>
                    <xdr:colOff>76200</xdr:colOff>
                    <xdr:row>53</xdr:row>
                    <xdr:rowOff>0</xdr:rowOff>
                  </from>
                  <to>
                    <xdr:col>1</xdr:col>
                    <xdr:colOff>304800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55" name="Check Box 157">
              <controlPr defaultSize="0" autoFill="0" autoLine="0" autoPict="0">
                <anchor moveWithCells="1">
                  <from>
                    <xdr:col>1</xdr:col>
                    <xdr:colOff>76200</xdr:colOff>
                    <xdr:row>54</xdr:row>
                    <xdr:rowOff>19050</xdr:rowOff>
                  </from>
                  <to>
                    <xdr:col>1</xdr:col>
                    <xdr:colOff>304800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6" name="Check Box 158">
              <controlPr defaultSize="0" autoFill="0" autoLine="0" autoPict="0">
                <anchor moveWithCells="1">
                  <from>
                    <xdr:col>1</xdr:col>
                    <xdr:colOff>76200</xdr:colOff>
                    <xdr:row>55</xdr:row>
                    <xdr:rowOff>19050</xdr:rowOff>
                  </from>
                  <to>
                    <xdr:col>1</xdr:col>
                    <xdr:colOff>304800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57" name="Check Box 159">
              <controlPr defaultSize="0" autoFill="0" autoLine="0" autoPict="0">
                <anchor moveWithCells="1">
                  <from>
                    <xdr:col>1</xdr:col>
                    <xdr:colOff>76200</xdr:colOff>
                    <xdr:row>57</xdr:row>
                    <xdr:rowOff>0</xdr:rowOff>
                  </from>
                  <to>
                    <xdr:col>1</xdr:col>
                    <xdr:colOff>304800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8" name="Check Box 160">
              <controlPr defaultSize="0" autoFill="0" autoLine="0" autoPict="0">
                <anchor moveWithCells="1">
                  <from>
                    <xdr:col>1</xdr:col>
                    <xdr:colOff>76200</xdr:colOff>
                    <xdr:row>59</xdr:row>
                    <xdr:rowOff>0</xdr:rowOff>
                  </from>
                  <to>
                    <xdr:col>1</xdr:col>
                    <xdr:colOff>304800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59" name="Check Box 161">
              <controlPr defaultSize="0" autoFill="0" autoLine="0" autoPict="0">
                <anchor moveWithCells="1">
                  <from>
                    <xdr:col>1</xdr:col>
                    <xdr:colOff>76200</xdr:colOff>
                    <xdr:row>60</xdr:row>
                    <xdr:rowOff>0</xdr:rowOff>
                  </from>
                  <to>
                    <xdr:col>1</xdr:col>
                    <xdr:colOff>304800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60" name="Check Box 162">
              <controlPr defaultSize="0" autoFill="0" autoLine="0" autoPict="0">
                <anchor moveWithCells="1">
                  <from>
                    <xdr:col>1</xdr:col>
                    <xdr:colOff>76200</xdr:colOff>
                    <xdr:row>61</xdr:row>
                    <xdr:rowOff>0</xdr:rowOff>
                  </from>
                  <to>
                    <xdr:col>1</xdr:col>
                    <xdr:colOff>304800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1" name="Check Box 163">
              <controlPr defaultSize="0" autoFill="0" autoLine="0" autoPict="0">
                <anchor moveWithCells="1">
                  <from>
                    <xdr:col>1</xdr:col>
                    <xdr:colOff>76200</xdr:colOff>
                    <xdr:row>62</xdr:row>
                    <xdr:rowOff>0</xdr:rowOff>
                  </from>
                  <to>
                    <xdr:col>1</xdr:col>
                    <xdr:colOff>304800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2" name="Check Box 164">
              <controlPr defaultSize="0" autoFill="0" autoLine="0" autoPict="0">
                <anchor moveWithCells="1">
                  <from>
                    <xdr:col>1</xdr:col>
                    <xdr:colOff>76200</xdr:colOff>
                    <xdr:row>63</xdr:row>
                    <xdr:rowOff>0</xdr:rowOff>
                  </from>
                  <to>
                    <xdr:col>1</xdr:col>
                    <xdr:colOff>304800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63" name="Check Box 165">
              <controlPr defaultSize="0" autoFill="0" autoLine="0" autoPict="0">
                <anchor moveWithCells="1">
                  <from>
                    <xdr:col>1</xdr:col>
                    <xdr:colOff>76200</xdr:colOff>
                    <xdr:row>64</xdr:row>
                    <xdr:rowOff>0</xdr:rowOff>
                  </from>
                  <to>
                    <xdr:col>1</xdr:col>
                    <xdr:colOff>304800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4" name="Check Box 166">
              <controlPr defaultSize="0" autoFill="0" autoLine="0" autoPict="0">
                <anchor moveWithCells="1">
                  <from>
                    <xdr:col>1</xdr:col>
                    <xdr:colOff>76200</xdr:colOff>
                    <xdr:row>65</xdr:row>
                    <xdr:rowOff>0</xdr:rowOff>
                  </from>
                  <to>
                    <xdr:col>1</xdr:col>
                    <xdr:colOff>304800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65" name="Check Box 167">
              <controlPr defaultSize="0" autoFill="0" autoLine="0" autoPict="0">
                <anchor moveWithCells="1">
                  <from>
                    <xdr:col>1</xdr:col>
                    <xdr:colOff>76200</xdr:colOff>
                    <xdr:row>66</xdr:row>
                    <xdr:rowOff>0</xdr:rowOff>
                  </from>
                  <to>
                    <xdr:col>1</xdr:col>
                    <xdr:colOff>304800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66" name="Check Box 168">
              <controlPr defaultSize="0" autoFill="0" autoLine="0" autoPict="0">
                <anchor moveWithCells="1">
                  <from>
                    <xdr:col>1</xdr:col>
                    <xdr:colOff>76200</xdr:colOff>
                    <xdr:row>67</xdr:row>
                    <xdr:rowOff>0</xdr:rowOff>
                  </from>
                  <to>
                    <xdr:col>1</xdr:col>
                    <xdr:colOff>304800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67" name="Check Box 169">
              <controlPr defaultSize="0" autoFill="0" autoLine="0" autoPict="0">
                <anchor moveWithCells="1">
                  <from>
                    <xdr:col>1</xdr:col>
                    <xdr:colOff>76200</xdr:colOff>
                    <xdr:row>68</xdr:row>
                    <xdr:rowOff>0</xdr:rowOff>
                  </from>
                  <to>
                    <xdr:col>1</xdr:col>
                    <xdr:colOff>304800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68" name="Check Box 170">
              <controlPr defaultSize="0" autoFill="0" autoLine="0" autoPict="0">
                <anchor moveWithCells="1">
                  <from>
                    <xdr:col>1</xdr:col>
                    <xdr:colOff>76200</xdr:colOff>
                    <xdr:row>69</xdr:row>
                    <xdr:rowOff>0</xdr:rowOff>
                  </from>
                  <to>
                    <xdr:col>1</xdr:col>
                    <xdr:colOff>304800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69" name="Check Box 171">
              <controlPr defaultSize="0" autoFill="0" autoLine="0" autoPict="0">
                <anchor moveWithCells="1">
                  <from>
                    <xdr:col>1</xdr:col>
                    <xdr:colOff>76200</xdr:colOff>
                    <xdr:row>70</xdr:row>
                    <xdr:rowOff>0</xdr:rowOff>
                  </from>
                  <to>
                    <xdr:col>1</xdr:col>
                    <xdr:colOff>304800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70" name="Check Box 172">
              <controlPr defaultSize="0" autoFill="0" autoLine="0" autoPict="0">
                <anchor moveWithCells="1">
                  <from>
                    <xdr:col>1</xdr:col>
                    <xdr:colOff>76200</xdr:colOff>
                    <xdr:row>71</xdr:row>
                    <xdr:rowOff>0</xdr:rowOff>
                  </from>
                  <to>
                    <xdr:col>1</xdr:col>
                    <xdr:colOff>304800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71" name="Check Box 173">
              <controlPr defaultSize="0" autoFill="0" autoLine="0" autoPict="0">
                <anchor moveWithCells="1">
                  <from>
                    <xdr:col>1</xdr:col>
                    <xdr:colOff>76200</xdr:colOff>
                    <xdr:row>72</xdr:row>
                    <xdr:rowOff>0</xdr:rowOff>
                  </from>
                  <to>
                    <xdr:col>1</xdr:col>
                    <xdr:colOff>304800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72" name="Check Box 174">
              <controlPr defaultSize="0" autoFill="0" autoLine="0" autoPict="0">
                <anchor moveWithCells="1">
                  <from>
                    <xdr:col>1</xdr:col>
                    <xdr:colOff>76200</xdr:colOff>
                    <xdr:row>73</xdr:row>
                    <xdr:rowOff>0</xdr:rowOff>
                  </from>
                  <to>
                    <xdr:col>1</xdr:col>
                    <xdr:colOff>304800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73" name="Check Box 175">
              <controlPr defaultSize="0" autoFill="0" autoLine="0" autoPict="0">
                <anchor moveWithCells="1">
                  <from>
                    <xdr:col>1</xdr:col>
                    <xdr:colOff>76200</xdr:colOff>
                    <xdr:row>74</xdr:row>
                    <xdr:rowOff>0</xdr:rowOff>
                  </from>
                  <to>
                    <xdr:col>1</xdr:col>
                    <xdr:colOff>304800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74" name="Check Box 176">
              <controlPr defaultSize="0" autoFill="0" autoLine="0" autoPict="0">
                <anchor moveWithCells="1">
                  <from>
                    <xdr:col>1</xdr:col>
                    <xdr:colOff>76200</xdr:colOff>
                    <xdr:row>75</xdr:row>
                    <xdr:rowOff>0</xdr:rowOff>
                  </from>
                  <to>
                    <xdr:col>1</xdr:col>
                    <xdr:colOff>304800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75" name="Check Box 177">
              <controlPr defaultSize="0" autoFill="0" autoLine="0" autoPict="0">
                <anchor moveWithCells="1">
                  <from>
                    <xdr:col>1</xdr:col>
                    <xdr:colOff>76200</xdr:colOff>
                    <xdr:row>76</xdr:row>
                    <xdr:rowOff>0</xdr:rowOff>
                  </from>
                  <to>
                    <xdr:col>1</xdr:col>
                    <xdr:colOff>304800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76" name="Check Box 178">
              <controlPr defaultSize="0" autoFill="0" autoLine="0" autoPict="0">
                <anchor moveWithCells="1">
                  <from>
                    <xdr:col>1</xdr:col>
                    <xdr:colOff>76200</xdr:colOff>
                    <xdr:row>77</xdr:row>
                    <xdr:rowOff>0</xdr:rowOff>
                  </from>
                  <to>
                    <xdr:col>1</xdr:col>
                    <xdr:colOff>304800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77" name="Check Box 179">
              <controlPr defaultSize="0" autoFill="0" autoLine="0" autoPict="0">
                <anchor moveWithCells="1">
                  <from>
                    <xdr:col>1</xdr:col>
                    <xdr:colOff>76200</xdr:colOff>
                    <xdr:row>78</xdr:row>
                    <xdr:rowOff>0</xdr:rowOff>
                  </from>
                  <to>
                    <xdr:col>1</xdr:col>
                    <xdr:colOff>304800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78" name="Check Box 180">
              <controlPr defaultSize="0" autoFill="0" autoLine="0" autoPict="0">
                <anchor moveWithCells="1">
                  <from>
                    <xdr:col>1</xdr:col>
                    <xdr:colOff>76200</xdr:colOff>
                    <xdr:row>79</xdr:row>
                    <xdr:rowOff>0</xdr:rowOff>
                  </from>
                  <to>
                    <xdr:col>1</xdr:col>
                    <xdr:colOff>304800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79" name="Check Box 181">
              <controlPr defaultSize="0" autoFill="0" autoLine="0" autoPict="0">
                <anchor moveWithCells="1">
                  <from>
                    <xdr:col>1</xdr:col>
                    <xdr:colOff>76200</xdr:colOff>
                    <xdr:row>80</xdr:row>
                    <xdr:rowOff>0</xdr:rowOff>
                  </from>
                  <to>
                    <xdr:col>1</xdr:col>
                    <xdr:colOff>304800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80" name="Check Box 182">
              <controlPr defaultSize="0" autoFill="0" autoLine="0" autoPict="0">
                <anchor moveWithCells="1">
                  <from>
                    <xdr:col>1</xdr:col>
                    <xdr:colOff>76200</xdr:colOff>
                    <xdr:row>81</xdr:row>
                    <xdr:rowOff>0</xdr:rowOff>
                  </from>
                  <to>
                    <xdr:col>1</xdr:col>
                    <xdr:colOff>304800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81" name="Check Box 183">
              <controlPr defaultSize="0" autoFill="0" autoLine="0" autoPict="0">
                <anchor moveWithCells="1">
                  <from>
                    <xdr:col>1</xdr:col>
                    <xdr:colOff>76200</xdr:colOff>
                    <xdr:row>82</xdr:row>
                    <xdr:rowOff>0</xdr:rowOff>
                  </from>
                  <to>
                    <xdr:col>1</xdr:col>
                    <xdr:colOff>304800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82" name="Check Box 184">
              <controlPr defaultSize="0" autoFill="0" autoLine="0" autoPict="0">
                <anchor moveWithCells="1">
                  <from>
                    <xdr:col>1</xdr:col>
                    <xdr:colOff>76200</xdr:colOff>
                    <xdr:row>83</xdr:row>
                    <xdr:rowOff>0</xdr:rowOff>
                  </from>
                  <to>
                    <xdr:col>1</xdr:col>
                    <xdr:colOff>304800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83" name="Check Box 185">
              <controlPr defaultSize="0" autoFill="0" autoLine="0" autoPict="0">
                <anchor moveWithCells="1">
                  <from>
                    <xdr:col>1</xdr:col>
                    <xdr:colOff>76200</xdr:colOff>
                    <xdr:row>84</xdr:row>
                    <xdr:rowOff>0</xdr:rowOff>
                  </from>
                  <to>
                    <xdr:col>1</xdr:col>
                    <xdr:colOff>304800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84" name="Check Box 186">
              <controlPr defaultSize="0" autoFill="0" autoLine="0" autoPict="0">
                <anchor moveWithCells="1">
                  <from>
                    <xdr:col>1</xdr:col>
                    <xdr:colOff>76200</xdr:colOff>
                    <xdr:row>85</xdr:row>
                    <xdr:rowOff>0</xdr:rowOff>
                  </from>
                  <to>
                    <xdr:col>1</xdr:col>
                    <xdr:colOff>304800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85" name="Check Box 187">
              <controlPr defaultSize="0" autoFill="0" autoLine="0" autoPict="0">
                <anchor moveWithCells="1">
                  <from>
                    <xdr:col>1</xdr:col>
                    <xdr:colOff>76200</xdr:colOff>
                    <xdr:row>86</xdr:row>
                    <xdr:rowOff>0</xdr:rowOff>
                  </from>
                  <to>
                    <xdr:col>1</xdr:col>
                    <xdr:colOff>304800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86" name="Check Box 188">
              <controlPr defaultSize="0" autoFill="0" autoLine="0" autoPict="0">
                <anchor moveWithCells="1">
                  <from>
                    <xdr:col>1</xdr:col>
                    <xdr:colOff>76200</xdr:colOff>
                    <xdr:row>87</xdr:row>
                    <xdr:rowOff>0</xdr:rowOff>
                  </from>
                  <to>
                    <xdr:col>1</xdr:col>
                    <xdr:colOff>304800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87" name="Check Box 189">
              <controlPr defaultSize="0" autoFill="0" autoLine="0" autoPict="0">
                <anchor moveWithCells="1">
                  <from>
                    <xdr:col>1</xdr:col>
                    <xdr:colOff>76200</xdr:colOff>
                    <xdr:row>88</xdr:row>
                    <xdr:rowOff>0</xdr:rowOff>
                  </from>
                  <to>
                    <xdr:col>1</xdr:col>
                    <xdr:colOff>304800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88" name="Check Box 190">
              <controlPr defaultSize="0" autoFill="0" autoLine="0" autoPict="0">
                <anchor moveWithCells="1">
                  <from>
                    <xdr:col>1</xdr:col>
                    <xdr:colOff>76200</xdr:colOff>
                    <xdr:row>89</xdr:row>
                    <xdr:rowOff>0</xdr:rowOff>
                  </from>
                  <to>
                    <xdr:col>1</xdr:col>
                    <xdr:colOff>304800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89" name="Check Box 191">
              <controlPr defaultSize="0" autoFill="0" autoLine="0" autoPict="0">
                <anchor moveWithCells="1">
                  <from>
                    <xdr:col>1</xdr:col>
                    <xdr:colOff>76200</xdr:colOff>
                    <xdr:row>90</xdr:row>
                    <xdr:rowOff>0</xdr:rowOff>
                  </from>
                  <to>
                    <xdr:col>1</xdr:col>
                    <xdr:colOff>304800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90" name="Check Box 192">
              <controlPr defaultSize="0" autoFill="0" autoLine="0" autoPict="0">
                <anchor moveWithCells="1">
                  <from>
                    <xdr:col>1</xdr:col>
                    <xdr:colOff>76200</xdr:colOff>
                    <xdr:row>91</xdr:row>
                    <xdr:rowOff>0</xdr:rowOff>
                  </from>
                  <to>
                    <xdr:col>1</xdr:col>
                    <xdr:colOff>304800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91" name="Check Box 193">
              <controlPr defaultSize="0" autoFill="0" autoLine="0" autoPict="0">
                <anchor moveWithCells="1">
                  <from>
                    <xdr:col>1</xdr:col>
                    <xdr:colOff>76200</xdr:colOff>
                    <xdr:row>92</xdr:row>
                    <xdr:rowOff>0</xdr:rowOff>
                  </from>
                  <to>
                    <xdr:col>1</xdr:col>
                    <xdr:colOff>304800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92" name="Check Box 194">
              <controlPr defaultSize="0" autoFill="0" autoLine="0" autoPict="0">
                <anchor moveWithCells="1">
                  <from>
                    <xdr:col>1</xdr:col>
                    <xdr:colOff>76200</xdr:colOff>
                    <xdr:row>93</xdr:row>
                    <xdr:rowOff>0</xdr:rowOff>
                  </from>
                  <to>
                    <xdr:col>1</xdr:col>
                    <xdr:colOff>304800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93" name="Check Box 195">
              <controlPr defaultSize="0" autoFill="0" autoLine="0" autoPict="0">
                <anchor moveWithCells="1">
                  <from>
                    <xdr:col>1</xdr:col>
                    <xdr:colOff>76200</xdr:colOff>
                    <xdr:row>94</xdr:row>
                    <xdr:rowOff>0</xdr:rowOff>
                  </from>
                  <to>
                    <xdr:col>1</xdr:col>
                    <xdr:colOff>304800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94" name="Check Box 196">
              <controlPr defaultSize="0" autoFill="0" autoLine="0" autoPict="0">
                <anchor moveWithCells="1">
                  <from>
                    <xdr:col>1</xdr:col>
                    <xdr:colOff>76200</xdr:colOff>
                    <xdr:row>95</xdr:row>
                    <xdr:rowOff>0</xdr:rowOff>
                  </from>
                  <to>
                    <xdr:col>1</xdr:col>
                    <xdr:colOff>304800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95" name="Check Box 197">
              <controlPr defaultSize="0" autoFill="0" autoLine="0" autoPict="0">
                <anchor moveWithCells="1">
                  <from>
                    <xdr:col>1</xdr:col>
                    <xdr:colOff>76200</xdr:colOff>
                    <xdr:row>96</xdr:row>
                    <xdr:rowOff>0</xdr:rowOff>
                  </from>
                  <to>
                    <xdr:col>1</xdr:col>
                    <xdr:colOff>304800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96" name="Check Box 198">
              <controlPr defaultSize="0" autoFill="0" autoLine="0" autoPict="0">
                <anchor moveWithCells="1">
                  <from>
                    <xdr:col>1</xdr:col>
                    <xdr:colOff>76200</xdr:colOff>
                    <xdr:row>97</xdr:row>
                    <xdr:rowOff>0</xdr:rowOff>
                  </from>
                  <to>
                    <xdr:col>1</xdr:col>
                    <xdr:colOff>304800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97" name="Check Box 199">
              <controlPr defaultSize="0" autoFill="0" autoLine="0" autoPict="0">
                <anchor moveWithCells="1">
                  <from>
                    <xdr:col>1</xdr:col>
                    <xdr:colOff>66675</xdr:colOff>
                    <xdr:row>97</xdr:row>
                    <xdr:rowOff>171450</xdr:rowOff>
                  </from>
                  <to>
                    <xdr:col>1</xdr:col>
                    <xdr:colOff>295275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98" name="Check Box 200">
              <controlPr defaultSize="0" autoFill="0" autoLine="0" autoPict="0">
                <anchor moveWithCells="1">
                  <from>
                    <xdr:col>1</xdr:col>
                    <xdr:colOff>76200</xdr:colOff>
                    <xdr:row>98</xdr:row>
                    <xdr:rowOff>161925</xdr:rowOff>
                  </from>
                  <to>
                    <xdr:col>1</xdr:col>
                    <xdr:colOff>304800</xdr:colOff>
                    <xdr:row>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99" name="Check Box 201">
              <controlPr defaultSize="0" autoFill="0" autoLine="0" autoPict="0">
                <anchor moveWithCells="1">
                  <from>
                    <xdr:col>1</xdr:col>
                    <xdr:colOff>76200</xdr:colOff>
                    <xdr:row>58</xdr:row>
                    <xdr:rowOff>0</xdr:rowOff>
                  </from>
                  <to>
                    <xdr:col>1</xdr:col>
                    <xdr:colOff>304800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00" name="Check Box 202">
              <controlPr defaultSize="0" autoFill="0" autoLine="0" autoPict="0">
                <anchor moveWithCells="1">
                  <from>
                    <xdr:col>1</xdr:col>
                    <xdr:colOff>76200</xdr:colOff>
                    <xdr:row>56</xdr:row>
                    <xdr:rowOff>0</xdr:rowOff>
                  </from>
                  <to>
                    <xdr:col>1</xdr:col>
                    <xdr:colOff>304800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01" name="Check Box 204">
              <controlPr defaultSize="0" autoFill="0" autoLine="0" autoPict="0">
                <anchor moveWithCells="1">
                  <from>
                    <xdr:col>1</xdr:col>
                    <xdr:colOff>76200</xdr:colOff>
                    <xdr:row>8</xdr:row>
                    <xdr:rowOff>0</xdr:rowOff>
                  </from>
                  <to>
                    <xdr:col>1</xdr:col>
                    <xdr:colOff>304800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02" name="Check Box 205">
              <controlPr defaultSize="0" autoFill="0" autoLine="0" autoPict="0">
                <anchor moveWithCells="1">
                  <from>
                    <xdr:col>1</xdr:col>
                    <xdr:colOff>66675</xdr:colOff>
                    <xdr:row>99</xdr:row>
                    <xdr:rowOff>19050</xdr:rowOff>
                  </from>
                  <to>
                    <xdr:col>1</xdr:col>
                    <xdr:colOff>295275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03" name="Check Box 206">
              <controlPr defaultSize="0" autoFill="0" autoLine="0" autoPict="0">
                <anchor moveWithCells="1">
                  <from>
                    <xdr:col>1</xdr:col>
                    <xdr:colOff>76200</xdr:colOff>
                    <xdr:row>100</xdr:row>
                    <xdr:rowOff>28575</xdr:rowOff>
                  </from>
                  <to>
                    <xdr:col>1</xdr:col>
                    <xdr:colOff>304800</xdr:colOff>
                    <xdr:row>100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887B-6F55-4211-9F39-7ECF8416E11B}">
  <sheetPr codeName="ورقة2">
    <pageSetUpPr fitToPage="1"/>
  </sheetPr>
  <dimension ref="A1:O110"/>
  <sheetViews>
    <sheetView showGridLines="0" tabSelected="1" zoomScale="90" zoomScaleNormal="90" workbookViewId="0">
      <pane ySplit="8" topLeftCell="A9" activePane="bottomLeft" state="frozen"/>
      <selection pane="bottomLeft" activeCell="B10" sqref="B10"/>
    </sheetView>
  </sheetViews>
  <sheetFormatPr defaultColWidth="8.77734375" defaultRowHeight="0" customHeight="1" zeroHeight="1" x14ac:dyDescent="0.25"/>
  <cols>
    <col min="1" max="1" width="10.109375" style="20" bestFit="1" customWidth="1"/>
    <col min="2" max="2" width="68.5546875" style="32" bestFit="1" customWidth="1"/>
    <col min="3" max="3" width="10.109375" style="21" bestFit="1" customWidth="1"/>
    <col min="4" max="4" width="11.33203125" style="31" customWidth="1"/>
    <col min="5" max="5" width="36.77734375" style="23" customWidth="1"/>
    <col min="6" max="6" width="14.88671875" style="20" customWidth="1"/>
    <col min="7" max="7" width="54.77734375" style="19" customWidth="1"/>
    <col min="8" max="10" width="8.77734375" style="3" customWidth="1"/>
    <col min="11" max="13" width="9.5546875" style="2" customWidth="1"/>
    <col min="14" max="15" width="9.5546875" style="3" customWidth="1"/>
    <col min="16" max="16384" width="8.77734375" style="3"/>
  </cols>
  <sheetData>
    <row r="1" spans="1:15" customFormat="1" ht="14.45" customHeight="1" x14ac:dyDescent="0.25">
      <c r="A1" s="28"/>
      <c r="B1" s="38"/>
      <c r="C1" s="28"/>
      <c r="D1" s="28"/>
      <c r="E1" s="28"/>
      <c r="F1" s="28"/>
      <c r="G1" s="72"/>
      <c r="K1" s="30"/>
      <c r="L1" s="30"/>
      <c r="M1" s="30"/>
    </row>
    <row r="2" spans="1:15" customFormat="1" ht="14.45" customHeight="1" x14ac:dyDescent="0.25">
      <c r="A2" s="28"/>
      <c r="B2" s="38"/>
      <c r="C2" s="81" t="s">
        <v>352</v>
      </c>
      <c r="D2" s="81"/>
      <c r="E2" s="42">
        <v>45146</v>
      </c>
      <c r="F2" s="28"/>
      <c r="G2" s="72"/>
      <c r="K2" s="30"/>
      <c r="L2" s="30"/>
      <c r="M2" s="30"/>
    </row>
    <row r="3" spans="1:15" customFormat="1" ht="14.45" customHeight="1" x14ac:dyDescent="0.25">
      <c r="A3" s="28"/>
      <c r="B3" s="39"/>
      <c r="C3" s="79" t="s">
        <v>343</v>
      </c>
      <c r="D3" s="80"/>
      <c r="E3" s="77" t="s">
        <v>367</v>
      </c>
      <c r="F3" s="28"/>
      <c r="G3" s="72"/>
      <c r="K3" s="30"/>
      <c r="L3" s="30"/>
      <c r="M3" s="30"/>
    </row>
    <row r="4" spans="1:15" customFormat="1" ht="14.45" customHeight="1" x14ac:dyDescent="0.25">
      <c r="A4" s="28"/>
      <c r="B4" s="38"/>
      <c r="C4" s="79" t="s">
        <v>341</v>
      </c>
      <c r="D4" s="80"/>
      <c r="E4" s="42">
        <v>28090</v>
      </c>
      <c r="F4" s="28"/>
      <c r="G4" s="72"/>
      <c r="K4" s="30"/>
      <c r="L4" s="30"/>
      <c r="M4" s="30"/>
    </row>
    <row r="5" spans="1:15" customFormat="1" ht="14.45" customHeight="1" x14ac:dyDescent="0.25">
      <c r="A5" s="28"/>
      <c r="B5" s="38"/>
      <c r="C5" s="79" t="s">
        <v>344</v>
      </c>
      <c r="D5" s="80"/>
      <c r="E5" s="43">
        <f ca="1">DATEDIF(E4,TODAY(),"y")</f>
        <v>46</v>
      </c>
      <c r="F5" s="28"/>
      <c r="G5" s="72"/>
      <c r="K5" s="30"/>
      <c r="L5" s="30"/>
      <c r="M5" s="30"/>
    </row>
    <row r="6" spans="1:15" customFormat="1" ht="14.45" customHeight="1" x14ac:dyDescent="0.25">
      <c r="B6" s="38"/>
      <c r="C6" s="79" t="s">
        <v>342</v>
      </c>
      <c r="D6" s="80"/>
      <c r="E6" s="71" t="s">
        <v>351</v>
      </c>
      <c r="G6" s="73"/>
    </row>
    <row r="7" spans="1:15" customFormat="1" ht="14.45" customHeight="1" x14ac:dyDescent="0.25">
      <c r="B7" s="29"/>
      <c r="C7" s="79" t="s">
        <v>345</v>
      </c>
      <c r="D7" s="80"/>
      <c r="E7" s="76" t="s">
        <v>346</v>
      </c>
      <c r="G7" s="73"/>
    </row>
    <row r="8" spans="1:15" s="52" customFormat="1" ht="28.9" customHeight="1" x14ac:dyDescent="0.25">
      <c r="A8" s="51" t="s">
        <v>350</v>
      </c>
      <c r="B8" s="51" t="s">
        <v>0</v>
      </c>
      <c r="C8" s="51" t="s">
        <v>347</v>
      </c>
      <c r="D8" s="51" t="s">
        <v>348</v>
      </c>
      <c r="E8" s="51" t="s">
        <v>31</v>
      </c>
      <c r="F8" s="51" t="s">
        <v>32</v>
      </c>
      <c r="G8" s="74" t="s">
        <v>18</v>
      </c>
      <c r="H8" s="70"/>
      <c r="I8" s="68"/>
      <c r="K8" s="37"/>
      <c r="L8" s="37"/>
      <c r="M8" s="37"/>
    </row>
    <row r="9" spans="1:15" s="58" customFormat="1" ht="14.45" customHeight="1" x14ac:dyDescent="0.25">
      <c r="A9" s="53">
        <f>ROW()-8</f>
        <v>1</v>
      </c>
      <c r="B9" s="54" t="str">
        <f>IFERROR(INDEX(analysis!$B$2:$G$100,MATCH(A9,'قائمة التحاليل'!$E$3:$E$103,0),1),"")</f>
        <v>CA 19.9  (مستضد السرطان في الدم)</v>
      </c>
      <c r="C9" s="55">
        <v>100</v>
      </c>
      <c r="D9" s="56"/>
      <c r="E9" s="57" t="str">
        <f>IFERROR(INDEX(analysis!$B$2:$G$100,MATCH($A9,'قائمة التحاليل'!$E$3:$E$103,0),4),"")</f>
        <v>Tumors Immunology unit  (وحدة الأورام المناعية)</v>
      </c>
      <c r="F9" s="53" t="str">
        <f>IFERROR(INDEX(analysis!$B$2:$G$100,MATCH($A9,'قائمة التحاليل'!$E$3:$E$103,0),5),"")</f>
        <v>IU/ml</v>
      </c>
      <c r="G9" s="53" t="str">
        <f>IFERROR(INDEX(analysis!$B$2:$G$100,MATCH($A9,'قائمة التحاليل'!$E$3:$E$103,0),6),"")</f>
        <v>0 - 28</v>
      </c>
      <c r="H9"/>
      <c r="I9" s="69"/>
      <c r="K9" s="59"/>
      <c r="L9" s="59"/>
      <c r="M9" s="59"/>
      <c r="O9" s="58" t="s">
        <v>346</v>
      </c>
    </row>
    <row r="10" spans="1:15" s="58" customFormat="1" ht="14.45" customHeight="1" x14ac:dyDescent="0.25">
      <c r="A10" s="53">
        <f t="shared" ref="A10:A73" si="0">ROW()-8</f>
        <v>2</v>
      </c>
      <c r="B10" s="54" t="str">
        <f>IFERROR(INDEX(analysis!$B$2:$G$100,MATCH(A10,'قائمة التحاليل'!$E$3:$E$103,0),1),"")</f>
        <v>Carcinoembryonic Antigen (CEA)  (المستضد السرطان المضغي في الجسم)</v>
      </c>
      <c r="C10" s="61"/>
      <c r="D10" s="56"/>
      <c r="E10" s="57" t="str">
        <f>IFERROR(INDEX(analysis!$B$2:$G$100,MATCH($A10,'قائمة التحاليل'!$E$3:$E$103,0),4),"")</f>
        <v>Tumors Immunology unit  (وحدة الأورام المناعية)</v>
      </c>
      <c r="F10" s="53" t="str">
        <f>IFERROR(INDEX(analysis!$B$2:$G$100,MATCH($A10,'قائمة التحاليل'!$E$3:$E$103,0),5),"")</f>
        <v>ng/mL</v>
      </c>
      <c r="G10" s="53" t="str">
        <f>IFERROR(INDEX(analysis!$B$2:$G$100,MATCH($A10,'قائمة التحاليل'!$E$3:$E$103,0),6),"")</f>
        <v>0 - 5</v>
      </c>
      <c r="H10"/>
      <c r="I10" s="69"/>
      <c r="K10" s="59"/>
      <c r="L10" s="59"/>
      <c r="M10" s="59"/>
      <c r="O10" s="58" t="s">
        <v>354</v>
      </c>
    </row>
    <row r="11" spans="1:15" s="58" customFormat="1" ht="14.45" customHeight="1" x14ac:dyDescent="0.25">
      <c r="A11" s="53">
        <f t="shared" si="0"/>
        <v>3</v>
      </c>
      <c r="B11" s="54" t="str">
        <f>IFERROR(INDEX(analysis!$B$2:$G$100,MATCH(A11,'قائمة التحاليل'!$E$3:$E$103,0),1),"")</f>
        <v xml:space="preserve">HOMA-IR       (تحليل مقاومة الإنسولين)
</v>
      </c>
      <c r="C11" s="61"/>
      <c r="D11" s="56"/>
      <c r="E11" s="57" t="str">
        <f>IFERROR(INDEX(analysis!$B$2:$G$100,MATCH($A11,'قائمة التحاليل'!$E$3:$E$103,0),4),"")</f>
        <v xml:space="preserve">        Haematology Unit       (وحدة أمراض الدم) </v>
      </c>
      <c r="F11" s="53">
        <f>IFERROR(INDEX(analysis!$B$2:$G$100,MATCH($A11,'قائمة التحاليل'!$E$3:$E$103,0),5),"")</f>
        <v>0</v>
      </c>
      <c r="G11" s="53" t="str">
        <f>IFERROR(INDEX(analysis!$B$2:$G$100,MATCH($A11,'قائمة التحاليل'!$E$3:$E$103,0),6),"")</f>
        <v>Healthy Range: 1.0 (0.5–1.4)
Less than 1.0 means you are insulin-sensitive which is optimal. Above 1.9 indicates early insulin resistance.
Above 2.9 indicates significant insulin resistance.</v>
      </c>
      <c r="H11"/>
      <c r="I11" s="69"/>
      <c r="K11" s="59"/>
      <c r="L11" s="59"/>
      <c r="M11" s="59"/>
      <c r="O11" s="58" t="s">
        <v>355</v>
      </c>
    </row>
    <row r="12" spans="1:15" s="58" customFormat="1" ht="14.45" customHeight="1" x14ac:dyDescent="0.25">
      <c r="A12" s="53">
        <f t="shared" si="0"/>
        <v>4</v>
      </c>
      <c r="B12" s="54" t="str">
        <f>IFERROR(INDEX(analysis!$B$2:$G$100,MATCH(A12,'قائمة التحاليل'!$E$3:$E$103,0),1),"")</f>
        <v>Zinc in Serum / Plasma              (الزنك)</v>
      </c>
      <c r="C12" s="55"/>
      <c r="D12" s="56"/>
      <c r="E12" s="57" t="str">
        <f>IFERROR(INDEX(analysis!$B$2:$G$100,MATCH($A12,'قائمة التحاليل'!$E$3:$E$103,0),4),"")</f>
        <v xml:space="preserve">  Analytical Chemistry (القياسات الكيميائية)</v>
      </c>
      <c r="F12" s="53" t="str">
        <f>IFERROR(INDEX(analysis!$B$2:$G$100,MATCH($A12,'قائمة التحاليل'!$E$3:$E$103,0),5),"")</f>
        <v>mg/dL</v>
      </c>
      <c r="G12" s="53" t="str">
        <f>IFERROR(INDEX(analysis!$B$2:$G$100,MATCH($A12,'قائمة التحاليل'!$E$3:$E$103,0),6),"")</f>
        <v xml:space="preserve">46 - 150 </v>
      </c>
      <c r="H12"/>
      <c r="I12" s="69"/>
      <c r="K12" s="59"/>
      <c r="L12" s="59"/>
      <c r="M12" s="59"/>
      <c r="O12" s="58" t="s">
        <v>353</v>
      </c>
    </row>
    <row r="13" spans="1:15" s="58" customFormat="1" ht="14.45" customHeight="1" x14ac:dyDescent="0.25">
      <c r="A13" s="53">
        <f t="shared" si="0"/>
        <v>5</v>
      </c>
      <c r="B13" s="54" t="str">
        <f>IFERROR(INDEX(analysis!$B$2:$G$100,MATCH(A13,'قائمة التحاليل'!$E$3:$E$103,0),1),"")</f>
        <v>Hematocrit     ( نسبة كريات الدم الحمراء في الدم)</v>
      </c>
      <c r="C13" s="55"/>
      <c r="D13" s="56"/>
      <c r="E13" s="57" t="str">
        <f>IFERROR(INDEX(analysis!$B$2:$G$100,MATCH($A13,'قائمة التحاليل'!$E$3:$E$103,0),4),"")</f>
        <v>CBC PARAMETERS : RN</v>
      </c>
      <c r="F13" s="53" t="str">
        <f>IFERROR(INDEX(analysis!$B$2:$G$100,MATCH($A13,'قائمة التحاليل'!$E$3:$E$103,0),5),"")</f>
        <v>%</v>
      </c>
      <c r="G13" s="53" t="str">
        <f>IFERROR(INDEX(analysis!$B$2:$G$100,MATCH($A13,'قائمة التحاليل'!$E$3:$E$103,0),6),"")</f>
        <v>39 - 52</v>
      </c>
      <c r="H13"/>
      <c r="I13" s="69"/>
      <c r="K13" s="59"/>
      <c r="L13" s="59"/>
      <c r="M13" s="59"/>
      <c r="O13" s="58" t="s">
        <v>356</v>
      </c>
    </row>
    <row r="14" spans="1:15" s="58" customFormat="1" ht="14.45" customHeight="1" x14ac:dyDescent="0.25">
      <c r="A14" s="53">
        <f t="shared" si="0"/>
        <v>6</v>
      </c>
      <c r="B14" s="54" t="str">
        <f>IFERROR(INDEX(analysis!$B$2:$G$100,MATCH(A14,'قائمة التحاليل'!$E$3:$E$103,0),1),"")</f>
        <v>Neutrophils count  (مستوى العدلات المجزأة في كريات الدم البيضاء)  Absolute Values: (القيم المطلقة)</v>
      </c>
      <c r="C14" s="60"/>
      <c r="D14" s="56"/>
      <c r="E14" s="57" t="str">
        <f>IFERROR(INDEX(analysis!$B$2:$G$100,MATCH($A14,'قائمة التحاليل'!$E$3:$E$103,0),4),"")</f>
        <v>Total Leucocytic Count (إجمالي عدد الكريات البيضاء)</v>
      </c>
      <c r="F14" s="53" t="str">
        <f>IFERROR(INDEX(analysis!$B$2:$G$100,MATCH($A14,'قائمة التحاليل'!$E$3:$E$103,0),5),"")</f>
        <v>x10^3/ul</v>
      </c>
      <c r="G14" s="53" t="str">
        <f>IFERROR(INDEX(analysis!$B$2:$G$100,MATCH($A14,'قائمة التحاليل'!$E$3:$E$103,0),6),"")</f>
        <v>2 - 7</v>
      </c>
      <c r="H14"/>
      <c r="I14" s="69"/>
      <c r="K14" s="59"/>
      <c r="L14" s="59"/>
      <c r="M14" s="59"/>
      <c r="O14" s="58" t="s">
        <v>357</v>
      </c>
    </row>
    <row r="15" spans="1:15" s="58" customFormat="1" ht="14.45" customHeight="1" x14ac:dyDescent="0.25">
      <c r="A15" s="53">
        <f t="shared" si="0"/>
        <v>7</v>
      </c>
      <c r="B15" s="54" t="str">
        <f>IFERROR(INDEX(analysis!$B$2:$G$100,MATCH(A15,'قائمة التحاليل'!$E$3:$E$103,0),1),"")</f>
        <v/>
      </c>
      <c r="C15" s="55"/>
      <c r="D15" s="56"/>
      <c r="E15" s="57" t="str">
        <f>IFERROR(INDEX(analysis!$B$2:$G$100,MATCH($A15,'قائمة التحاليل'!$E$3:$E$103,0),4),"")</f>
        <v/>
      </c>
      <c r="F15" s="53" t="str">
        <f>IFERROR(INDEX(analysis!$B$2:$G$100,MATCH($A15,'قائمة التحاليل'!$E$3:$E$103,0),5),"")</f>
        <v/>
      </c>
      <c r="G15" s="53" t="str">
        <f>IFERROR(INDEX(analysis!$B$2:$G$100,MATCH($A15,'قائمة التحاليل'!$E$3:$E$103,0),6),"")</f>
        <v/>
      </c>
      <c r="H15"/>
      <c r="I15" s="69"/>
      <c r="K15" s="59"/>
      <c r="L15" s="59"/>
      <c r="M15" s="59"/>
      <c r="O15" s="58" t="s">
        <v>358</v>
      </c>
    </row>
    <row r="16" spans="1:15" s="58" customFormat="1" ht="14.45" customHeight="1" x14ac:dyDescent="0.25">
      <c r="A16" s="53">
        <f t="shared" si="0"/>
        <v>8</v>
      </c>
      <c r="B16" s="54" t="str">
        <f>IFERROR(INDEX(analysis!$B$2:$G$100,MATCH(A16,'قائمة التحاليل'!$E$3:$E$103,0),1),"")</f>
        <v/>
      </c>
      <c r="C16" s="55"/>
      <c r="D16" s="56"/>
      <c r="E16" s="57" t="str">
        <f>IFERROR(INDEX(analysis!$B$2:$G$100,MATCH($A16,'قائمة التحاليل'!$E$3:$E$103,0),4),"")</f>
        <v/>
      </c>
      <c r="F16" s="53" t="str">
        <f>IFERROR(INDEX(analysis!$B$2:$G$100,MATCH($A16,'قائمة التحاليل'!$E$3:$E$103,0),5),"")</f>
        <v/>
      </c>
      <c r="G16" s="53" t="str">
        <f>IFERROR(INDEX(analysis!$B$2:$G$100,MATCH($A16,'قائمة التحاليل'!$E$3:$E$103,0),6),"")</f>
        <v/>
      </c>
      <c r="H16"/>
      <c r="I16" s="69"/>
      <c r="K16" s="59"/>
      <c r="L16" s="59"/>
      <c r="M16" s="59"/>
      <c r="O16" s="58" t="s">
        <v>359</v>
      </c>
    </row>
    <row r="17" spans="1:15" s="58" customFormat="1" ht="14.45" customHeight="1" x14ac:dyDescent="0.25">
      <c r="A17" s="53">
        <f t="shared" si="0"/>
        <v>9</v>
      </c>
      <c r="B17" s="54" t="str">
        <f>IFERROR(INDEX(analysis!$B$2:$G$100,MATCH(A17,'قائمة التحاليل'!$E$3:$E$103,0),1),"")</f>
        <v/>
      </c>
      <c r="C17" s="55"/>
      <c r="D17" s="56"/>
      <c r="E17" s="57" t="str">
        <f>IFERROR(INDEX(analysis!$B$2:$G$100,MATCH($A17,'قائمة التحاليل'!$E$3:$E$103,0),4),"")</f>
        <v/>
      </c>
      <c r="F17" s="53" t="str">
        <f>IFERROR(INDEX(analysis!$B$2:$G$100,MATCH($A17,'قائمة التحاليل'!$E$3:$E$103,0),5),"")</f>
        <v/>
      </c>
      <c r="G17" s="53" t="str">
        <f>IFERROR(INDEX(analysis!$B$2:$G$100,MATCH($A17,'قائمة التحاليل'!$E$3:$E$103,0),6),"")</f>
        <v/>
      </c>
      <c r="H17"/>
      <c r="I17" s="69"/>
      <c r="K17" s="59"/>
      <c r="L17" s="59"/>
      <c r="M17" s="59"/>
      <c r="O17" s="58" t="s">
        <v>360</v>
      </c>
    </row>
    <row r="18" spans="1:15" s="58" customFormat="1" ht="14.45" customHeight="1" x14ac:dyDescent="0.25">
      <c r="A18" s="53">
        <f t="shared" si="0"/>
        <v>10</v>
      </c>
      <c r="B18" s="54" t="str">
        <f>IFERROR(INDEX(analysis!$B$2:$G$100,MATCH(A18,'قائمة التحاليل'!$E$3:$E$103,0),1),"")</f>
        <v/>
      </c>
      <c r="C18" s="55"/>
      <c r="D18" s="56"/>
      <c r="E18" s="57" t="str">
        <f>IFERROR(INDEX(analysis!$B$2:$G$100,MATCH($A18,'قائمة التحاليل'!$E$3:$E$103,0),4),"")</f>
        <v/>
      </c>
      <c r="F18" s="53" t="str">
        <f>IFERROR(INDEX(analysis!$B$2:$G$100,MATCH($A18,'قائمة التحاليل'!$E$3:$E$103,0),5),"")</f>
        <v/>
      </c>
      <c r="G18" s="53" t="str">
        <f>IFERROR(INDEX(analysis!$B$2:$G$100,MATCH($A18,'قائمة التحاليل'!$E$3:$E$103,0),6),"")</f>
        <v/>
      </c>
      <c r="H18"/>
      <c r="I18" s="69"/>
      <c r="K18" s="59"/>
      <c r="L18" s="59"/>
      <c r="M18" s="59"/>
      <c r="O18" s="58" t="s">
        <v>361</v>
      </c>
    </row>
    <row r="19" spans="1:15" s="58" customFormat="1" ht="14.45" customHeight="1" x14ac:dyDescent="0.25">
      <c r="A19" s="53">
        <f t="shared" si="0"/>
        <v>11</v>
      </c>
      <c r="B19" s="54" t="str">
        <f>IFERROR(INDEX(analysis!$B$2:$G$100,MATCH(A19,'قائمة التحاليل'!$E$3:$E$103,0),1),"")</f>
        <v/>
      </c>
      <c r="C19" s="60"/>
      <c r="D19" s="56"/>
      <c r="E19" s="57" t="str">
        <f>IFERROR(INDEX(analysis!$B$2:$G$100,MATCH($A19,'قائمة التحاليل'!$E$3:$E$103,0),4),"")</f>
        <v/>
      </c>
      <c r="F19" s="53" t="str">
        <f>IFERROR(INDEX(analysis!$B$2:$G$100,MATCH($A19,'قائمة التحاليل'!$E$3:$E$103,0),5),"")</f>
        <v/>
      </c>
      <c r="G19" s="53" t="str">
        <f>IFERROR(INDEX(analysis!$B$2:$G$100,MATCH($A19,'قائمة التحاليل'!$E$3:$E$103,0),6),"")</f>
        <v/>
      </c>
      <c r="H19"/>
      <c r="I19" s="69"/>
      <c r="K19" s="59"/>
      <c r="L19" s="59"/>
      <c r="M19" s="59"/>
      <c r="O19" s="58" t="s">
        <v>362</v>
      </c>
    </row>
    <row r="20" spans="1:15" s="58" customFormat="1" ht="14.45" customHeight="1" x14ac:dyDescent="0.25">
      <c r="A20" s="53">
        <f t="shared" si="0"/>
        <v>12</v>
      </c>
      <c r="B20" s="54" t="str">
        <f>IFERROR(INDEX(analysis!$B$2:$G$100,MATCH(A20,'قائمة التحاليل'!$E$3:$E$103,0),1),"")</f>
        <v/>
      </c>
      <c r="C20" s="55"/>
      <c r="D20" s="56"/>
      <c r="E20" s="57" t="str">
        <f>IFERROR(INDEX(analysis!$B$2:$G$100,MATCH($A20,'قائمة التحاليل'!$E$3:$E$103,0),4),"")</f>
        <v/>
      </c>
      <c r="F20" s="53" t="str">
        <f>IFERROR(INDEX(analysis!$B$2:$G$100,MATCH($A20,'قائمة التحاليل'!$E$3:$E$103,0),5),"")</f>
        <v/>
      </c>
      <c r="G20" s="53" t="str">
        <f>IFERROR(INDEX(analysis!$B$2:$G$100,MATCH($A20,'قائمة التحاليل'!$E$3:$E$103,0),6),"")</f>
        <v/>
      </c>
      <c r="H20"/>
      <c r="I20" s="69"/>
      <c r="K20" s="59"/>
      <c r="L20" s="59"/>
      <c r="M20" s="59"/>
      <c r="O20" s="58" t="s">
        <v>363</v>
      </c>
    </row>
    <row r="21" spans="1:15" s="58" customFormat="1" ht="14.45" customHeight="1" x14ac:dyDescent="0.25">
      <c r="A21" s="53">
        <f t="shared" si="0"/>
        <v>13</v>
      </c>
      <c r="B21" s="54" t="str">
        <f>IFERROR(INDEX(analysis!$B$2:$G$100,MATCH(A21,'قائمة التحاليل'!$E$3:$E$103,0),1),"")</f>
        <v/>
      </c>
      <c r="C21" s="61"/>
      <c r="D21" s="56"/>
      <c r="E21" s="57" t="str">
        <f>IFERROR(INDEX(analysis!$B$2:$G$100,MATCH($A21,'قائمة التحاليل'!$E$3:$E$103,0),4),"")</f>
        <v/>
      </c>
      <c r="F21" s="53" t="str">
        <f>IFERROR(INDEX(analysis!$B$2:$G$100,MATCH($A21,'قائمة التحاليل'!$E$3:$E$103,0),5),"")</f>
        <v/>
      </c>
      <c r="G21" s="53" t="str">
        <f>IFERROR(INDEX(analysis!$B$2:$G$100,MATCH($A21,'قائمة التحاليل'!$E$3:$E$103,0),6),"")</f>
        <v/>
      </c>
      <c r="H21"/>
      <c r="I21" s="69"/>
      <c r="K21" s="59"/>
      <c r="L21" s="59"/>
      <c r="M21" s="59"/>
      <c r="O21" s="58" t="s">
        <v>364</v>
      </c>
    </row>
    <row r="22" spans="1:15" s="58" customFormat="1" ht="14.45" customHeight="1" x14ac:dyDescent="0.25">
      <c r="A22" s="53">
        <f t="shared" si="0"/>
        <v>14</v>
      </c>
      <c r="B22" s="54" t="str">
        <f>IFERROR(INDEX(analysis!$B$2:$G$100,MATCH(A22,'قائمة التحاليل'!$E$3:$E$103,0),1),"")</f>
        <v/>
      </c>
      <c r="C22" s="55"/>
      <c r="D22" s="56"/>
      <c r="E22" s="57" t="str">
        <f>IFERROR(INDEX(analysis!$B$2:$G$100,MATCH($A22,'قائمة التحاليل'!$E$3:$E$103,0),4),"")</f>
        <v/>
      </c>
      <c r="F22" s="53" t="str">
        <f>IFERROR(INDEX(analysis!$B$2:$G$100,MATCH($A22,'قائمة التحاليل'!$E$3:$E$103,0),5),"")</f>
        <v/>
      </c>
      <c r="G22" s="53" t="str">
        <f>IFERROR(INDEX(analysis!$B$2:$G$100,MATCH($A22,'قائمة التحاليل'!$E$3:$E$103,0),6),"")</f>
        <v/>
      </c>
      <c r="H22"/>
      <c r="I22" s="69"/>
      <c r="K22" s="59"/>
      <c r="L22" s="59"/>
      <c r="M22" s="59"/>
      <c r="O22" s="58" t="s">
        <v>365</v>
      </c>
    </row>
    <row r="23" spans="1:15" s="58" customFormat="1" ht="14.45" customHeight="1" x14ac:dyDescent="0.25">
      <c r="A23" s="53">
        <f t="shared" si="0"/>
        <v>15</v>
      </c>
      <c r="B23" s="54" t="str">
        <f>IFERROR(INDEX(analysis!$B$2:$G$100,MATCH(A23,'قائمة التحاليل'!$E$3:$E$103,0),1),"")</f>
        <v/>
      </c>
      <c r="C23" s="55"/>
      <c r="D23" s="56"/>
      <c r="E23" s="57" t="str">
        <f>IFERROR(INDEX(analysis!$B$2:$G$100,MATCH($A23,'قائمة التحاليل'!$E$3:$E$103,0),4),"")</f>
        <v/>
      </c>
      <c r="F23" s="53" t="str">
        <f>IFERROR(INDEX(analysis!$B$2:$G$100,MATCH($A23,'قائمة التحاليل'!$E$3:$E$103,0),5),"")</f>
        <v/>
      </c>
      <c r="G23" s="53" t="str">
        <f>IFERROR(INDEX(analysis!$B$2:$G$100,MATCH($A23,'قائمة التحاليل'!$E$3:$E$103,0),6),"")</f>
        <v/>
      </c>
      <c r="H23"/>
      <c r="I23" s="69"/>
      <c r="K23" s="59"/>
      <c r="L23" s="59"/>
      <c r="M23" s="59"/>
      <c r="O23" s="58" t="s">
        <v>366</v>
      </c>
    </row>
    <row r="24" spans="1:15" s="58" customFormat="1" ht="14.45" customHeight="1" x14ac:dyDescent="0.25">
      <c r="A24" s="53">
        <f t="shared" si="0"/>
        <v>16</v>
      </c>
      <c r="B24" s="54" t="str">
        <f>IFERROR(INDEX(analysis!$B$2:$G$100,MATCH(A24,'قائمة التحاليل'!$E$3:$E$103,0),1),"")</f>
        <v/>
      </c>
      <c r="C24" s="55"/>
      <c r="D24" s="56"/>
      <c r="E24" s="57" t="str">
        <f>IFERROR(INDEX(analysis!$B$2:$G$100,MATCH($A24,'قائمة التحاليل'!$E$3:$E$103,0),4),"")</f>
        <v/>
      </c>
      <c r="F24" s="53" t="str">
        <f>IFERROR(INDEX(analysis!$B$2:$G$100,MATCH($A24,'قائمة التحاليل'!$E$3:$E$103,0),5),"")</f>
        <v/>
      </c>
      <c r="G24" s="53" t="str">
        <f>IFERROR(INDEX(analysis!$B$2:$G$100,MATCH($A24,'قائمة التحاليل'!$E$3:$E$103,0),6),"")</f>
        <v/>
      </c>
      <c r="H24"/>
      <c r="I24" s="69"/>
      <c r="K24" s="59"/>
      <c r="L24" s="59"/>
      <c r="M24" s="59"/>
    </row>
    <row r="25" spans="1:15" s="58" customFormat="1" ht="14.45" customHeight="1" x14ac:dyDescent="0.25">
      <c r="A25" s="53">
        <f t="shared" si="0"/>
        <v>17</v>
      </c>
      <c r="B25" s="54" t="str">
        <f>IFERROR(INDEX(analysis!$B$2:$G$100,MATCH(A25,'قائمة التحاليل'!$E$3:$E$103,0),1),"")</f>
        <v/>
      </c>
      <c r="C25" s="55"/>
      <c r="D25" s="56"/>
      <c r="E25" s="57" t="str">
        <f>IFERROR(INDEX(analysis!$B$2:$G$100,MATCH($A25,'قائمة التحاليل'!$E$3:$E$103,0),4),"")</f>
        <v/>
      </c>
      <c r="F25" s="53" t="str">
        <f>IFERROR(INDEX(analysis!$B$2:$G$100,MATCH($A25,'قائمة التحاليل'!$E$3:$E$103,0),5),"")</f>
        <v/>
      </c>
      <c r="G25" s="53" t="str">
        <f>IFERROR(INDEX(analysis!$B$2:$G$100,MATCH($A25,'قائمة التحاليل'!$E$3:$E$103,0),6),"")</f>
        <v/>
      </c>
      <c r="H25"/>
      <c r="I25" s="69"/>
      <c r="K25" s="59"/>
      <c r="L25" s="59"/>
      <c r="M25" s="59"/>
    </row>
    <row r="26" spans="1:15" s="58" customFormat="1" ht="14.45" customHeight="1" x14ac:dyDescent="0.25">
      <c r="A26" s="53">
        <f t="shared" si="0"/>
        <v>18</v>
      </c>
      <c r="B26" s="54" t="str">
        <f>IFERROR(INDEX(analysis!$B$2:$G$100,MATCH(A26,'قائمة التحاليل'!$E$3:$E$103,0),1),"")</f>
        <v/>
      </c>
      <c r="C26" s="55"/>
      <c r="D26" s="56"/>
      <c r="E26" s="57" t="str">
        <f>IFERROR(INDEX(analysis!$B$2:$G$100,MATCH($A26,'قائمة التحاليل'!$E$3:$E$103,0),4),"")</f>
        <v/>
      </c>
      <c r="F26" s="53" t="str">
        <f>IFERROR(INDEX(analysis!$B$2:$G$100,MATCH($A26,'قائمة التحاليل'!$E$3:$E$103,0),5),"")</f>
        <v/>
      </c>
      <c r="G26" s="53" t="str">
        <f>IFERROR(INDEX(analysis!$B$2:$G$100,MATCH($A26,'قائمة التحاليل'!$E$3:$E$103,0),6),"")</f>
        <v/>
      </c>
      <c r="H26"/>
      <c r="I26" s="69"/>
      <c r="K26" s="59"/>
      <c r="L26" s="59"/>
      <c r="M26" s="59"/>
    </row>
    <row r="27" spans="1:15" s="58" customFormat="1" ht="14.45" customHeight="1" x14ac:dyDescent="0.25">
      <c r="A27" s="53">
        <f t="shared" si="0"/>
        <v>19</v>
      </c>
      <c r="B27" s="54" t="str">
        <f>IFERROR(INDEX(analysis!$B$2:$G$100,MATCH(A27,'قائمة التحاليل'!$E$3:$E$103,0),1),"")</f>
        <v/>
      </c>
      <c r="C27" s="55"/>
      <c r="D27" s="56"/>
      <c r="E27" s="57" t="str">
        <f>IFERROR(INDEX(analysis!$B$2:$G$100,MATCH($A27,'قائمة التحاليل'!$E$3:$E$103,0),4),"")</f>
        <v/>
      </c>
      <c r="F27" s="53" t="str">
        <f>IFERROR(INDEX(analysis!$B$2:$G$100,MATCH($A27,'قائمة التحاليل'!$E$3:$E$103,0),5),"")</f>
        <v/>
      </c>
      <c r="G27" s="53" t="str">
        <f>IFERROR(INDEX(analysis!$B$2:$G$100,MATCH($A27,'قائمة التحاليل'!$E$3:$E$103,0),6),"")</f>
        <v/>
      </c>
      <c r="H27"/>
      <c r="I27" s="69"/>
      <c r="K27" s="59"/>
      <c r="L27" s="59"/>
      <c r="M27" s="59"/>
    </row>
    <row r="28" spans="1:15" s="58" customFormat="1" ht="14.45" customHeight="1" x14ac:dyDescent="0.25">
      <c r="A28" s="53">
        <f t="shared" si="0"/>
        <v>20</v>
      </c>
      <c r="B28" s="54" t="str">
        <f>IFERROR(INDEX(analysis!$B$2:$G$100,MATCH(A28,'قائمة التحاليل'!$E$3:$E$103,0),1),"")</f>
        <v/>
      </c>
      <c r="C28" s="55"/>
      <c r="D28" s="56"/>
      <c r="E28" s="57" t="str">
        <f>IFERROR(INDEX(analysis!$B$2:$G$100,MATCH($A28,'قائمة التحاليل'!$E$3:$E$103,0),4),"")</f>
        <v/>
      </c>
      <c r="F28" s="53" t="str">
        <f>IFERROR(INDEX(analysis!$B$2:$G$100,MATCH($A28,'قائمة التحاليل'!$E$3:$E$103,0),5),"")</f>
        <v/>
      </c>
      <c r="G28" s="53" t="str">
        <f>IFERROR(INDEX(analysis!$B$2:$G$100,MATCH($A28,'قائمة التحاليل'!$E$3:$E$103,0),6),"")</f>
        <v/>
      </c>
      <c r="H28"/>
      <c r="I28" s="69"/>
      <c r="K28" s="59"/>
      <c r="L28" s="59"/>
      <c r="M28" s="59"/>
    </row>
    <row r="29" spans="1:15" s="58" customFormat="1" ht="14.45" customHeight="1" x14ac:dyDescent="0.25">
      <c r="A29" s="53">
        <f t="shared" si="0"/>
        <v>21</v>
      </c>
      <c r="B29" s="54" t="str">
        <f>IFERROR(INDEX(analysis!$B$2:$G$100,MATCH(A29,'قائمة التحاليل'!$E$3:$E$103,0),1),"")</f>
        <v/>
      </c>
      <c r="C29" s="55"/>
      <c r="D29" s="56"/>
      <c r="E29" s="57" t="str">
        <f>IFERROR(INDEX(analysis!$B$2:$G$100,MATCH($A29,'قائمة التحاليل'!$E$3:$E$103,0),4),"")</f>
        <v/>
      </c>
      <c r="F29" s="53" t="str">
        <f>IFERROR(INDEX(analysis!$B$2:$G$100,MATCH($A29,'قائمة التحاليل'!$E$3:$E$103,0),5),"")</f>
        <v/>
      </c>
      <c r="G29" s="53" t="str">
        <f>IFERROR(INDEX(analysis!$B$2:$G$100,MATCH($A29,'قائمة التحاليل'!$E$3:$E$103,0),6),"")</f>
        <v/>
      </c>
      <c r="H29"/>
      <c r="I29" s="69"/>
      <c r="K29" s="59"/>
      <c r="L29" s="59"/>
      <c r="M29" s="59"/>
    </row>
    <row r="30" spans="1:15" s="58" customFormat="1" ht="14.45" customHeight="1" x14ac:dyDescent="0.25">
      <c r="A30" s="53">
        <f t="shared" si="0"/>
        <v>22</v>
      </c>
      <c r="B30" s="54" t="str">
        <f>IFERROR(INDEX(analysis!$B$2:$G$100,MATCH(A30,'قائمة التحاليل'!$E$3:$E$103,0),1),"")</f>
        <v/>
      </c>
      <c r="C30" s="60"/>
      <c r="D30" s="56"/>
      <c r="E30" s="57" t="str">
        <f>IFERROR(INDEX(analysis!$B$2:$G$100,MATCH($A30,'قائمة التحاليل'!$E$3:$E$103,0),4),"")</f>
        <v/>
      </c>
      <c r="F30" s="53" t="str">
        <f>IFERROR(INDEX(analysis!$B$2:$G$100,MATCH($A30,'قائمة التحاليل'!$E$3:$E$103,0),5),"")</f>
        <v/>
      </c>
      <c r="G30" s="53" t="str">
        <f>IFERROR(INDEX(analysis!$B$2:$G$100,MATCH($A30,'قائمة التحاليل'!$E$3:$E$103,0),6),"")</f>
        <v/>
      </c>
      <c r="H30"/>
      <c r="I30" s="69"/>
      <c r="K30" s="59"/>
      <c r="L30" s="59"/>
      <c r="M30" s="59"/>
    </row>
    <row r="31" spans="1:15" s="58" customFormat="1" ht="14.45" customHeight="1" x14ac:dyDescent="0.25">
      <c r="A31" s="53">
        <f t="shared" si="0"/>
        <v>23</v>
      </c>
      <c r="B31" s="54" t="str">
        <f>IFERROR(INDEX(analysis!$B$2:$G$100,MATCH(A31,'قائمة التحاليل'!$E$3:$E$103,0),1),"")</f>
        <v/>
      </c>
      <c r="C31" s="55"/>
      <c r="D31" s="56"/>
      <c r="E31" s="57" t="str">
        <f>IFERROR(INDEX(analysis!$B$2:$G$100,MATCH($A31,'قائمة التحاليل'!$E$3:$E$103,0),4),"")</f>
        <v/>
      </c>
      <c r="F31" s="53" t="str">
        <f>IFERROR(INDEX(analysis!$B$2:$G$100,MATCH($A31,'قائمة التحاليل'!$E$3:$E$103,0),5),"")</f>
        <v/>
      </c>
      <c r="G31" s="53" t="str">
        <f>IFERROR(INDEX(analysis!$B$2:$G$100,MATCH($A31,'قائمة التحاليل'!$E$3:$E$103,0),6),"")</f>
        <v/>
      </c>
      <c r="H31"/>
      <c r="I31" s="69"/>
      <c r="K31" s="59"/>
      <c r="L31" s="59"/>
      <c r="M31" s="59"/>
    </row>
    <row r="32" spans="1:15" s="58" customFormat="1" ht="14.45" customHeight="1" x14ac:dyDescent="0.25">
      <c r="A32" s="53">
        <f t="shared" si="0"/>
        <v>24</v>
      </c>
      <c r="B32" s="54" t="str">
        <f>IFERROR(INDEX(analysis!$B$2:$G$100,MATCH(A32,'قائمة التحاليل'!$E$3:$E$103,0),1),"")</f>
        <v/>
      </c>
      <c r="C32" s="55"/>
      <c r="D32" s="56"/>
      <c r="E32" s="57" t="str">
        <f>IFERROR(INDEX(analysis!$B$2:$G$100,MATCH($A32,'قائمة التحاليل'!$E$3:$E$103,0),4),"")</f>
        <v/>
      </c>
      <c r="F32" s="53" t="str">
        <f>IFERROR(INDEX(analysis!$B$2:$G$100,MATCH($A32,'قائمة التحاليل'!$E$3:$E$103,0),5),"")</f>
        <v/>
      </c>
      <c r="G32" s="53" t="str">
        <f>IFERROR(INDEX(analysis!$B$2:$G$100,MATCH($A32,'قائمة التحاليل'!$E$3:$E$103,0),6),"")</f>
        <v/>
      </c>
      <c r="H32"/>
      <c r="I32" s="69"/>
      <c r="K32" s="59"/>
      <c r="L32" s="59"/>
      <c r="M32" s="59"/>
    </row>
    <row r="33" spans="1:13" s="58" customFormat="1" ht="14.45" customHeight="1" x14ac:dyDescent="0.25">
      <c r="A33" s="53">
        <f t="shared" si="0"/>
        <v>25</v>
      </c>
      <c r="B33" s="54" t="str">
        <f>IFERROR(INDEX(analysis!$B$2:$G$100,MATCH(A33,'قائمة التحاليل'!$E$3:$E$103,0),1),"")</f>
        <v/>
      </c>
      <c r="C33" s="55"/>
      <c r="D33" s="56"/>
      <c r="E33" s="57" t="str">
        <f>IFERROR(INDEX(analysis!$B$2:$G$100,MATCH($A33,'قائمة التحاليل'!$E$3:$E$103,0),4),"")</f>
        <v/>
      </c>
      <c r="F33" s="53" t="str">
        <f>IFERROR(INDEX(analysis!$B$2:$G$100,MATCH($A33,'قائمة التحاليل'!$E$3:$E$103,0),5),"")</f>
        <v/>
      </c>
      <c r="G33" s="53" t="str">
        <f>IFERROR(INDEX(analysis!$B$2:$G$100,MATCH($A33,'قائمة التحاليل'!$E$3:$E$103,0),6),"")</f>
        <v/>
      </c>
      <c r="H33"/>
      <c r="I33" s="69"/>
      <c r="K33" s="59"/>
      <c r="L33" s="59"/>
      <c r="M33" s="59"/>
    </row>
    <row r="34" spans="1:13" s="58" customFormat="1" ht="14.45" customHeight="1" x14ac:dyDescent="0.25">
      <c r="A34" s="53">
        <f t="shared" si="0"/>
        <v>26</v>
      </c>
      <c r="B34" s="54" t="str">
        <f>IFERROR(INDEX(analysis!$B$2:$G$100,MATCH(A34,'قائمة التحاليل'!$E$3:$E$103,0),1),"")</f>
        <v/>
      </c>
      <c r="C34" s="55"/>
      <c r="D34" s="56"/>
      <c r="E34" s="57" t="str">
        <f>IFERROR(INDEX(analysis!$B$2:$G$100,MATCH($A34,'قائمة التحاليل'!$E$3:$E$103,0),4),"")</f>
        <v/>
      </c>
      <c r="F34" s="53" t="str">
        <f>IFERROR(INDEX(analysis!$B$2:$G$100,MATCH($A34,'قائمة التحاليل'!$E$3:$E$103,0),5),"")</f>
        <v/>
      </c>
      <c r="G34" s="53" t="str">
        <f>IFERROR(INDEX(analysis!$B$2:$G$100,MATCH($A34,'قائمة التحاليل'!$E$3:$E$103,0),6),"")</f>
        <v/>
      </c>
      <c r="H34"/>
      <c r="I34" s="69"/>
      <c r="K34" s="59"/>
      <c r="L34" s="59"/>
      <c r="M34" s="59"/>
    </row>
    <row r="35" spans="1:13" s="58" customFormat="1" ht="14.45" customHeight="1" x14ac:dyDescent="0.25">
      <c r="A35" s="53">
        <f t="shared" si="0"/>
        <v>27</v>
      </c>
      <c r="B35" s="54" t="str">
        <f>IFERROR(INDEX(analysis!$B$2:$G$100,MATCH(A35,'قائمة التحاليل'!$E$3:$E$103,0),1),"")</f>
        <v/>
      </c>
      <c r="C35" s="55"/>
      <c r="D35" s="56"/>
      <c r="E35" s="57" t="str">
        <f>IFERROR(INDEX(analysis!$B$2:$G$100,MATCH($A35,'قائمة التحاليل'!$E$3:$E$103,0),4),"")</f>
        <v/>
      </c>
      <c r="F35" s="53" t="str">
        <f>IFERROR(INDEX(analysis!$B$2:$G$100,MATCH($A35,'قائمة التحاليل'!$E$3:$E$103,0),5),"")</f>
        <v/>
      </c>
      <c r="G35" s="53" t="str">
        <f>IFERROR(INDEX(analysis!$B$2:$G$100,MATCH($A35,'قائمة التحاليل'!$E$3:$E$103,0),6),"")</f>
        <v/>
      </c>
      <c r="H35"/>
      <c r="I35" s="69"/>
      <c r="K35" s="59"/>
      <c r="L35" s="59"/>
      <c r="M35" s="59"/>
    </row>
    <row r="36" spans="1:13" s="58" customFormat="1" ht="14.45" customHeight="1" x14ac:dyDescent="0.25">
      <c r="A36" s="53">
        <f t="shared" si="0"/>
        <v>28</v>
      </c>
      <c r="B36" s="54" t="str">
        <f>IFERROR(INDEX(analysis!$B$2:$G$100,MATCH(A36,'قائمة التحاليل'!$E$3:$E$103,0),1),"")</f>
        <v/>
      </c>
      <c r="C36" s="55"/>
      <c r="D36" s="56"/>
      <c r="E36" s="57" t="str">
        <f>IFERROR(INDEX(analysis!$B$2:$G$100,MATCH($A36,'قائمة التحاليل'!$E$3:$E$103,0),4),"")</f>
        <v/>
      </c>
      <c r="F36" s="53" t="str">
        <f>IFERROR(INDEX(analysis!$B$2:$G$100,MATCH($A36,'قائمة التحاليل'!$E$3:$E$103,0),5),"")</f>
        <v/>
      </c>
      <c r="G36" s="53" t="str">
        <f>IFERROR(INDEX(analysis!$B$2:$G$100,MATCH($A36,'قائمة التحاليل'!$E$3:$E$103,0),6),"")</f>
        <v/>
      </c>
      <c r="H36"/>
      <c r="I36" s="69"/>
      <c r="K36" s="59"/>
      <c r="L36" s="59"/>
      <c r="M36" s="59"/>
    </row>
    <row r="37" spans="1:13" s="58" customFormat="1" ht="14.45" customHeight="1" x14ac:dyDescent="0.25">
      <c r="A37" s="53">
        <f t="shared" si="0"/>
        <v>29</v>
      </c>
      <c r="B37" s="54" t="str">
        <f>IFERROR(INDEX(analysis!$B$2:$G$100,MATCH(A37,'قائمة التحاليل'!$E$3:$E$103,0),1),"")</f>
        <v/>
      </c>
      <c r="C37" s="55"/>
      <c r="D37" s="56"/>
      <c r="E37" s="57" t="str">
        <f>IFERROR(INDEX(analysis!$B$2:$G$100,MATCH($A37,'قائمة التحاليل'!$E$3:$E$103,0),4),"")</f>
        <v/>
      </c>
      <c r="F37" s="53" t="str">
        <f>IFERROR(INDEX(analysis!$B$2:$G$100,MATCH($A37,'قائمة التحاليل'!$E$3:$E$103,0),5),"")</f>
        <v/>
      </c>
      <c r="G37" s="53" t="str">
        <f>IFERROR(INDEX(analysis!$B$2:$G$100,MATCH($A37,'قائمة التحاليل'!$E$3:$E$103,0),6),"")</f>
        <v/>
      </c>
      <c r="H37"/>
      <c r="I37" s="69"/>
      <c r="K37" s="59"/>
      <c r="L37" s="59"/>
      <c r="M37" s="59"/>
    </row>
    <row r="38" spans="1:13" s="58" customFormat="1" ht="14.45" customHeight="1" x14ac:dyDescent="0.25">
      <c r="A38" s="53">
        <f t="shared" si="0"/>
        <v>30</v>
      </c>
      <c r="B38" s="54" t="str">
        <f>IFERROR(INDEX(analysis!$B$2:$G$100,MATCH(A38,'قائمة التحاليل'!$E$3:$E$103,0),1),"")</f>
        <v/>
      </c>
      <c r="C38" s="55"/>
      <c r="D38" s="56"/>
      <c r="E38" s="57" t="str">
        <f>IFERROR(INDEX(analysis!$B$2:$G$100,MATCH($A38,'قائمة التحاليل'!$E$3:$E$103,0),4),"")</f>
        <v/>
      </c>
      <c r="F38" s="53" t="str">
        <f>IFERROR(INDEX(analysis!$B$2:$G$100,MATCH($A38,'قائمة التحاليل'!$E$3:$E$103,0),5),"")</f>
        <v/>
      </c>
      <c r="G38" s="53" t="str">
        <f>IFERROR(INDEX(analysis!$B$2:$G$100,MATCH($A38,'قائمة التحاليل'!$E$3:$E$103,0),6),"")</f>
        <v/>
      </c>
      <c r="H38"/>
      <c r="I38" s="69"/>
      <c r="K38" s="59"/>
      <c r="L38" s="59"/>
      <c r="M38" s="59"/>
    </row>
    <row r="39" spans="1:13" s="58" customFormat="1" ht="14.45" customHeight="1" x14ac:dyDescent="0.25">
      <c r="A39" s="53">
        <f t="shared" si="0"/>
        <v>31</v>
      </c>
      <c r="B39" s="54" t="str">
        <f>IFERROR(INDEX(analysis!$B$2:$G$100,MATCH(A39,'قائمة التحاليل'!$E$3:$E$103,0),1),"")</f>
        <v/>
      </c>
      <c r="C39" s="55"/>
      <c r="D39" s="56"/>
      <c r="E39" s="57" t="str">
        <f>IFERROR(INDEX(analysis!$B$2:$G$100,MATCH($A39,'قائمة التحاليل'!$E$3:$E$103,0),4),"")</f>
        <v/>
      </c>
      <c r="F39" s="53" t="str">
        <f>IFERROR(INDEX(analysis!$B$2:$G$100,MATCH($A39,'قائمة التحاليل'!$E$3:$E$103,0),5),"")</f>
        <v/>
      </c>
      <c r="G39" s="53" t="str">
        <f>IFERROR(INDEX(analysis!$B$2:$G$100,MATCH($A39,'قائمة التحاليل'!$E$3:$E$103,0),6),"")</f>
        <v/>
      </c>
      <c r="H39"/>
      <c r="I39" s="69"/>
      <c r="K39" s="59"/>
      <c r="L39" s="59"/>
      <c r="M39" s="59"/>
    </row>
    <row r="40" spans="1:13" s="58" customFormat="1" ht="14.45" customHeight="1" x14ac:dyDescent="0.25">
      <c r="A40" s="53">
        <f t="shared" si="0"/>
        <v>32</v>
      </c>
      <c r="B40" s="54" t="str">
        <f>IFERROR(INDEX(analysis!$B$2:$G$100,MATCH(A40,'قائمة التحاليل'!$E$3:$E$103,0),1),"")</f>
        <v/>
      </c>
      <c r="C40" s="55"/>
      <c r="D40" s="56"/>
      <c r="E40" s="57" t="str">
        <f>IFERROR(INDEX(analysis!$B$2:$G$100,MATCH($A40,'قائمة التحاليل'!$E$3:$E$103,0),4),"")</f>
        <v/>
      </c>
      <c r="F40" s="53" t="str">
        <f>IFERROR(INDEX(analysis!$B$2:$G$100,MATCH($A40,'قائمة التحاليل'!$E$3:$E$103,0),5),"")</f>
        <v/>
      </c>
      <c r="G40" s="53" t="str">
        <f>IFERROR(INDEX(analysis!$B$2:$G$100,MATCH($A40,'قائمة التحاليل'!$E$3:$E$103,0),6),"")</f>
        <v/>
      </c>
      <c r="H40"/>
      <c r="I40" s="69"/>
      <c r="K40" s="59"/>
      <c r="L40" s="59"/>
      <c r="M40" s="59"/>
    </row>
    <row r="41" spans="1:13" s="58" customFormat="1" ht="14.45" customHeight="1" x14ac:dyDescent="0.25">
      <c r="A41" s="53">
        <f t="shared" si="0"/>
        <v>33</v>
      </c>
      <c r="B41" s="54" t="str">
        <f>IFERROR(INDEX(analysis!$B$2:$G$100,MATCH(A41,'قائمة التحاليل'!$E$3:$E$103,0),1),"")</f>
        <v/>
      </c>
      <c r="C41" s="55"/>
      <c r="D41" s="56"/>
      <c r="E41" s="57" t="str">
        <f>IFERROR(INDEX(analysis!$B$2:$G$100,MATCH($A41,'قائمة التحاليل'!$E$3:$E$103,0),4),"")</f>
        <v/>
      </c>
      <c r="F41" s="53" t="str">
        <f>IFERROR(INDEX(analysis!$B$2:$G$100,MATCH($A41,'قائمة التحاليل'!$E$3:$E$103,0),5),"")</f>
        <v/>
      </c>
      <c r="G41" s="53" t="str">
        <f>IFERROR(INDEX(analysis!$B$2:$G$100,MATCH($A41,'قائمة التحاليل'!$E$3:$E$103,0),6),"")</f>
        <v/>
      </c>
      <c r="H41"/>
      <c r="I41" s="69"/>
      <c r="K41" s="59"/>
      <c r="L41" s="59"/>
      <c r="M41" s="59"/>
    </row>
    <row r="42" spans="1:13" s="58" customFormat="1" ht="14.45" customHeight="1" x14ac:dyDescent="0.25">
      <c r="A42" s="53">
        <f t="shared" si="0"/>
        <v>34</v>
      </c>
      <c r="B42" s="54" t="str">
        <f>IFERROR(INDEX(analysis!$B$2:$G$100,MATCH(A42,'قائمة التحاليل'!$E$3:$E$103,0),1),"")</f>
        <v/>
      </c>
      <c r="C42" s="55"/>
      <c r="D42" s="56"/>
      <c r="E42" s="57" t="str">
        <f>IFERROR(INDEX(analysis!$B$2:$G$100,MATCH($A42,'قائمة التحاليل'!$E$3:$E$103,0),4),"")</f>
        <v/>
      </c>
      <c r="F42" s="53" t="str">
        <f>IFERROR(INDEX(analysis!$B$2:$G$100,MATCH($A42,'قائمة التحاليل'!$E$3:$E$103,0),5),"")</f>
        <v/>
      </c>
      <c r="G42" s="53" t="str">
        <f>IFERROR(INDEX(analysis!$B$2:$G$100,MATCH($A42,'قائمة التحاليل'!$E$3:$E$103,0),6),"")</f>
        <v/>
      </c>
      <c r="H42"/>
      <c r="I42" s="69"/>
      <c r="K42" s="59"/>
      <c r="L42" s="59"/>
      <c r="M42" s="59"/>
    </row>
    <row r="43" spans="1:13" s="58" customFormat="1" ht="14.45" customHeight="1" x14ac:dyDescent="0.25">
      <c r="A43" s="53">
        <f t="shared" si="0"/>
        <v>35</v>
      </c>
      <c r="B43" s="54" t="str">
        <f>IFERROR(INDEX(analysis!$B$2:$G$100,MATCH(A43,'قائمة التحاليل'!$E$3:$E$103,0),1),"")</f>
        <v/>
      </c>
      <c r="C43" s="55"/>
      <c r="D43" s="56"/>
      <c r="E43" s="57" t="str">
        <f>IFERROR(INDEX(analysis!$B$2:$G$100,MATCH($A43,'قائمة التحاليل'!$E$3:$E$103,0),4),"")</f>
        <v/>
      </c>
      <c r="F43" s="53" t="str">
        <f>IFERROR(INDEX(analysis!$B$2:$G$100,MATCH($A43,'قائمة التحاليل'!$E$3:$E$103,0),5),"")</f>
        <v/>
      </c>
      <c r="G43" s="53" t="str">
        <f>IFERROR(INDEX(analysis!$B$2:$G$100,MATCH($A43,'قائمة التحاليل'!$E$3:$E$103,0),6),"")</f>
        <v/>
      </c>
      <c r="H43"/>
      <c r="I43" s="69"/>
      <c r="K43" s="59"/>
      <c r="L43" s="59"/>
      <c r="M43" s="59"/>
    </row>
    <row r="44" spans="1:13" s="58" customFormat="1" ht="14.45" customHeight="1" x14ac:dyDescent="0.25">
      <c r="A44" s="53">
        <f t="shared" si="0"/>
        <v>36</v>
      </c>
      <c r="B44" s="54" t="str">
        <f>IFERROR(INDEX(analysis!$B$2:$G$100,MATCH(A44,'قائمة التحاليل'!$E$3:$E$103,0),1),"")</f>
        <v/>
      </c>
      <c r="C44" s="62"/>
      <c r="D44" s="56"/>
      <c r="E44" s="57" t="str">
        <f>IFERROR(INDEX(analysis!$B$2:$G$100,MATCH($A44,'قائمة التحاليل'!$E$3:$E$103,0),4),"")</f>
        <v/>
      </c>
      <c r="F44" s="53" t="str">
        <f>IFERROR(INDEX(analysis!$B$2:$G$100,MATCH($A44,'قائمة التحاليل'!$E$3:$E$103,0),5),"")</f>
        <v/>
      </c>
      <c r="G44" s="53" t="str">
        <f>IFERROR(INDEX(analysis!$B$2:$G$100,MATCH($A44,'قائمة التحاليل'!$E$3:$E$103,0),6),"")</f>
        <v/>
      </c>
      <c r="H44"/>
      <c r="I44" s="69"/>
      <c r="K44" s="59"/>
      <c r="L44" s="59"/>
      <c r="M44" s="59"/>
    </row>
    <row r="45" spans="1:13" s="58" customFormat="1" ht="14.45" customHeight="1" x14ac:dyDescent="0.25">
      <c r="A45" s="53">
        <f t="shared" si="0"/>
        <v>37</v>
      </c>
      <c r="B45" s="54" t="str">
        <f>IFERROR(INDEX(analysis!$B$2:$G$100,MATCH(A45,'قائمة التحاليل'!$E$3:$E$103,0),1),"")</f>
        <v/>
      </c>
      <c r="C45" s="55"/>
      <c r="D45" s="56"/>
      <c r="E45" s="57" t="str">
        <f>IFERROR(INDEX(analysis!$B$2:$G$100,MATCH($A45,'قائمة التحاليل'!$E$3:$E$103,0),4),"")</f>
        <v/>
      </c>
      <c r="F45" s="53" t="str">
        <f>IFERROR(INDEX(analysis!$B$2:$G$100,MATCH($A45,'قائمة التحاليل'!$E$3:$E$103,0),5),"")</f>
        <v/>
      </c>
      <c r="G45" s="53" t="str">
        <f>IFERROR(INDEX(analysis!$B$2:$G$100,MATCH($A45,'قائمة التحاليل'!$E$3:$E$103,0),6),"")</f>
        <v/>
      </c>
      <c r="H45"/>
      <c r="I45" s="69"/>
      <c r="K45" s="59"/>
      <c r="L45" s="59"/>
      <c r="M45" s="59"/>
    </row>
    <row r="46" spans="1:13" s="58" customFormat="1" ht="14.45" customHeight="1" x14ac:dyDescent="0.25">
      <c r="A46" s="53">
        <f t="shared" si="0"/>
        <v>38</v>
      </c>
      <c r="B46" s="54" t="str">
        <f>IFERROR(INDEX(analysis!$B$2:$G$100,MATCH(A46,'قائمة التحاليل'!$E$3:$E$103,0),1),"")</f>
        <v/>
      </c>
      <c r="C46" s="55"/>
      <c r="D46" s="56"/>
      <c r="E46" s="57" t="str">
        <f>IFERROR(INDEX(analysis!$B$2:$G$100,MATCH($A46,'قائمة التحاليل'!$E$3:$E$103,0),4),"")</f>
        <v/>
      </c>
      <c r="F46" s="53" t="str">
        <f>IFERROR(INDEX(analysis!$B$2:$G$100,MATCH($A46,'قائمة التحاليل'!$E$3:$E$103,0),5),"")</f>
        <v/>
      </c>
      <c r="G46" s="53" t="str">
        <f>IFERROR(INDEX(analysis!$B$2:$G$100,MATCH($A46,'قائمة التحاليل'!$E$3:$E$103,0),6),"")</f>
        <v/>
      </c>
      <c r="H46"/>
      <c r="I46" s="69"/>
      <c r="K46" s="59"/>
      <c r="L46" s="59"/>
      <c r="M46" s="59"/>
    </row>
    <row r="47" spans="1:13" s="58" customFormat="1" ht="14.45" customHeight="1" x14ac:dyDescent="0.25">
      <c r="A47" s="53">
        <f t="shared" si="0"/>
        <v>39</v>
      </c>
      <c r="B47" s="54" t="str">
        <f>IFERROR(INDEX(analysis!$B$2:$G$100,MATCH(A47,'قائمة التحاليل'!$E$3:$E$103,0),1),"")</f>
        <v/>
      </c>
      <c r="C47" s="55"/>
      <c r="D47" s="56"/>
      <c r="E47" s="57" t="str">
        <f>IFERROR(INDEX(analysis!$B$2:$G$100,MATCH($A47,'قائمة التحاليل'!$E$3:$E$103,0),4),"")</f>
        <v/>
      </c>
      <c r="F47" s="53" t="str">
        <f>IFERROR(INDEX(analysis!$B$2:$G$100,MATCH($A47,'قائمة التحاليل'!$E$3:$E$103,0),5),"")</f>
        <v/>
      </c>
      <c r="G47" s="53" t="str">
        <f>IFERROR(INDEX(analysis!$B$2:$G$100,MATCH($A47,'قائمة التحاليل'!$E$3:$E$103,0),6),"")</f>
        <v/>
      </c>
      <c r="H47"/>
      <c r="I47" s="69"/>
      <c r="K47" s="59"/>
      <c r="L47" s="59"/>
      <c r="M47" s="59"/>
    </row>
    <row r="48" spans="1:13" s="58" customFormat="1" ht="14.45" customHeight="1" x14ac:dyDescent="0.25">
      <c r="A48" s="53">
        <f t="shared" si="0"/>
        <v>40</v>
      </c>
      <c r="B48" s="54" t="str">
        <f>IFERROR(INDEX(analysis!$B$2:$G$100,MATCH(A48,'قائمة التحاليل'!$E$3:$E$103,0),1),"")</f>
        <v/>
      </c>
      <c r="C48" s="55"/>
      <c r="D48" s="56"/>
      <c r="E48" s="57" t="str">
        <f>IFERROR(INDEX(analysis!$B$2:$G$100,MATCH($A48,'قائمة التحاليل'!$E$3:$E$103,0),4),"")</f>
        <v/>
      </c>
      <c r="F48" s="53" t="str">
        <f>IFERROR(INDEX(analysis!$B$2:$G$100,MATCH($A48,'قائمة التحاليل'!$E$3:$E$103,0),5),"")</f>
        <v/>
      </c>
      <c r="G48" s="53" t="str">
        <f>IFERROR(INDEX(analysis!$B$2:$G$100,MATCH($A48,'قائمة التحاليل'!$E$3:$E$103,0),6),"")</f>
        <v/>
      </c>
      <c r="H48"/>
      <c r="I48" s="69"/>
      <c r="K48" s="59"/>
      <c r="L48" s="59"/>
      <c r="M48" s="59"/>
    </row>
    <row r="49" spans="1:13" s="58" customFormat="1" ht="14.45" customHeight="1" x14ac:dyDescent="0.25">
      <c r="A49" s="53">
        <f t="shared" si="0"/>
        <v>41</v>
      </c>
      <c r="B49" s="54" t="str">
        <f>IFERROR(INDEX(analysis!$B$2:$G$100,MATCH(A49,'قائمة التحاليل'!$E$3:$E$103,0),1),"")</f>
        <v/>
      </c>
      <c r="C49" s="55"/>
      <c r="D49" s="56"/>
      <c r="E49" s="57" t="str">
        <f>IFERROR(INDEX(analysis!$B$2:$G$100,MATCH($A49,'قائمة التحاليل'!$E$3:$E$103,0),4),"")</f>
        <v/>
      </c>
      <c r="F49" s="53" t="str">
        <f>IFERROR(INDEX(analysis!$B$2:$G$100,MATCH($A49,'قائمة التحاليل'!$E$3:$E$103,0),5),"")</f>
        <v/>
      </c>
      <c r="G49" s="53" t="str">
        <f>IFERROR(INDEX(analysis!$B$2:$G$100,MATCH($A49,'قائمة التحاليل'!$E$3:$E$103,0),6),"")</f>
        <v/>
      </c>
      <c r="H49"/>
      <c r="I49" s="69"/>
      <c r="K49" s="59"/>
      <c r="L49" s="59"/>
      <c r="M49" s="59"/>
    </row>
    <row r="50" spans="1:13" s="58" customFormat="1" ht="14.45" customHeight="1" x14ac:dyDescent="0.25">
      <c r="A50" s="53">
        <f t="shared" si="0"/>
        <v>42</v>
      </c>
      <c r="B50" s="54" t="str">
        <f>IFERROR(INDEX(analysis!$B$2:$G$100,MATCH(A50,'قائمة التحاليل'!$E$3:$E$103,0),1),"")</f>
        <v/>
      </c>
      <c r="C50" s="55"/>
      <c r="D50" s="56"/>
      <c r="E50" s="57" t="str">
        <f>IFERROR(INDEX(analysis!$B$2:$G$100,MATCH($A50,'قائمة التحاليل'!$E$3:$E$103,0),4),"")</f>
        <v/>
      </c>
      <c r="F50" s="53" t="str">
        <f>IFERROR(INDEX(analysis!$B$2:$G$100,MATCH($A50,'قائمة التحاليل'!$E$3:$E$103,0),5),"")</f>
        <v/>
      </c>
      <c r="G50" s="53" t="str">
        <f>IFERROR(INDEX(analysis!$B$2:$G$100,MATCH($A50,'قائمة التحاليل'!$E$3:$E$103,0),6),"")</f>
        <v/>
      </c>
      <c r="H50"/>
      <c r="I50" s="69"/>
      <c r="K50" s="59"/>
      <c r="L50" s="59"/>
      <c r="M50" s="59"/>
    </row>
    <row r="51" spans="1:13" s="58" customFormat="1" ht="14.45" customHeight="1" x14ac:dyDescent="0.25">
      <c r="A51" s="53">
        <f t="shared" si="0"/>
        <v>43</v>
      </c>
      <c r="B51" s="54" t="str">
        <f>IFERROR(INDEX(analysis!$B$2:$G$100,MATCH(A51,'قائمة التحاليل'!$E$3:$E$103,0),1),"")</f>
        <v/>
      </c>
      <c r="C51" s="55"/>
      <c r="D51" s="56"/>
      <c r="E51" s="57" t="str">
        <f>IFERROR(INDEX(analysis!$B$2:$G$100,MATCH($A51,'قائمة التحاليل'!$E$3:$E$103,0),4),"")</f>
        <v/>
      </c>
      <c r="F51" s="53" t="str">
        <f>IFERROR(INDEX(analysis!$B$2:$G$100,MATCH($A51,'قائمة التحاليل'!$E$3:$E$103,0),5),"")</f>
        <v/>
      </c>
      <c r="G51" s="53" t="str">
        <f>IFERROR(INDEX(analysis!$B$2:$G$100,MATCH($A51,'قائمة التحاليل'!$E$3:$E$103,0),6),"")</f>
        <v/>
      </c>
      <c r="H51"/>
      <c r="I51" s="69"/>
      <c r="K51" s="59"/>
      <c r="L51" s="59"/>
      <c r="M51" s="59"/>
    </row>
    <row r="52" spans="1:13" s="58" customFormat="1" ht="14.45" customHeight="1" x14ac:dyDescent="0.25">
      <c r="A52" s="53">
        <f t="shared" si="0"/>
        <v>44</v>
      </c>
      <c r="B52" s="54" t="str">
        <f>IFERROR(INDEX(analysis!$B$2:$G$100,MATCH(A52,'قائمة التحاليل'!$E$3:$E$103,0),1),"")</f>
        <v/>
      </c>
      <c r="C52" s="55"/>
      <c r="D52" s="56"/>
      <c r="E52" s="57" t="str">
        <f>IFERROR(INDEX(analysis!$B$2:$G$100,MATCH($A52,'قائمة التحاليل'!$E$3:$E$103,0),4),"")</f>
        <v/>
      </c>
      <c r="F52" s="53" t="str">
        <f>IFERROR(INDEX(analysis!$B$2:$G$100,MATCH($A52,'قائمة التحاليل'!$E$3:$E$103,0),5),"")</f>
        <v/>
      </c>
      <c r="G52" s="53" t="str">
        <f>IFERROR(INDEX(analysis!$B$2:$G$100,MATCH($A52,'قائمة التحاليل'!$E$3:$E$103,0),6),"")</f>
        <v/>
      </c>
      <c r="H52"/>
      <c r="I52" s="69"/>
      <c r="K52" s="59"/>
      <c r="L52" s="59"/>
      <c r="M52" s="59"/>
    </row>
    <row r="53" spans="1:13" s="58" customFormat="1" ht="14.45" customHeight="1" x14ac:dyDescent="0.25">
      <c r="A53" s="53">
        <f t="shared" si="0"/>
        <v>45</v>
      </c>
      <c r="B53" s="54" t="str">
        <f>IFERROR(INDEX(analysis!$B$2:$G$100,MATCH(A53,'قائمة التحاليل'!$E$3:$E$103,0),1),"")</f>
        <v/>
      </c>
      <c r="C53" s="55"/>
      <c r="D53" s="56"/>
      <c r="E53" s="57" t="str">
        <f>IFERROR(INDEX(analysis!$B$2:$G$100,MATCH($A53,'قائمة التحاليل'!$E$3:$E$103,0),4),"")</f>
        <v/>
      </c>
      <c r="F53" s="53" t="str">
        <f>IFERROR(INDEX(analysis!$B$2:$G$100,MATCH($A53,'قائمة التحاليل'!$E$3:$E$103,0),5),"")</f>
        <v/>
      </c>
      <c r="G53" s="53" t="str">
        <f>IFERROR(INDEX(analysis!$B$2:$G$100,MATCH($A53,'قائمة التحاليل'!$E$3:$E$103,0),6),"")</f>
        <v/>
      </c>
      <c r="H53"/>
      <c r="I53" s="69"/>
      <c r="K53" s="59"/>
      <c r="L53" s="59"/>
      <c r="M53" s="59"/>
    </row>
    <row r="54" spans="1:13" s="58" customFormat="1" ht="14.45" customHeight="1" x14ac:dyDescent="0.25">
      <c r="A54" s="53">
        <f t="shared" si="0"/>
        <v>46</v>
      </c>
      <c r="B54" s="54" t="str">
        <f>IFERROR(INDEX(analysis!$B$2:$G$100,MATCH(A54,'قائمة التحاليل'!$E$3:$E$103,0),1),"")</f>
        <v/>
      </c>
      <c r="C54" s="63"/>
      <c r="D54" s="56"/>
      <c r="E54" s="57" t="str">
        <f>IFERROR(INDEX(analysis!$B$2:$G$100,MATCH($A54,'قائمة التحاليل'!$E$3:$E$103,0),4),"")</f>
        <v/>
      </c>
      <c r="F54" s="53" t="str">
        <f>IFERROR(INDEX(analysis!$B$2:$G$100,MATCH($A54,'قائمة التحاليل'!$E$3:$E$103,0),5),"")</f>
        <v/>
      </c>
      <c r="G54" s="53" t="str">
        <f>IFERROR(INDEX(analysis!$B$2:$G$100,MATCH($A54,'قائمة التحاليل'!$E$3:$E$103,0),6),"")</f>
        <v/>
      </c>
      <c r="H54"/>
      <c r="I54" s="69"/>
      <c r="K54" s="59"/>
      <c r="L54" s="59"/>
      <c r="M54" s="59"/>
    </row>
    <row r="55" spans="1:13" s="58" customFormat="1" ht="14.45" customHeight="1" x14ac:dyDescent="0.25">
      <c r="A55" s="53">
        <f t="shared" si="0"/>
        <v>47</v>
      </c>
      <c r="B55" s="54" t="str">
        <f>IFERROR(INDEX(analysis!$B$2:$G$100,MATCH(A55,'قائمة التحاليل'!$E$3:$E$103,0),1),"")</f>
        <v/>
      </c>
      <c r="C55" s="55"/>
      <c r="D55" s="56"/>
      <c r="E55" s="57" t="str">
        <f>IFERROR(INDEX(analysis!$B$2:$G$100,MATCH($A55,'قائمة التحاليل'!$E$3:$E$103,0),4),"")</f>
        <v/>
      </c>
      <c r="F55" s="53" t="str">
        <f>IFERROR(INDEX(analysis!$B$2:$G$100,MATCH($A55,'قائمة التحاليل'!$E$3:$E$103,0),5),"")</f>
        <v/>
      </c>
      <c r="G55" s="53" t="str">
        <f>IFERROR(INDEX(analysis!$B$2:$G$100,MATCH($A55,'قائمة التحاليل'!$E$3:$E$103,0),6),"")</f>
        <v/>
      </c>
      <c r="H55"/>
      <c r="I55" s="69"/>
      <c r="K55" s="59"/>
      <c r="L55" s="59"/>
      <c r="M55" s="59"/>
    </row>
    <row r="56" spans="1:13" s="58" customFormat="1" ht="14.45" customHeight="1" x14ac:dyDescent="0.25">
      <c r="A56" s="53">
        <f t="shared" si="0"/>
        <v>48</v>
      </c>
      <c r="B56" s="54" t="str">
        <f>IFERROR(INDEX(analysis!$B$2:$G$100,MATCH(A56,'قائمة التحاليل'!$E$3:$E$103,0),1),"")</f>
        <v/>
      </c>
      <c r="C56" s="55"/>
      <c r="D56" s="56"/>
      <c r="E56" s="57" t="str">
        <f>IFERROR(INDEX(analysis!$B$2:$G$100,MATCH($A56,'قائمة التحاليل'!$E$3:$E$103,0),4),"")</f>
        <v/>
      </c>
      <c r="F56" s="53" t="str">
        <f>IFERROR(INDEX(analysis!$B$2:$G$100,MATCH($A56,'قائمة التحاليل'!$E$3:$E$103,0),5),"")</f>
        <v/>
      </c>
      <c r="G56" s="53" t="str">
        <f>IFERROR(INDEX(analysis!$B$2:$G$100,MATCH($A56,'قائمة التحاليل'!$E$3:$E$103,0),6),"")</f>
        <v/>
      </c>
      <c r="H56"/>
      <c r="I56" s="69"/>
      <c r="K56" s="59"/>
      <c r="L56" s="59"/>
      <c r="M56" s="59"/>
    </row>
    <row r="57" spans="1:13" s="58" customFormat="1" ht="14.45" customHeight="1" x14ac:dyDescent="0.25">
      <c r="A57" s="53">
        <f t="shared" si="0"/>
        <v>49</v>
      </c>
      <c r="B57" s="54" t="str">
        <f>IFERROR(INDEX(analysis!$B$2:$G$100,MATCH(A57,'قائمة التحاليل'!$E$3:$E$103,0),1),"")</f>
        <v/>
      </c>
      <c r="C57" s="55"/>
      <c r="D57" s="56"/>
      <c r="E57" s="57" t="str">
        <f>IFERROR(INDEX(analysis!$B$2:$G$100,MATCH($A57,'قائمة التحاليل'!$E$3:$E$103,0),4),"")</f>
        <v/>
      </c>
      <c r="F57" s="53" t="str">
        <f>IFERROR(INDEX(analysis!$B$2:$G$100,MATCH($A57,'قائمة التحاليل'!$E$3:$E$103,0),5),"")</f>
        <v/>
      </c>
      <c r="G57" s="53" t="str">
        <f>IFERROR(INDEX(analysis!$B$2:$G$100,MATCH($A57,'قائمة التحاليل'!$E$3:$E$103,0),6),"")</f>
        <v/>
      </c>
      <c r="H57"/>
      <c r="I57" s="69"/>
      <c r="K57" s="59"/>
      <c r="L57" s="59"/>
      <c r="M57" s="59"/>
    </row>
    <row r="58" spans="1:13" s="58" customFormat="1" ht="14.45" customHeight="1" x14ac:dyDescent="0.25">
      <c r="A58" s="53">
        <f t="shared" si="0"/>
        <v>50</v>
      </c>
      <c r="B58" s="54" t="str">
        <f>IFERROR(INDEX(analysis!$B$2:$G$100,MATCH(A58,'قائمة التحاليل'!$E$3:$E$103,0),1),"")</f>
        <v/>
      </c>
      <c r="C58" s="55"/>
      <c r="D58" s="56"/>
      <c r="E58" s="57" t="str">
        <f>IFERROR(INDEX(analysis!$B$2:$G$100,MATCH($A58,'قائمة التحاليل'!$E$3:$E$103,0),4),"")</f>
        <v/>
      </c>
      <c r="F58" s="53" t="str">
        <f>IFERROR(INDEX(analysis!$B$2:$G$100,MATCH($A58,'قائمة التحاليل'!$E$3:$E$103,0),5),"")</f>
        <v/>
      </c>
      <c r="G58" s="53" t="str">
        <f>IFERROR(INDEX(analysis!$B$2:$G$100,MATCH($A58,'قائمة التحاليل'!$E$3:$E$103,0),6),"")</f>
        <v/>
      </c>
      <c r="H58"/>
      <c r="I58" s="69"/>
      <c r="K58" s="59"/>
      <c r="L58" s="59"/>
      <c r="M58" s="59"/>
    </row>
    <row r="59" spans="1:13" s="58" customFormat="1" ht="14.45" customHeight="1" x14ac:dyDescent="0.25">
      <c r="A59" s="53">
        <f t="shared" si="0"/>
        <v>51</v>
      </c>
      <c r="B59" s="54" t="str">
        <f>IFERROR(INDEX(analysis!$B$2:$G$100,MATCH(A59,'قائمة التحاليل'!$E$3:$E$103,0),1),"")</f>
        <v/>
      </c>
      <c r="C59" s="55"/>
      <c r="D59" s="56"/>
      <c r="E59" s="57" t="str">
        <f>IFERROR(INDEX(analysis!$B$2:$G$100,MATCH($A59,'قائمة التحاليل'!$E$3:$E$103,0),4),"")</f>
        <v/>
      </c>
      <c r="F59" s="53" t="str">
        <f>IFERROR(INDEX(analysis!$B$2:$G$100,MATCH($A59,'قائمة التحاليل'!$E$3:$E$103,0),5),"")</f>
        <v/>
      </c>
      <c r="G59" s="53" t="str">
        <f>IFERROR(INDEX(analysis!$B$2:$G$100,MATCH($A59,'قائمة التحاليل'!$E$3:$E$103,0),6),"")</f>
        <v/>
      </c>
      <c r="H59"/>
      <c r="I59" s="69"/>
      <c r="K59" s="59"/>
      <c r="L59" s="59"/>
      <c r="M59" s="59"/>
    </row>
    <row r="60" spans="1:13" s="58" customFormat="1" ht="14.45" customHeight="1" x14ac:dyDescent="0.25">
      <c r="A60" s="53">
        <f t="shared" si="0"/>
        <v>52</v>
      </c>
      <c r="B60" s="54" t="str">
        <f>IFERROR(INDEX(analysis!$B$2:$G$100,MATCH(A60,'قائمة التحاليل'!$E$3:$E$103,0),1),"")</f>
        <v/>
      </c>
      <c r="C60" s="55"/>
      <c r="D60" s="56"/>
      <c r="E60" s="57" t="str">
        <f>IFERROR(INDEX(analysis!$B$2:$G$100,MATCH($A60,'قائمة التحاليل'!$E$3:$E$103,0),4),"")</f>
        <v/>
      </c>
      <c r="F60" s="53" t="str">
        <f>IFERROR(INDEX(analysis!$B$2:$G$100,MATCH($A60,'قائمة التحاليل'!$E$3:$E$103,0),5),"")</f>
        <v/>
      </c>
      <c r="G60" s="53" t="str">
        <f>IFERROR(INDEX(analysis!$B$2:$G$100,MATCH($A60,'قائمة التحاليل'!$E$3:$E$103,0),6),"")</f>
        <v/>
      </c>
      <c r="H60"/>
      <c r="I60" s="69"/>
      <c r="K60" s="59"/>
      <c r="L60" s="59"/>
      <c r="M60" s="59"/>
    </row>
    <row r="61" spans="1:13" s="58" customFormat="1" ht="14.45" customHeight="1" x14ac:dyDescent="0.25">
      <c r="A61" s="53">
        <f t="shared" si="0"/>
        <v>53</v>
      </c>
      <c r="B61" s="54" t="str">
        <f>IFERROR(INDEX(analysis!$B$2:$G$100,MATCH(A61,'قائمة التحاليل'!$E$3:$E$103,0),1),"")</f>
        <v/>
      </c>
      <c r="C61" s="55"/>
      <c r="D61" s="56"/>
      <c r="E61" s="57" t="str">
        <f>IFERROR(INDEX(analysis!$B$2:$G$100,MATCH($A61,'قائمة التحاليل'!$E$3:$E$103,0),4),"")</f>
        <v/>
      </c>
      <c r="F61" s="53" t="str">
        <f>IFERROR(INDEX(analysis!$B$2:$G$100,MATCH($A61,'قائمة التحاليل'!$E$3:$E$103,0),5),"")</f>
        <v/>
      </c>
      <c r="G61" s="53" t="str">
        <f>IFERROR(INDEX(analysis!$B$2:$G$100,MATCH($A61,'قائمة التحاليل'!$E$3:$E$103,0),6),"")</f>
        <v/>
      </c>
      <c r="H61"/>
      <c r="I61" s="69"/>
      <c r="K61" s="59"/>
      <c r="L61" s="59"/>
      <c r="M61" s="59"/>
    </row>
    <row r="62" spans="1:13" s="58" customFormat="1" ht="14.45" customHeight="1" x14ac:dyDescent="0.25">
      <c r="A62" s="53">
        <f t="shared" si="0"/>
        <v>54</v>
      </c>
      <c r="B62" s="54" t="str">
        <f>IFERROR(INDEX(analysis!$B$2:$G$100,MATCH(A62,'قائمة التحاليل'!$E$3:$E$103,0),1),"")</f>
        <v/>
      </c>
      <c r="C62" s="55"/>
      <c r="D62" s="56"/>
      <c r="E62" s="57" t="str">
        <f>IFERROR(INDEX(analysis!$B$2:$G$100,MATCH($A62,'قائمة التحاليل'!$E$3:$E$103,0),4),"")</f>
        <v/>
      </c>
      <c r="F62" s="53" t="str">
        <f>IFERROR(INDEX(analysis!$B$2:$G$100,MATCH($A62,'قائمة التحاليل'!$E$3:$E$103,0),5),"")</f>
        <v/>
      </c>
      <c r="G62" s="53" t="str">
        <f>IFERROR(INDEX(analysis!$B$2:$G$100,MATCH($A62,'قائمة التحاليل'!$E$3:$E$103,0),6),"")</f>
        <v/>
      </c>
      <c r="H62"/>
      <c r="I62" s="69"/>
      <c r="K62" s="59"/>
      <c r="L62" s="59"/>
      <c r="M62" s="59"/>
    </row>
    <row r="63" spans="1:13" s="58" customFormat="1" ht="14.45" customHeight="1" x14ac:dyDescent="0.25">
      <c r="A63" s="53">
        <f t="shared" si="0"/>
        <v>55</v>
      </c>
      <c r="B63" s="54" t="str">
        <f>IFERROR(INDEX(analysis!$B$2:$G$100,MATCH(A63,'قائمة التحاليل'!$E$3:$E$103,0),1),"")</f>
        <v/>
      </c>
      <c r="C63" s="61"/>
      <c r="D63" s="56"/>
      <c r="E63" s="57" t="str">
        <f>IFERROR(INDEX(analysis!$B$2:$G$100,MATCH($A63,'قائمة التحاليل'!$E$3:$E$103,0),4),"")</f>
        <v/>
      </c>
      <c r="F63" s="53" t="str">
        <f>IFERROR(INDEX(analysis!$B$2:$G$100,MATCH($A63,'قائمة التحاليل'!$E$3:$E$103,0),5),"")</f>
        <v/>
      </c>
      <c r="G63" s="53" t="str">
        <f>IFERROR(INDEX(analysis!$B$2:$G$100,MATCH($A63,'قائمة التحاليل'!$E$3:$E$103,0),6),"")</f>
        <v/>
      </c>
      <c r="H63"/>
      <c r="I63" s="69"/>
      <c r="K63" s="59"/>
      <c r="L63" s="59"/>
      <c r="M63" s="59"/>
    </row>
    <row r="64" spans="1:13" s="58" customFormat="1" ht="14.45" customHeight="1" x14ac:dyDescent="0.25">
      <c r="A64" s="53">
        <f t="shared" si="0"/>
        <v>56</v>
      </c>
      <c r="B64" s="54" t="str">
        <f>IFERROR(INDEX(analysis!$B$2:$G$100,MATCH(A64,'قائمة التحاليل'!$E$3:$E$103,0),1),"")</f>
        <v/>
      </c>
      <c r="C64" s="62"/>
      <c r="D64" s="56"/>
      <c r="E64" s="57" t="str">
        <f>IFERROR(INDEX(analysis!$B$2:$G$100,MATCH($A64,'قائمة التحاليل'!$E$3:$E$103,0),4),"")</f>
        <v/>
      </c>
      <c r="F64" s="53" t="str">
        <f>IFERROR(INDEX(analysis!$B$2:$G$100,MATCH($A64,'قائمة التحاليل'!$E$3:$E$103,0),5),"")</f>
        <v/>
      </c>
      <c r="G64" s="53" t="str">
        <f>IFERROR(INDEX(analysis!$B$2:$G$100,MATCH($A64,'قائمة التحاليل'!$E$3:$E$103,0),6),"")</f>
        <v/>
      </c>
      <c r="H64"/>
      <c r="I64" s="69"/>
      <c r="K64" s="59"/>
      <c r="L64" s="59"/>
      <c r="M64" s="59"/>
    </row>
    <row r="65" spans="1:13" s="58" customFormat="1" ht="14.45" customHeight="1" x14ac:dyDescent="0.25">
      <c r="A65" s="53">
        <f t="shared" si="0"/>
        <v>57</v>
      </c>
      <c r="B65" s="54" t="str">
        <f>IFERROR(INDEX(analysis!$B$2:$G$100,MATCH(A65,'قائمة التحاليل'!$E$3:$E$103,0),1),"")</f>
        <v/>
      </c>
      <c r="C65" s="61"/>
      <c r="D65" s="56"/>
      <c r="E65" s="57" t="str">
        <f>IFERROR(INDEX(analysis!$B$2:$G$100,MATCH($A65,'قائمة التحاليل'!$E$3:$E$103,0),4),"")</f>
        <v/>
      </c>
      <c r="F65" s="53" t="str">
        <f>IFERROR(INDEX(analysis!$B$2:$G$100,MATCH($A65,'قائمة التحاليل'!$E$3:$E$103,0),5),"")</f>
        <v/>
      </c>
      <c r="G65" s="53" t="str">
        <f>IFERROR(INDEX(analysis!$B$2:$G$100,MATCH($A65,'قائمة التحاليل'!$E$3:$E$103,0),6),"")</f>
        <v/>
      </c>
      <c r="H65"/>
      <c r="I65" s="69"/>
      <c r="K65" s="59"/>
      <c r="L65" s="59"/>
      <c r="M65" s="59"/>
    </row>
    <row r="66" spans="1:13" s="58" customFormat="1" ht="14.45" customHeight="1" x14ac:dyDescent="0.25">
      <c r="A66" s="53">
        <f t="shared" si="0"/>
        <v>58</v>
      </c>
      <c r="B66" s="54" t="str">
        <f>IFERROR(INDEX(analysis!$B$2:$G$100,MATCH(A66,'قائمة التحاليل'!$E$3:$E$103,0),1),"")</f>
        <v/>
      </c>
      <c r="C66" s="61"/>
      <c r="D66" s="56"/>
      <c r="E66" s="57" t="str">
        <f>IFERROR(INDEX(analysis!$B$2:$G$100,MATCH($A66,'قائمة التحاليل'!$E$3:$E$103,0),4),"")</f>
        <v/>
      </c>
      <c r="F66" s="53" t="str">
        <f>IFERROR(INDEX(analysis!$B$2:$G$100,MATCH($A66,'قائمة التحاليل'!$E$3:$E$103,0),5),"")</f>
        <v/>
      </c>
      <c r="G66" s="53" t="str">
        <f>IFERROR(INDEX(analysis!$B$2:$G$100,MATCH($A66,'قائمة التحاليل'!$E$3:$E$103,0),6),"")</f>
        <v/>
      </c>
      <c r="H66"/>
      <c r="I66" s="69"/>
      <c r="K66" s="59"/>
      <c r="L66" s="59"/>
      <c r="M66" s="59"/>
    </row>
    <row r="67" spans="1:13" s="58" customFormat="1" ht="14.45" customHeight="1" x14ac:dyDescent="0.25">
      <c r="A67" s="53">
        <f t="shared" si="0"/>
        <v>59</v>
      </c>
      <c r="B67" s="54" t="str">
        <f>IFERROR(INDEX(analysis!$B$2:$G$100,MATCH(A67,'قائمة التحاليل'!$E$3:$E$103,0),1),"")</f>
        <v/>
      </c>
      <c r="C67" s="55"/>
      <c r="D67" s="56"/>
      <c r="E67" s="57" t="str">
        <f>IFERROR(INDEX(analysis!$B$2:$G$100,MATCH($A67,'قائمة التحاليل'!$E$3:$E$103,0),4),"")</f>
        <v/>
      </c>
      <c r="F67" s="53" t="str">
        <f>IFERROR(INDEX(analysis!$B$2:$G$100,MATCH($A67,'قائمة التحاليل'!$E$3:$E$103,0),5),"")</f>
        <v/>
      </c>
      <c r="G67" s="53" t="str">
        <f>IFERROR(INDEX(analysis!$B$2:$G$100,MATCH($A67,'قائمة التحاليل'!$E$3:$E$103,0),6),"")</f>
        <v/>
      </c>
      <c r="H67"/>
      <c r="I67" s="69"/>
      <c r="K67" s="59"/>
      <c r="L67" s="59"/>
      <c r="M67" s="59"/>
    </row>
    <row r="68" spans="1:13" s="58" customFormat="1" ht="14.45" customHeight="1" x14ac:dyDescent="0.25">
      <c r="A68" s="53">
        <f t="shared" si="0"/>
        <v>60</v>
      </c>
      <c r="B68" s="54" t="str">
        <f>IFERROR(INDEX(analysis!$B$2:$G$100,MATCH(A68,'قائمة التحاليل'!$E$3:$E$103,0),1),"")</f>
        <v/>
      </c>
      <c r="C68" s="55"/>
      <c r="D68" s="56"/>
      <c r="E68" s="57" t="str">
        <f>IFERROR(INDEX(analysis!$B$2:$G$100,MATCH($A68,'قائمة التحاليل'!$E$3:$E$103,0),4),"")</f>
        <v/>
      </c>
      <c r="F68" s="53" t="str">
        <f>IFERROR(INDEX(analysis!$B$2:$G$100,MATCH($A68,'قائمة التحاليل'!$E$3:$E$103,0),5),"")</f>
        <v/>
      </c>
      <c r="G68" s="53" t="str">
        <f>IFERROR(INDEX(analysis!$B$2:$G$100,MATCH($A68,'قائمة التحاليل'!$E$3:$E$103,0),6),"")</f>
        <v/>
      </c>
      <c r="H68"/>
      <c r="I68" s="69"/>
      <c r="K68" s="59"/>
      <c r="L68" s="59"/>
      <c r="M68" s="59"/>
    </row>
    <row r="69" spans="1:13" s="58" customFormat="1" ht="14.45" customHeight="1" x14ac:dyDescent="0.25">
      <c r="A69" s="53">
        <f t="shared" si="0"/>
        <v>61</v>
      </c>
      <c r="B69" s="54" t="str">
        <f>IFERROR(INDEX(analysis!$B$2:$G$100,MATCH(A69,'قائمة التحاليل'!$E$3:$E$103,0),1),"")</f>
        <v/>
      </c>
      <c r="C69" s="61"/>
      <c r="D69" s="56"/>
      <c r="E69" s="57" t="str">
        <f>IFERROR(INDEX(analysis!$B$2:$G$100,MATCH($A69,'قائمة التحاليل'!$E$3:$E$103,0),4),"")</f>
        <v/>
      </c>
      <c r="F69" s="53" t="str">
        <f>IFERROR(INDEX(analysis!$B$2:$G$100,MATCH($A69,'قائمة التحاليل'!$E$3:$E$103,0),5),"")</f>
        <v/>
      </c>
      <c r="G69" s="53" t="str">
        <f>IFERROR(INDEX(analysis!$B$2:$G$100,MATCH($A69,'قائمة التحاليل'!$E$3:$E$103,0),6),"")</f>
        <v/>
      </c>
      <c r="H69"/>
      <c r="I69" s="69"/>
      <c r="K69" s="59"/>
      <c r="L69" s="59"/>
      <c r="M69" s="59"/>
    </row>
    <row r="70" spans="1:13" s="58" customFormat="1" ht="14.45" customHeight="1" x14ac:dyDescent="0.25">
      <c r="A70" s="53">
        <f t="shared" si="0"/>
        <v>62</v>
      </c>
      <c r="B70" s="54" t="str">
        <f>IFERROR(INDEX(analysis!$B$2:$G$100,MATCH(A70,'قائمة التحاليل'!$E$3:$E$103,0),1),"")</f>
        <v/>
      </c>
      <c r="C70" s="55"/>
      <c r="D70" s="56"/>
      <c r="E70" s="57" t="str">
        <f>IFERROR(INDEX(analysis!$B$2:$G$100,MATCH($A70,'قائمة التحاليل'!$E$3:$E$103,0),4),"")</f>
        <v/>
      </c>
      <c r="F70" s="53" t="str">
        <f>IFERROR(INDEX(analysis!$B$2:$G$100,MATCH($A70,'قائمة التحاليل'!$E$3:$E$103,0),5),"")</f>
        <v/>
      </c>
      <c r="G70" s="53" t="str">
        <f>IFERROR(INDEX(analysis!$B$2:$G$100,MATCH($A70,'قائمة التحاليل'!$E$3:$E$103,0),6),"")</f>
        <v/>
      </c>
      <c r="H70"/>
      <c r="I70" s="69"/>
      <c r="K70" s="59"/>
      <c r="L70" s="59"/>
      <c r="M70" s="59"/>
    </row>
    <row r="71" spans="1:13" s="58" customFormat="1" ht="14.45" customHeight="1" x14ac:dyDescent="0.25">
      <c r="A71" s="53">
        <f t="shared" si="0"/>
        <v>63</v>
      </c>
      <c r="B71" s="54" t="str">
        <f>IFERROR(INDEX(analysis!$B$2:$G$100,MATCH(A71,'قائمة التحاليل'!$E$3:$E$103,0),1),"")</f>
        <v/>
      </c>
      <c r="C71" s="61"/>
      <c r="D71" s="56"/>
      <c r="E71" s="57" t="str">
        <f>IFERROR(INDEX(analysis!$B$2:$G$100,MATCH($A71,'قائمة التحاليل'!$E$3:$E$103,0),4),"")</f>
        <v/>
      </c>
      <c r="F71" s="53" t="str">
        <f>IFERROR(INDEX(analysis!$B$2:$G$100,MATCH($A71,'قائمة التحاليل'!$E$3:$E$103,0),5),"")</f>
        <v/>
      </c>
      <c r="G71" s="53" t="str">
        <f>IFERROR(INDEX(analysis!$B$2:$G$100,MATCH($A71,'قائمة التحاليل'!$E$3:$E$103,0),6),"")</f>
        <v/>
      </c>
      <c r="H71"/>
      <c r="I71" s="69"/>
      <c r="K71" s="59"/>
      <c r="L71" s="59"/>
      <c r="M71" s="59"/>
    </row>
    <row r="72" spans="1:13" s="58" customFormat="1" ht="14.45" customHeight="1" x14ac:dyDescent="0.25">
      <c r="A72" s="53">
        <f t="shared" si="0"/>
        <v>64</v>
      </c>
      <c r="B72" s="54" t="str">
        <f>IFERROR(INDEX(analysis!$B$2:$G$100,MATCH(A72,'قائمة التحاليل'!$E$3:$E$103,0),1),"")</f>
        <v/>
      </c>
      <c r="C72" s="61"/>
      <c r="D72" s="56"/>
      <c r="E72" s="57" t="str">
        <f>IFERROR(INDEX(analysis!$B$2:$G$100,MATCH($A72,'قائمة التحاليل'!$E$3:$E$103,0),4),"")</f>
        <v/>
      </c>
      <c r="F72" s="53" t="str">
        <f>IFERROR(INDEX(analysis!$B$2:$G$100,MATCH($A72,'قائمة التحاليل'!$E$3:$E$103,0),5),"")</f>
        <v/>
      </c>
      <c r="G72" s="53" t="str">
        <f>IFERROR(INDEX(analysis!$B$2:$G$100,MATCH($A72,'قائمة التحاليل'!$E$3:$E$103,0),6),"")</f>
        <v/>
      </c>
      <c r="H72"/>
      <c r="I72" s="69"/>
      <c r="K72" s="59"/>
      <c r="L72" s="59"/>
      <c r="M72" s="59"/>
    </row>
    <row r="73" spans="1:13" s="58" customFormat="1" ht="14.45" customHeight="1" x14ac:dyDescent="0.25">
      <c r="A73" s="53">
        <f t="shared" si="0"/>
        <v>65</v>
      </c>
      <c r="B73" s="54" t="str">
        <f>IFERROR(INDEX(analysis!$B$2:$G$100,MATCH(A73,'قائمة التحاليل'!$E$3:$E$103,0),1),"")</f>
        <v/>
      </c>
      <c r="C73" s="61"/>
      <c r="D73" s="56"/>
      <c r="E73" s="57" t="str">
        <f>IFERROR(INDEX(analysis!$B$2:$G$100,MATCH($A73,'قائمة التحاليل'!$E$3:$E$103,0),4),"")</f>
        <v/>
      </c>
      <c r="F73" s="53" t="str">
        <f>IFERROR(INDEX(analysis!$B$2:$G$100,MATCH($A73,'قائمة التحاليل'!$E$3:$E$103,0),5),"")</f>
        <v/>
      </c>
      <c r="G73" s="53" t="str">
        <f>IFERROR(INDEX(analysis!$B$2:$G$100,MATCH($A73,'قائمة التحاليل'!$E$3:$E$103,0),6),"")</f>
        <v/>
      </c>
      <c r="H73"/>
      <c r="I73" s="69"/>
      <c r="K73" s="59"/>
      <c r="L73" s="59"/>
      <c r="M73" s="59"/>
    </row>
    <row r="74" spans="1:13" s="58" customFormat="1" ht="14.45" customHeight="1" x14ac:dyDescent="0.25">
      <c r="A74" s="53">
        <f t="shared" ref="A74:A107" si="1">ROW()-8</f>
        <v>66</v>
      </c>
      <c r="B74" s="54" t="str">
        <f>IFERROR(INDEX(analysis!$B$2:$G$100,MATCH(A74,'قائمة التحاليل'!$E$3:$E$103,0),1),"")</f>
        <v/>
      </c>
      <c r="C74" s="61"/>
      <c r="D74" s="56"/>
      <c r="E74" s="57" t="str">
        <f>IFERROR(INDEX(analysis!$B$2:$G$100,MATCH($A74,'قائمة التحاليل'!$E$3:$E$103,0),4),"")</f>
        <v/>
      </c>
      <c r="F74" s="53" t="str">
        <f>IFERROR(INDEX(analysis!$B$2:$G$100,MATCH($A74,'قائمة التحاليل'!$E$3:$E$103,0),5),"")</f>
        <v/>
      </c>
      <c r="G74" s="53" t="str">
        <f>IFERROR(INDEX(analysis!$B$2:$G$100,MATCH($A74,'قائمة التحاليل'!$E$3:$E$103,0),6),"")</f>
        <v/>
      </c>
      <c r="H74"/>
      <c r="I74" s="69"/>
      <c r="K74" s="59"/>
      <c r="L74" s="59"/>
      <c r="M74" s="59"/>
    </row>
    <row r="75" spans="1:13" s="58" customFormat="1" ht="14.45" customHeight="1" x14ac:dyDescent="0.25">
      <c r="A75" s="53">
        <f t="shared" si="1"/>
        <v>67</v>
      </c>
      <c r="B75" s="54" t="str">
        <f>IFERROR(INDEX(analysis!$B$2:$G$100,MATCH(A75,'قائمة التحاليل'!$E$3:$E$103,0),1),"")</f>
        <v/>
      </c>
      <c r="C75" s="62"/>
      <c r="D75" s="56"/>
      <c r="E75" s="57" t="str">
        <f>IFERROR(INDEX(analysis!$B$2:$G$100,MATCH($A75,'قائمة التحاليل'!$E$3:$E$103,0),4),"")</f>
        <v/>
      </c>
      <c r="F75" s="53" t="str">
        <f>IFERROR(INDEX(analysis!$B$2:$G$100,MATCH($A75,'قائمة التحاليل'!$E$3:$E$103,0),5),"")</f>
        <v/>
      </c>
      <c r="G75" s="53" t="str">
        <f>IFERROR(INDEX(analysis!$B$2:$G$100,MATCH($A75,'قائمة التحاليل'!$E$3:$E$103,0),6),"")</f>
        <v/>
      </c>
      <c r="H75"/>
      <c r="I75" s="69"/>
      <c r="K75" s="59"/>
      <c r="L75" s="59"/>
      <c r="M75" s="59"/>
    </row>
    <row r="76" spans="1:13" s="58" customFormat="1" ht="14.45" customHeight="1" x14ac:dyDescent="0.25">
      <c r="A76" s="53">
        <f t="shared" si="1"/>
        <v>68</v>
      </c>
      <c r="B76" s="54" t="str">
        <f>IFERROR(INDEX(analysis!$B$2:$G$100,MATCH(A76,'قائمة التحاليل'!$E$3:$E$103,0),1),"")</f>
        <v/>
      </c>
      <c r="C76" s="55"/>
      <c r="D76" s="56"/>
      <c r="E76" s="57" t="str">
        <f>IFERROR(INDEX(analysis!$B$2:$G$100,MATCH($A76,'قائمة التحاليل'!$E$3:$E$103,0),4),"")</f>
        <v/>
      </c>
      <c r="F76" s="53" t="str">
        <f>IFERROR(INDEX(analysis!$B$2:$G$100,MATCH($A76,'قائمة التحاليل'!$E$3:$E$103,0),5),"")</f>
        <v/>
      </c>
      <c r="G76" s="53" t="str">
        <f>IFERROR(INDEX(analysis!$B$2:$G$100,MATCH($A76,'قائمة التحاليل'!$E$3:$E$103,0),6),"")</f>
        <v/>
      </c>
      <c r="H76"/>
      <c r="I76" s="69"/>
      <c r="K76" s="59"/>
      <c r="L76" s="59"/>
      <c r="M76" s="59"/>
    </row>
    <row r="77" spans="1:13" s="58" customFormat="1" ht="14.45" customHeight="1" x14ac:dyDescent="0.25">
      <c r="A77" s="53">
        <f t="shared" si="1"/>
        <v>69</v>
      </c>
      <c r="B77" s="54" t="str">
        <f>IFERROR(INDEX(analysis!$B$2:$G$100,MATCH(A77,'قائمة التحاليل'!$E$3:$E$103,0),1),"")</f>
        <v/>
      </c>
      <c r="C77" s="55"/>
      <c r="D77" s="56"/>
      <c r="E77" s="57" t="str">
        <f>IFERROR(INDEX(analysis!$B$2:$G$100,MATCH($A77,'قائمة التحاليل'!$E$3:$E$103,0),4),"")</f>
        <v/>
      </c>
      <c r="F77" s="53" t="str">
        <f>IFERROR(INDEX(analysis!$B$2:$G$100,MATCH($A77,'قائمة التحاليل'!$E$3:$E$103,0),5),"")</f>
        <v/>
      </c>
      <c r="G77" s="53" t="str">
        <f>IFERROR(INDEX(analysis!$B$2:$G$100,MATCH($A77,'قائمة التحاليل'!$E$3:$E$103,0),6),"")</f>
        <v/>
      </c>
      <c r="H77"/>
      <c r="I77" s="69"/>
      <c r="K77" s="59"/>
      <c r="L77" s="59"/>
      <c r="M77" s="59"/>
    </row>
    <row r="78" spans="1:13" s="58" customFormat="1" ht="14.45" customHeight="1" x14ac:dyDescent="0.25">
      <c r="A78" s="53">
        <f t="shared" si="1"/>
        <v>70</v>
      </c>
      <c r="B78" s="54" t="str">
        <f>IFERROR(INDEX(analysis!$B$2:$G$100,MATCH(A78,'قائمة التحاليل'!$E$3:$E$103,0),1),"")</f>
        <v/>
      </c>
      <c r="C78" s="55"/>
      <c r="D78" s="56"/>
      <c r="E78" s="57" t="str">
        <f>IFERROR(INDEX(analysis!$B$2:$G$100,MATCH($A78,'قائمة التحاليل'!$E$3:$E$103,0),4),"")</f>
        <v/>
      </c>
      <c r="F78" s="53" t="str">
        <f>IFERROR(INDEX(analysis!$B$2:$G$100,MATCH($A78,'قائمة التحاليل'!$E$3:$E$103,0),5),"")</f>
        <v/>
      </c>
      <c r="G78" s="53" t="str">
        <f>IFERROR(INDEX(analysis!$B$2:$G$100,MATCH($A78,'قائمة التحاليل'!$E$3:$E$103,0),6),"")</f>
        <v/>
      </c>
      <c r="H78"/>
      <c r="I78" s="69"/>
      <c r="K78" s="59"/>
      <c r="L78" s="59"/>
      <c r="M78" s="59"/>
    </row>
    <row r="79" spans="1:13" s="58" customFormat="1" ht="14.45" customHeight="1" x14ac:dyDescent="0.25">
      <c r="A79" s="53">
        <f t="shared" si="1"/>
        <v>71</v>
      </c>
      <c r="B79" s="54" t="str">
        <f>IFERROR(INDEX(analysis!$B$2:$G$100,MATCH(A79,'قائمة التحاليل'!$E$3:$E$103,0),1),"")</f>
        <v/>
      </c>
      <c r="C79" s="55"/>
      <c r="D79" s="56"/>
      <c r="E79" s="57" t="str">
        <f>IFERROR(INDEX(analysis!$B$2:$G$100,MATCH($A79,'قائمة التحاليل'!$E$3:$E$103,0),4),"")</f>
        <v/>
      </c>
      <c r="F79" s="53" t="str">
        <f>IFERROR(INDEX(analysis!$B$2:$G$100,MATCH($A79,'قائمة التحاليل'!$E$3:$E$103,0),5),"")</f>
        <v/>
      </c>
      <c r="G79" s="53" t="str">
        <f>IFERROR(INDEX(analysis!$B$2:$G$100,MATCH($A79,'قائمة التحاليل'!$E$3:$E$103,0),6),"")</f>
        <v/>
      </c>
      <c r="H79"/>
      <c r="I79" s="69"/>
      <c r="K79" s="59"/>
      <c r="L79" s="59"/>
      <c r="M79" s="59"/>
    </row>
    <row r="80" spans="1:13" s="58" customFormat="1" ht="14.45" customHeight="1" x14ac:dyDescent="0.25">
      <c r="A80" s="53">
        <f t="shared" si="1"/>
        <v>72</v>
      </c>
      <c r="B80" s="54" t="str">
        <f>IFERROR(INDEX(analysis!$B$2:$G$100,MATCH(A80,'قائمة التحاليل'!$E$3:$E$103,0),1),"")</f>
        <v/>
      </c>
      <c r="C80" s="55"/>
      <c r="D80" s="56"/>
      <c r="E80" s="57" t="str">
        <f>IFERROR(INDEX(analysis!$B$2:$G$100,MATCH($A80,'قائمة التحاليل'!$E$3:$E$103,0),4),"")</f>
        <v/>
      </c>
      <c r="F80" s="53" t="str">
        <f>IFERROR(INDEX(analysis!$B$2:$G$100,MATCH($A80,'قائمة التحاليل'!$E$3:$E$103,0),5),"")</f>
        <v/>
      </c>
      <c r="G80" s="53" t="str">
        <f>IFERROR(INDEX(analysis!$B$2:$G$100,MATCH($A80,'قائمة التحاليل'!$E$3:$E$103,0),6),"")</f>
        <v/>
      </c>
      <c r="H80"/>
      <c r="I80" s="69"/>
      <c r="K80" s="59"/>
      <c r="L80" s="59"/>
      <c r="M80" s="59"/>
    </row>
    <row r="81" spans="1:13" s="58" customFormat="1" ht="14.45" customHeight="1" x14ac:dyDescent="0.25">
      <c r="A81" s="53">
        <f t="shared" si="1"/>
        <v>73</v>
      </c>
      <c r="B81" s="54" t="str">
        <f>IFERROR(INDEX(analysis!$B$2:$G$100,MATCH(A81,'قائمة التحاليل'!$E$3:$E$103,0),1),"")</f>
        <v/>
      </c>
      <c r="C81" s="55"/>
      <c r="D81" s="56"/>
      <c r="E81" s="57" t="str">
        <f>IFERROR(INDEX(analysis!$B$2:$G$100,MATCH($A81,'قائمة التحاليل'!$E$3:$E$103,0),4),"")</f>
        <v/>
      </c>
      <c r="F81" s="53" t="str">
        <f>IFERROR(INDEX(analysis!$B$2:$G$100,MATCH($A81,'قائمة التحاليل'!$E$3:$E$103,0),5),"")</f>
        <v/>
      </c>
      <c r="G81" s="53" t="str">
        <f>IFERROR(INDEX(analysis!$B$2:$G$100,MATCH($A81,'قائمة التحاليل'!$E$3:$E$103,0),6),"")</f>
        <v/>
      </c>
      <c r="H81"/>
      <c r="I81" s="69"/>
      <c r="K81" s="59"/>
      <c r="L81" s="59"/>
      <c r="M81" s="59"/>
    </row>
    <row r="82" spans="1:13" s="58" customFormat="1" ht="14.45" customHeight="1" x14ac:dyDescent="0.25">
      <c r="A82" s="53">
        <f t="shared" si="1"/>
        <v>74</v>
      </c>
      <c r="B82" s="54" t="str">
        <f>IFERROR(INDEX(analysis!$B$2:$G$100,MATCH(A82,'قائمة التحاليل'!$E$3:$E$103,0),1),"")</f>
        <v/>
      </c>
      <c r="C82" s="55"/>
      <c r="D82" s="56"/>
      <c r="E82" s="57" t="str">
        <f>IFERROR(INDEX(analysis!$B$2:$G$100,MATCH($A82,'قائمة التحاليل'!$E$3:$E$103,0),4),"")</f>
        <v/>
      </c>
      <c r="F82" s="53" t="str">
        <f>IFERROR(INDEX(analysis!$B$2:$G$100,MATCH($A82,'قائمة التحاليل'!$E$3:$E$103,0),5),"")</f>
        <v/>
      </c>
      <c r="G82" s="53" t="str">
        <f>IFERROR(INDEX(analysis!$B$2:$G$100,MATCH($A82,'قائمة التحاليل'!$E$3:$E$103,0),6),"")</f>
        <v/>
      </c>
      <c r="H82"/>
      <c r="I82" s="69"/>
      <c r="K82" s="59"/>
      <c r="L82" s="59"/>
      <c r="M82" s="59"/>
    </row>
    <row r="83" spans="1:13" s="58" customFormat="1" ht="14.45" customHeight="1" x14ac:dyDescent="0.25">
      <c r="A83" s="53">
        <f t="shared" si="1"/>
        <v>75</v>
      </c>
      <c r="B83" s="54" t="str">
        <f>IFERROR(INDEX(analysis!$B$2:$G$100,MATCH(A83,'قائمة التحاليل'!$E$3:$E$103,0),1),"")</f>
        <v/>
      </c>
      <c r="C83" s="55"/>
      <c r="D83" s="56"/>
      <c r="E83" s="57" t="str">
        <f>IFERROR(INDEX(analysis!$B$2:$G$100,MATCH($A83,'قائمة التحاليل'!$E$3:$E$103,0),4),"")</f>
        <v/>
      </c>
      <c r="F83" s="53" t="str">
        <f>IFERROR(INDEX(analysis!$B$2:$G$100,MATCH($A83,'قائمة التحاليل'!$E$3:$E$103,0),5),"")</f>
        <v/>
      </c>
      <c r="G83" s="53" t="str">
        <f>IFERROR(INDEX(analysis!$B$2:$G$100,MATCH($A83,'قائمة التحاليل'!$E$3:$E$103,0),6),"")</f>
        <v/>
      </c>
      <c r="H83"/>
      <c r="I83" s="69"/>
      <c r="K83" s="59"/>
      <c r="L83" s="59"/>
      <c r="M83" s="59"/>
    </row>
    <row r="84" spans="1:13" s="58" customFormat="1" ht="14.45" customHeight="1" x14ac:dyDescent="0.25">
      <c r="A84" s="53">
        <f t="shared" si="1"/>
        <v>76</v>
      </c>
      <c r="B84" s="54" t="str">
        <f>IFERROR(INDEX(analysis!$B$2:$G$100,MATCH(A84,'قائمة التحاليل'!$E$3:$E$103,0),1),"")</f>
        <v/>
      </c>
      <c r="C84" s="55"/>
      <c r="D84" s="56"/>
      <c r="E84" s="57" t="str">
        <f>IFERROR(INDEX(analysis!$B$2:$G$100,MATCH($A84,'قائمة التحاليل'!$E$3:$E$103,0),4),"")</f>
        <v/>
      </c>
      <c r="F84" s="53" t="str">
        <f>IFERROR(INDEX(analysis!$B$2:$G$100,MATCH($A84,'قائمة التحاليل'!$E$3:$E$103,0),5),"")</f>
        <v/>
      </c>
      <c r="G84" s="53" t="str">
        <f>IFERROR(INDEX(analysis!$B$2:$G$100,MATCH($A84,'قائمة التحاليل'!$E$3:$E$103,0),6),"")</f>
        <v/>
      </c>
      <c r="H84"/>
      <c r="I84" s="69"/>
      <c r="K84" s="59"/>
      <c r="L84" s="59"/>
      <c r="M84" s="59"/>
    </row>
    <row r="85" spans="1:13" s="58" customFormat="1" ht="14.45" customHeight="1" x14ac:dyDescent="0.25">
      <c r="A85" s="53">
        <f t="shared" si="1"/>
        <v>77</v>
      </c>
      <c r="B85" s="54" t="str">
        <f>IFERROR(INDEX(analysis!$B$2:$G$100,MATCH(A85,'قائمة التحاليل'!$E$3:$E$103,0),1),"")</f>
        <v/>
      </c>
      <c r="C85" s="55"/>
      <c r="D85" s="56"/>
      <c r="E85" s="57" t="str">
        <f>IFERROR(INDEX(analysis!$B$2:$G$100,MATCH($A85,'قائمة التحاليل'!$E$3:$E$103,0),4),"")</f>
        <v/>
      </c>
      <c r="F85" s="53" t="str">
        <f>IFERROR(INDEX(analysis!$B$2:$G$100,MATCH($A85,'قائمة التحاليل'!$E$3:$E$103,0),5),"")</f>
        <v/>
      </c>
      <c r="G85" s="53" t="str">
        <f>IFERROR(INDEX(analysis!$B$2:$G$100,MATCH($A85,'قائمة التحاليل'!$E$3:$E$103,0),6),"")</f>
        <v/>
      </c>
      <c r="H85"/>
      <c r="I85" s="69"/>
      <c r="K85" s="59"/>
      <c r="L85" s="59"/>
      <c r="M85" s="59"/>
    </row>
    <row r="86" spans="1:13" s="58" customFormat="1" ht="14.45" customHeight="1" x14ac:dyDescent="0.25">
      <c r="A86" s="53">
        <f t="shared" si="1"/>
        <v>78</v>
      </c>
      <c r="B86" s="54" t="str">
        <f>IFERROR(INDEX(analysis!$B$2:$G$100,MATCH(A86,'قائمة التحاليل'!$E$3:$E$103,0),1),"")</f>
        <v/>
      </c>
      <c r="C86" s="61"/>
      <c r="D86" s="56"/>
      <c r="E86" s="57" t="str">
        <f>IFERROR(INDEX(analysis!$B$2:$G$100,MATCH($A86,'قائمة التحاليل'!$E$3:$E$103,0),4),"")</f>
        <v/>
      </c>
      <c r="F86" s="53" t="str">
        <f>IFERROR(INDEX(analysis!$B$2:$G$100,MATCH($A86,'قائمة التحاليل'!$E$3:$E$103,0),5),"")</f>
        <v/>
      </c>
      <c r="G86" s="53" t="str">
        <f>IFERROR(INDEX(analysis!$B$2:$G$100,MATCH($A86,'قائمة التحاليل'!$E$3:$E$103,0),6),"")</f>
        <v/>
      </c>
      <c r="H86"/>
      <c r="I86" s="69"/>
      <c r="K86" s="59"/>
      <c r="L86" s="59"/>
      <c r="M86" s="59"/>
    </row>
    <row r="87" spans="1:13" s="58" customFormat="1" ht="14.45" customHeight="1" x14ac:dyDescent="0.25">
      <c r="A87" s="53">
        <f t="shared" si="1"/>
        <v>79</v>
      </c>
      <c r="B87" s="54" t="str">
        <f>IFERROR(INDEX(analysis!$B$2:$G$100,MATCH(A87,'قائمة التحاليل'!$E$3:$E$103,0),1),"")</f>
        <v/>
      </c>
      <c r="C87" s="55"/>
      <c r="D87" s="56"/>
      <c r="E87" s="57" t="str">
        <f>IFERROR(INDEX(analysis!$B$2:$G$100,MATCH($A87,'قائمة التحاليل'!$E$3:$E$103,0),4),"")</f>
        <v/>
      </c>
      <c r="F87" s="53" t="str">
        <f>IFERROR(INDEX(analysis!$B$2:$G$100,MATCH($A87,'قائمة التحاليل'!$E$3:$E$103,0),5),"")</f>
        <v/>
      </c>
      <c r="G87" s="53" t="str">
        <f>IFERROR(INDEX(analysis!$B$2:$G$100,MATCH($A87,'قائمة التحاليل'!$E$3:$E$103,0),6),"")</f>
        <v/>
      </c>
      <c r="H87"/>
      <c r="I87" s="69"/>
      <c r="K87" s="59"/>
      <c r="L87" s="59"/>
      <c r="M87" s="59"/>
    </row>
    <row r="88" spans="1:13" s="58" customFormat="1" ht="14.45" customHeight="1" x14ac:dyDescent="0.25">
      <c r="A88" s="53">
        <f t="shared" si="1"/>
        <v>80</v>
      </c>
      <c r="B88" s="54" t="str">
        <f>IFERROR(INDEX(analysis!$B$2:$G$100,MATCH(A88,'قائمة التحاليل'!$E$3:$E$103,0),1),"")</f>
        <v/>
      </c>
      <c r="C88" s="55"/>
      <c r="D88" s="56"/>
      <c r="E88" s="57" t="str">
        <f>IFERROR(INDEX(analysis!$B$2:$G$100,MATCH($A88,'قائمة التحاليل'!$E$3:$E$103,0),4),"")</f>
        <v/>
      </c>
      <c r="F88" s="53" t="str">
        <f>IFERROR(INDEX(analysis!$B$2:$G$100,MATCH($A88,'قائمة التحاليل'!$E$3:$E$103,0),5),"")</f>
        <v/>
      </c>
      <c r="G88" s="53" t="str">
        <f>IFERROR(INDEX(analysis!$B$2:$G$100,MATCH($A88,'قائمة التحاليل'!$E$3:$E$103,0),6),"")</f>
        <v/>
      </c>
      <c r="H88"/>
      <c r="I88" s="69"/>
      <c r="K88" s="59"/>
      <c r="L88" s="59"/>
      <c r="M88" s="59"/>
    </row>
    <row r="89" spans="1:13" s="58" customFormat="1" ht="14.45" customHeight="1" x14ac:dyDescent="0.25">
      <c r="A89" s="53">
        <f t="shared" si="1"/>
        <v>81</v>
      </c>
      <c r="B89" s="54" t="str">
        <f>IFERROR(INDEX(analysis!$B$2:$G$100,MATCH(A89,'قائمة التحاليل'!$E$3:$E$103,0),1),"")</f>
        <v/>
      </c>
      <c r="C89" s="55"/>
      <c r="D89" s="56"/>
      <c r="E89" s="57" t="str">
        <f>IFERROR(INDEX(analysis!$B$2:$G$100,MATCH($A89,'قائمة التحاليل'!$E$3:$E$103,0),4),"")</f>
        <v/>
      </c>
      <c r="F89" s="53" t="str">
        <f>IFERROR(INDEX(analysis!$B$2:$G$100,MATCH($A89,'قائمة التحاليل'!$E$3:$E$103,0),5),"")</f>
        <v/>
      </c>
      <c r="G89" s="53" t="str">
        <f>IFERROR(INDEX(analysis!$B$2:$G$100,MATCH($A89,'قائمة التحاليل'!$E$3:$E$103,0),6),"")</f>
        <v/>
      </c>
      <c r="H89"/>
      <c r="I89" s="69"/>
      <c r="K89" s="59"/>
      <c r="L89" s="59"/>
      <c r="M89" s="59"/>
    </row>
    <row r="90" spans="1:13" s="58" customFormat="1" ht="14.45" customHeight="1" x14ac:dyDescent="0.25">
      <c r="A90" s="53">
        <f t="shared" si="1"/>
        <v>82</v>
      </c>
      <c r="B90" s="54" t="str">
        <f>IFERROR(INDEX(analysis!$B$2:$G$100,MATCH(A90,'قائمة التحاليل'!$E$3:$E$103,0),1),"")</f>
        <v/>
      </c>
      <c r="C90" s="61"/>
      <c r="D90" s="56"/>
      <c r="E90" s="57" t="str">
        <f>IFERROR(INDEX(analysis!$B$2:$G$100,MATCH($A90,'قائمة التحاليل'!$E$3:$E$103,0),4),"")</f>
        <v/>
      </c>
      <c r="F90" s="53" t="str">
        <f>IFERROR(INDEX(analysis!$B$2:$G$100,MATCH($A90,'قائمة التحاليل'!$E$3:$E$103,0),5),"")</f>
        <v/>
      </c>
      <c r="G90" s="53" t="str">
        <f>IFERROR(INDEX(analysis!$B$2:$G$100,MATCH($A90,'قائمة التحاليل'!$E$3:$E$103,0),6),"")</f>
        <v/>
      </c>
      <c r="H90"/>
      <c r="I90" s="69"/>
      <c r="K90" s="59"/>
      <c r="L90" s="59"/>
      <c r="M90" s="59"/>
    </row>
    <row r="91" spans="1:13" s="58" customFormat="1" ht="14.45" customHeight="1" x14ac:dyDescent="0.25">
      <c r="A91" s="53">
        <f t="shared" si="1"/>
        <v>83</v>
      </c>
      <c r="B91" s="54" t="str">
        <f>IFERROR(INDEX(analysis!$B$2:$G$100,MATCH(A91,'قائمة التحاليل'!$E$3:$E$103,0),1),"")</f>
        <v/>
      </c>
      <c r="C91" s="55"/>
      <c r="D91" s="56"/>
      <c r="E91" s="57" t="str">
        <f>IFERROR(INDEX(analysis!$B$2:$G$100,MATCH($A91,'قائمة التحاليل'!$E$3:$E$103,0),4),"")</f>
        <v/>
      </c>
      <c r="F91" s="53" t="str">
        <f>IFERROR(INDEX(analysis!$B$2:$G$100,MATCH($A91,'قائمة التحاليل'!$E$3:$E$103,0),5),"")</f>
        <v/>
      </c>
      <c r="G91" s="53" t="str">
        <f>IFERROR(INDEX(analysis!$B$2:$G$100,MATCH($A91,'قائمة التحاليل'!$E$3:$E$103,0),6),"")</f>
        <v/>
      </c>
      <c r="H91"/>
      <c r="I91" s="69"/>
      <c r="K91" s="59"/>
      <c r="L91" s="59"/>
      <c r="M91" s="59"/>
    </row>
    <row r="92" spans="1:13" s="58" customFormat="1" ht="14.45" customHeight="1" x14ac:dyDescent="0.25">
      <c r="A92" s="53">
        <f t="shared" si="1"/>
        <v>84</v>
      </c>
      <c r="B92" s="54" t="str">
        <f>IFERROR(INDEX(analysis!$B$2:$G$100,MATCH(A92,'قائمة التحاليل'!$E$3:$E$103,0),1),"")</f>
        <v/>
      </c>
      <c r="C92" s="55"/>
      <c r="D92" s="56"/>
      <c r="E92" s="57" t="str">
        <f>IFERROR(INDEX(analysis!$B$2:$G$100,MATCH($A92,'قائمة التحاليل'!$E$3:$E$103,0),4),"")</f>
        <v/>
      </c>
      <c r="F92" s="53" t="str">
        <f>IFERROR(INDEX(analysis!$B$2:$G$100,MATCH($A92,'قائمة التحاليل'!$E$3:$E$103,0),5),"")</f>
        <v/>
      </c>
      <c r="G92" s="53" t="str">
        <f>IFERROR(INDEX(analysis!$B$2:$G$100,MATCH($A92,'قائمة التحاليل'!$E$3:$E$103,0),6),"")</f>
        <v/>
      </c>
      <c r="H92"/>
      <c r="I92" s="69"/>
      <c r="K92" s="59"/>
      <c r="L92" s="59"/>
      <c r="M92" s="59"/>
    </row>
    <row r="93" spans="1:13" s="58" customFormat="1" ht="14.45" customHeight="1" x14ac:dyDescent="0.25">
      <c r="A93" s="53">
        <f t="shared" si="1"/>
        <v>85</v>
      </c>
      <c r="B93" s="54" t="str">
        <f>IFERROR(INDEX(analysis!$B$2:$G$100,MATCH(A93,'قائمة التحاليل'!$E$3:$E$103,0),1),"")</f>
        <v/>
      </c>
      <c r="C93" s="55"/>
      <c r="D93" s="56"/>
      <c r="E93" s="57" t="str">
        <f>IFERROR(INDEX(analysis!$B$2:$G$100,MATCH($A93,'قائمة التحاليل'!$E$3:$E$103,0),4),"")</f>
        <v/>
      </c>
      <c r="F93" s="53" t="str">
        <f>IFERROR(INDEX(analysis!$B$2:$G$100,MATCH($A93,'قائمة التحاليل'!$E$3:$E$103,0),5),"")</f>
        <v/>
      </c>
      <c r="G93" s="53" t="str">
        <f>IFERROR(INDEX(analysis!$B$2:$G$100,MATCH($A93,'قائمة التحاليل'!$E$3:$E$103,0),6),"")</f>
        <v/>
      </c>
      <c r="H93"/>
      <c r="I93" s="69"/>
      <c r="K93" s="59"/>
      <c r="L93" s="59"/>
      <c r="M93" s="59"/>
    </row>
    <row r="94" spans="1:13" s="58" customFormat="1" ht="14.45" customHeight="1" x14ac:dyDescent="0.25">
      <c r="A94" s="53">
        <f t="shared" si="1"/>
        <v>86</v>
      </c>
      <c r="B94" s="54" t="str">
        <f>IFERROR(INDEX(analysis!$B$2:$G$100,MATCH(A94,'قائمة التحاليل'!$E$3:$E$103,0),1),"")</f>
        <v/>
      </c>
      <c r="C94" s="55"/>
      <c r="D94" s="56"/>
      <c r="E94" s="57" t="str">
        <f>IFERROR(INDEX(analysis!$B$2:$G$100,MATCH($A94,'قائمة التحاليل'!$E$3:$E$103,0),4),"")</f>
        <v/>
      </c>
      <c r="F94" s="53" t="str">
        <f>IFERROR(INDEX(analysis!$B$2:$G$100,MATCH($A94,'قائمة التحاليل'!$E$3:$E$103,0),5),"")</f>
        <v/>
      </c>
      <c r="G94" s="53" t="str">
        <f>IFERROR(INDEX(analysis!$B$2:$G$100,MATCH($A94,'قائمة التحاليل'!$E$3:$E$103,0),6),"")</f>
        <v/>
      </c>
      <c r="H94"/>
      <c r="I94" s="69"/>
      <c r="K94" s="59"/>
      <c r="L94" s="59"/>
      <c r="M94" s="59"/>
    </row>
    <row r="95" spans="1:13" s="58" customFormat="1" ht="14.45" customHeight="1" x14ac:dyDescent="0.25">
      <c r="A95" s="53">
        <f t="shared" si="1"/>
        <v>87</v>
      </c>
      <c r="B95" s="54" t="str">
        <f>IFERROR(INDEX(analysis!$B$2:$G$100,MATCH(A95,'قائمة التحاليل'!$E$3:$E$103,0),1),"")</f>
        <v/>
      </c>
      <c r="C95" s="55"/>
      <c r="D95" s="56"/>
      <c r="E95" s="57" t="str">
        <f>IFERROR(INDEX(analysis!$B$2:$G$100,MATCH($A95,'قائمة التحاليل'!$E$3:$E$103,0),4),"")</f>
        <v/>
      </c>
      <c r="F95" s="53" t="str">
        <f>IFERROR(INDEX(analysis!$B$2:$G$100,MATCH($A95,'قائمة التحاليل'!$E$3:$E$103,0),5),"")</f>
        <v/>
      </c>
      <c r="G95" s="53" t="str">
        <f>IFERROR(INDEX(analysis!$B$2:$G$100,MATCH($A95,'قائمة التحاليل'!$E$3:$E$103,0),6),"")</f>
        <v/>
      </c>
      <c r="H95"/>
      <c r="I95" s="69"/>
      <c r="K95" s="59"/>
      <c r="L95" s="59"/>
      <c r="M95" s="59"/>
    </row>
    <row r="96" spans="1:13" s="58" customFormat="1" ht="14.45" customHeight="1" x14ac:dyDescent="0.25">
      <c r="A96" s="53">
        <f t="shared" si="1"/>
        <v>88</v>
      </c>
      <c r="B96" s="54" t="str">
        <f>IFERROR(INDEX(analysis!$B$2:$G$100,MATCH(A96,'قائمة التحاليل'!$E$3:$E$103,0),1),"")</f>
        <v/>
      </c>
      <c r="C96" s="61"/>
      <c r="D96" s="56"/>
      <c r="E96" s="57" t="str">
        <f>IFERROR(INDEX(analysis!$B$2:$G$100,MATCH($A96,'قائمة التحاليل'!$E$3:$E$103,0),4),"")</f>
        <v/>
      </c>
      <c r="F96" s="53" t="str">
        <f>IFERROR(INDEX(analysis!$B$2:$G$100,MATCH($A96,'قائمة التحاليل'!$E$3:$E$103,0),5),"")</f>
        <v/>
      </c>
      <c r="G96" s="53" t="str">
        <f>IFERROR(INDEX(analysis!$B$2:$G$100,MATCH($A96,'قائمة التحاليل'!$E$3:$E$103,0),6),"")</f>
        <v/>
      </c>
      <c r="H96"/>
      <c r="I96" s="69"/>
      <c r="K96" s="59"/>
      <c r="L96" s="59"/>
      <c r="M96" s="59"/>
    </row>
    <row r="97" spans="1:13" s="58" customFormat="1" ht="14.45" customHeight="1" x14ac:dyDescent="0.25">
      <c r="A97" s="53">
        <f t="shared" si="1"/>
        <v>89</v>
      </c>
      <c r="B97" s="54" t="str">
        <f>IFERROR(INDEX(analysis!$B$2:$G$100,MATCH(A97,'قائمة التحاليل'!$E$3:$E$103,0),1),"")</f>
        <v/>
      </c>
      <c r="C97" s="62"/>
      <c r="D97" s="56"/>
      <c r="E97" s="57" t="str">
        <f>IFERROR(INDEX(analysis!$B$2:$G$100,MATCH($A97,'قائمة التحاليل'!$E$3:$E$103,0),4),"")</f>
        <v/>
      </c>
      <c r="F97" s="53" t="str">
        <f>IFERROR(INDEX(analysis!$B$2:$G$100,MATCH($A97,'قائمة التحاليل'!$E$3:$E$103,0),5),"")</f>
        <v/>
      </c>
      <c r="G97" s="53" t="str">
        <f>IFERROR(INDEX(analysis!$B$2:$G$100,MATCH($A97,'قائمة التحاليل'!$E$3:$E$103,0),6),"")</f>
        <v/>
      </c>
      <c r="H97"/>
      <c r="I97" s="69"/>
      <c r="K97" s="59"/>
      <c r="L97" s="59"/>
      <c r="M97" s="59"/>
    </row>
    <row r="98" spans="1:13" s="58" customFormat="1" ht="14.45" customHeight="1" x14ac:dyDescent="0.25">
      <c r="A98" s="53">
        <f t="shared" si="1"/>
        <v>90</v>
      </c>
      <c r="B98" s="54" t="str">
        <f>IFERROR(INDEX(analysis!$B$2:$G$100,MATCH(A98,'قائمة التحاليل'!$E$3:$E$103,0),1),"")</f>
        <v/>
      </c>
      <c r="C98" s="55"/>
      <c r="D98" s="56"/>
      <c r="E98" s="57" t="str">
        <f>IFERROR(INDEX(analysis!$B$2:$G$100,MATCH($A98,'قائمة التحاليل'!$E$3:$E$103,0),4),"")</f>
        <v/>
      </c>
      <c r="F98" s="53" t="str">
        <f>IFERROR(INDEX(analysis!$B$2:$G$100,MATCH($A98,'قائمة التحاليل'!$E$3:$E$103,0),5),"")</f>
        <v/>
      </c>
      <c r="G98" s="53" t="str">
        <f>IFERROR(INDEX(analysis!$B$2:$G$100,MATCH($A98,'قائمة التحاليل'!$E$3:$E$103,0),6),"")</f>
        <v/>
      </c>
      <c r="H98"/>
      <c r="I98" s="69"/>
      <c r="K98" s="59"/>
      <c r="L98" s="59"/>
      <c r="M98" s="59"/>
    </row>
    <row r="99" spans="1:13" s="58" customFormat="1" ht="14.45" customHeight="1" x14ac:dyDescent="0.25">
      <c r="A99" s="53">
        <f t="shared" si="1"/>
        <v>91</v>
      </c>
      <c r="B99" s="54" t="str">
        <f>IFERROR(INDEX(analysis!$B$2:$G$100,MATCH(A99,'قائمة التحاليل'!$E$3:$E$103,0),1),"")</f>
        <v/>
      </c>
      <c r="C99" s="61"/>
      <c r="D99" s="56"/>
      <c r="E99" s="57" t="str">
        <f>IFERROR(INDEX(analysis!$B$2:$G$100,MATCH($A99,'قائمة التحاليل'!$E$3:$E$103,0),4),"")</f>
        <v/>
      </c>
      <c r="F99" s="53" t="str">
        <f>IFERROR(INDEX(analysis!$B$2:$G$100,MATCH($A99,'قائمة التحاليل'!$E$3:$E$103,0),5),"")</f>
        <v/>
      </c>
      <c r="G99" s="53" t="str">
        <f>IFERROR(INDEX(analysis!$B$2:$G$100,MATCH($A99,'قائمة التحاليل'!$E$3:$E$103,0),6),"")</f>
        <v/>
      </c>
      <c r="H99"/>
      <c r="I99" s="69"/>
      <c r="K99" s="59"/>
      <c r="L99" s="59"/>
      <c r="M99" s="59"/>
    </row>
    <row r="100" spans="1:13" s="58" customFormat="1" ht="14.45" customHeight="1" x14ac:dyDescent="0.25">
      <c r="A100" s="53">
        <f t="shared" si="1"/>
        <v>92</v>
      </c>
      <c r="B100" s="54" t="str">
        <f>IFERROR(INDEX(analysis!$B$2:$G$100,MATCH(A100,'قائمة التحاليل'!$E$3:$E$103,0),1),"")</f>
        <v/>
      </c>
      <c r="C100" s="55"/>
      <c r="D100" s="56"/>
      <c r="E100" s="57" t="str">
        <f>IFERROR(INDEX(analysis!$B$2:$G$100,MATCH($A100,'قائمة التحاليل'!$E$3:$E$103,0),4),"")</f>
        <v/>
      </c>
      <c r="F100" s="53" t="str">
        <f>IFERROR(INDEX(analysis!$B$2:$G$100,MATCH($A100,'قائمة التحاليل'!$E$3:$E$103,0),5),"")</f>
        <v/>
      </c>
      <c r="G100" s="53" t="str">
        <f>IFERROR(INDEX(analysis!$B$2:$G$100,MATCH($A100,'قائمة التحاليل'!$E$3:$E$103,0),6),"")</f>
        <v/>
      </c>
      <c r="H100"/>
      <c r="I100" s="69"/>
      <c r="K100" s="59"/>
      <c r="L100" s="59"/>
      <c r="M100" s="59"/>
    </row>
    <row r="101" spans="1:13" s="58" customFormat="1" ht="14.45" customHeight="1" x14ac:dyDescent="0.25">
      <c r="A101" s="53">
        <f t="shared" si="1"/>
        <v>93</v>
      </c>
      <c r="B101" s="54" t="str">
        <f>IFERROR(INDEX(analysis!$B$2:$G$100,MATCH(A101,'قائمة التحاليل'!$E$3:$E$103,0),1),"")</f>
        <v/>
      </c>
      <c r="C101" s="61"/>
      <c r="D101" s="56"/>
      <c r="E101" s="57" t="str">
        <f>IFERROR(INDEX(analysis!$B$2:$G$100,MATCH($A101,'قائمة التحاليل'!$E$3:$E$103,0),4),"")</f>
        <v/>
      </c>
      <c r="F101" s="53" t="str">
        <f>IFERROR(INDEX(analysis!$B$2:$G$100,MATCH($A101,'قائمة التحاليل'!$E$3:$E$103,0),5),"")</f>
        <v/>
      </c>
      <c r="G101" s="53" t="str">
        <f>IFERROR(INDEX(analysis!$B$2:$G$100,MATCH($A101,'قائمة التحاليل'!$E$3:$E$103,0),6),"")</f>
        <v/>
      </c>
      <c r="H101"/>
      <c r="I101" s="69"/>
      <c r="K101" s="59"/>
      <c r="L101" s="59"/>
      <c r="M101" s="59"/>
    </row>
    <row r="102" spans="1:13" s="58" customFormat="1" ht="14.45" customHeight="1" x14ac:dyDescent="0.25">
      <c r="A102" s="53">
        <f t="shared" si="1"/>
        <v>94</v>
      </c>
      <c r="B102" s="54" t="str">
        <f>IFERROR(INDEX(analysis!$B$2:$G$100,MATCH(A102,'قائمة التحاليل'!$E$3:$E$103,0),1),"")</f>
        <v/>
      </c>
      <c r="C102" s="55"/>
      <c r="D102" s="56"/>
      <c r="E102" s="57" t="str">
        <f>IFERROR(INDEX(analysis!$B$2:$G$100,MATCH($A102,'قائمة التحاليل'!$E$3:$E$103,0),4),"")</f>
        <v/>
      </c>
      <c r="F102" s="53" t="str">
        <f>IFERROR(INDEX(analysis!$B$2:$G$100,MATCH($A102,'قائمة التحاليل'!$E$3:$E$103,0),5),"")</f>
        <v/>
      </c>
      <c r="G102" s="53" t="str">
        <f>IFERROR(INDEX(analysis!$B$2:$G$100,MATCH($A102,'قائمة التحاليل'!$E$3:$E$103,0),6),"")</f>
        <v/>
      </c>
      <c r="H102"/>
      <c r="I102" s="69"/>
      <c r="K102" s="59"/>
      <c r="L102" s="59"/>
      <c r="M102" s="59"/>
    </row>
    <row r="103" spans="1:13" s="58" customFormat="1" ht="14.45" customHeight="1" x14ac:dyDescent="0.25">
      <c r="A103" s="53">
        <f t="shared" si="1"/>
        <v>95</v>
      </c>
      <c r="B103" s="54" t="str">
        <f>IFERROR(INDEX(analysis!$B$2:$G$100,MATCH(A103,'قائمة التحاليل'!$E$3:$E$103,0),1),"")</f>
        <v/>
      </c>
      <c r="C103" s="61"/>
      <c r="D103" s="56"/>
      <c r="E103" s="57" t="str">
        <f>IFERROR(INDEX(analysis!$B$2:$G$100,MATCH($A103,'قائمة التحاليل'!$E$3:$E$103,0),4),"")</f>
        <v/>
      </c>
      <c r="F103" s="53" t="str">
        <f>IFERROR(INDEX(analysis!$B$2:$G$100,MATCH($A103,'قائمة التحاليل'!$E$3:$E$103,0),5),"")</f>
        <v/>
      </c>
      <c r="G103" s="53" t="str">
        <f>IFERROR(INDEX(analysis!$B$2:$G$100,MATCH($A103,'قائمة التحاليل'!$E$3:$E$103,0),6),"")</f>
        <v/>
      </c>
      <c r="H103"/>
      <c r="I103" s="69"/>
      <c r="K103" s="59"/>
      <c r="L103" s="59"/>
      <c r="M103" s="59"/>
    </row>
    <row r="104" spans="1:13" s="58" customFormat="1" ht="14.45" customHeight="1" x14ac:dyDescent="0.25">
      <c r="A104" s="53">
        <f t="shared" si="1"/>
        <v>96</v>
      </c>
      <c r="B104" s="54" t="str">
        <f>IFERROR(INDEX(analysis!$B$2:$G$100,MATCH(A104,'قائمة التحاليل'!$E$3:$E$103,0),1),"")</f>
        <v/>
      </c>
      <c r="C104" s="55"/>
      <c r="D104" s="56"/>
      <c r="E104" s="57" t="str">
        <f>IFERROR(INDEX(analysis!$B$2:$G$100,MATCH($A104,'قائمة التحاليل'!$E$3:$E$103,0),4),"")</f>
        <v/>
      </c>
      <c r="F104" s="53" t="str">
        <f>IFERROR(INDEX(analysis!$B$2:$G$100,MATCH($A104,'قائمة التحاليل'!$E$3:$E$103,0),5),"")</f>
        <v/>
      </c>
      <c r="G104" s="53" t="str">
        <f>IFERROR(INDEX(analysis!$B$2:$G$100,MATCH($A104,'قائمة التحاليل'!$E$3:$E$103,0),6),"")</f>
        <v/>
      </c>
      <c r="H104"/>
      <c r="I104" s="69"/>
      <c r="K104" s="59"/>
      <c r="L104" s="59"/>
      <c r="M104" s="59"/>
    </row>
    <row r="105" spans="1:13" s="58" customFormat="1" ht="14.45" customHeight="1" x14ac:dyDescent="0.25">
      <c r="A105" s="53">
        <f t="shared" si="1"/>
        <v>97</v>
      </c>
      <c r="B105" s="54" t="str">
        <f>IFERROR(INDEX(analysis!$B$2:$G$100,MATCH(A105,'قائمة التحاليل'!$E$3:$E$103,0),1),"")</f>
        <v/>
      </c>
      <c r="C105" s="55"/>
      <c r="D105" s="56"/>
      <c r="E105" s="57" t="str">
        <f>IFERROR(INDEX(analysis!$B$2:$G$100,MATCH($A105,'قائمة التحاليل'!$E$3:$E$103,0),4),"")</f>
        <v/>
      </c>
      <c r="F105" s="53" t="str">
        <f>IFERROR(INDEX(analysis!$B$2:$G$100,MATCH($A105,'قائمة التحاليل'!$E$3:$E$103,0),5),"")</f>
        <v/>
      </c>
      <c r="G105" s="53" t="str">
        <f>IFERROR(INDEX(analysis!$B$2:$G$100,MATCH($A105,'قائمة التحاليل'!$E$3:$E$103,0),6),"")</f>
        <v/>
      </c>
      <c r="H105"/>
      <c r="I105" s="69"/>
      <c r="K105" s="59"/>
      <c r="L105" s="59"/>
      <c r="M105" s="59"/>
    </row>
    <row r="106" spans="1:13" s="58" customFormat="1" ht="14.45" customHeight="1" x14ac:dyDescent="0.25">
      <c r="A106" s="53">
        <f t="shared" si="1"/>
        <v>98</v>
      </c>
      <c r="B106" s="54" t="str">
        <f>IFERROR(INDEX(analysis!$B$2:$G$100,MATCH(A106,'قائمة التحاليل'!$E$3:$E$103,0),1),"")</f>
        <v/>
      </c>
      <c r="C106" s="61"/>
      <c r="D106" s="56"/>
      <c r="E106" s="57" t="str">
        <f>IFERROR(INDEX(analysis!$B$2:$G$100,MATCH($A106,'قائمة التحاليل'!$E$3:$E$103,0),4),"")</f>
        <v/>
      </c>
      <c r="F106" s="53" t="str">
        <f>IFERROR(INDEX(analysis!$B$2:$G$100,MATCH($A106,'قائمة التحاليل'!$E$3:$E$103,0),5),"")</f>
        <v/>
      </c>
      <c r="G106" s="53" t="str">
        <f>IFERROR(INDEX(analysis!$B$2:$G$100,MATCH($A106,'قائمة التحاليل'!$E$3:$E$103,0),6),"")</f>
        <v/>
      </c>
      <c r="H106"/>
      <c r="I106" s="69"/>
      <c r="K106" s="59"/>
      <c r="L106" s="59"/>
      <c r="M106" s="59"/>
    </row>
    <row r="107" spans="1:13" s="58" customFormat="1" ht="14.45" customHeight="1" x14ac:dyDescent="0.25">
      <c r="A107" s="53">
        <f t="shared" si="1"/>
        <v>99</v>
      </c>
      <c r="B107" s="54" t="str">
        <f>IFERROR(INDEX(analysis!$B$2:$G$100,MATCH(A107,'قائمة التحاليل'!$E$3:$E$103,0),1),"")</f>
        <v/>
      </c>
      <c r="C107" s="62"/>
      <c r="D107" s="56"/>
      <c r="E107" s="57" t="str">
        <f>IFERROR(INDEX(analysis!$B$2:$G$100,MATCH($A107,'قائمة التحاليل'!$E$3:$E$103,0),4),"")</f>
        <v/>
      </c>
      <c r="F107" s="53" t="str">
        <f>IFERROR(INDEX(analysis!$B$2:$G$100,MATCH($A107,'قائمة التحاليل'!$E$3:$E$103,0),5),"")</f>
        <v/>
      </c>
      <c r="G107" s="53" t="str">
        <f>IFERROR(INDEX(analysis!$B$2:$G$100,MATCH($A107,'قائمة التحاليل'!$E$3:$E$103,0),6),"")</f>
        <v/>
      </c>
      <c r="H107"/>
      <c r="I107" s="69"/>
      <c r="K107" s="59"/>
      <c r="L107" s="59"/>
      <c r="M107" s="59"/>
    </row>
    <row r="108" spans="1:13" s="58" customFormat="1" ht="14.45" customHeight="1" x14ac:dyDescent="0.25">
      <c r="A108" s="28"/>
      <c r="B108" s="65"/>
      <c r="C108" s="66"/>
      <c r="D108" s="67"/>
      <c r="E108" s="29"/>
      <c r="F108" s="28"/>
      <c r="G108" s="28"/>
      <c r="H108"/>
      <c r="I108" s="69"/>
      <c r="K108" s="59"/>
      <c r="L108" s="59"/>
      <c r="M108" s="59"/>
    </row>
    <row r="109" spans="1:13" s="49" customFormat="1" ht="14.45" customHeight="1" x14ac:dyDescent="0.25">
      <c r="A109" s="28"/>
      <c r="B109" s="65"/>
      <c r="C109" s="66"/>
      <c r="D109" s="67"/>
      <c r="E109" s="29"/>
      <c r="F109" s="28"/>
      <c r="G109" s="72"/>
      <c r="H109"/>
      <c r="I109" s="64"/>
      <c r="K109" s="50"/>
      <c r="L109" s="50"/>
      <c r="M109" s="50"/>
    </row>
    <row r="110" spans="1:13" ht="14.45" hidden="1" customHeight="1" x14ac:dyDescent="0.25">
      <c r="A110" s="44"/>
      <c r="B110" s="45"/>
      <c r="C110" s="46"/>
      <c r="D110" s="47"/>
      <c r="E110" s="48"/>
      <c r="F110" s="44"/>
      <c r="G110" s="75"/>
      <c r="H110" s="49"/>
    </row>
  </sheetData>
  <mergeCells count="6">
    <mergeCell ref="C6:D6"/>
    <mergeCell ref="C7:D7"/>
    <mergeCell ref="C2:D2"/>
    <mergeCell ref="C3:D3"/>
    <mergeCell ref="C4:D4"/>
    <mergeCell ref="C5:D5"/>
  </mergeCells>
  <conditionalFormatting sqref="B9:B107">
    <cfRule type="expression" dxfId="0" priority="3">
      <formula>#REF!</formula>
    </cfRule>
  </conditionalFormatting>
  <dataValidations count="1">
    <dataValidation type="list" allowBlank="1" showInputMessage="1" showErrorMessage="1" sqref="E7" xr:uid="{81B50637-49C8-49D0-BE0C-18152D58153C}">
      <formula1>$O$9:$O$23</formula1>
    </dataValidation>
  </dataValidations>
  <pageMargins left="0.25" right="0.25" top="0.75" bottom="0.75" header="0.3" footer="0.3"/>
  <pageSetup paperSize="9" scale="6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Label 1">
              <controlPr defaultSize="0" autoFill="0" autoLine="0" autoPict="0">
                <anchor moveWithCells="1" sizeWithCells="1">
                  <from>
                    <xdr:col>4</xdr:col>
                    <xdr:colOff>1800225</xdr:colOff>
                    <xdr:row>4</xdr:row>
                    <xdr:rowOff>19050</xdr:rowOff>
                  </from>
                  <to>
                    <xdr:col>4</xdr:col>
                    <xdr:colOff>2124075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Option Button 7">
              <controlPr defaultSize="0" autoFill="0" autoLine="0" autoPict="0">
                <anchor moveWithCells="1">
                  <from>
                    <xdr:col>4</xdr:col>
                    <xdr:colOff>581025</xdr:colOff>
                    <xdr:row>4</xdr:row>
                    <xdr:rowOff>161925</xdr:rowOff>
                  </from>
                  <to>
                    <xdr:col>4</xdr:col>
                    <xdr:colOff>781050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Option Button 8">
              <controlPr defaultSize="0" autoFill="0" autoLine="0" autoPict="0">
                <anchor moveWithCells="1">
                  <from>
                    <xdr:col>4</xdr:col>
                    <xdr:colOff>1847850</xdr:colOff>
                    <xdr:row>4</xdr:row>
                    <xdr:rowOff>161925</xdr:rowOff>
                  </from>
                  <to>
                    <xdr:col>4</xdr:col>
                    <xdr:colOff>2047875</xdr:colOff>
                    <xdr:row>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8DBF-0368-4862-807D-9E547C741CB8}">
  <sheetPr codeName="ورقة3">
    <pageSetUpPr fitToPage="1"/>
  </sheetPr>
  <dimension ref="A1:M100"/>
  <sheetViews>
    <sheetView topLeftCell="B1" workbookViewId="0">
      <pane ySplit="1" topLeftCell="A2" activePane="bottomLeft" state="frozen"/>
      <selection pane="bottomLeft" activeCell="D95" sqref="D95"/>
    </sheetView>
  </sheetViews>
  <sheetFormatPr defaultColWidth="8.77734375" defaultRowHeight="15" zeroHeight="1" x14ac:dyDescent="0.25"/>
  <cols>
    <col min="1" max="1" width="5.33203125" style="20" customWidth="1"/>
    <col min="2" max="2" width="68.5546875" style="26" bestFit="1" customWidth="1"/>
    <col min="3" max="3" width="10.109375" style="21" bestFit="1" customWidth="1"/>
    <col min="4" max="4" width="8.21875" style="22" bestFit="1" customWidth="1"/>
    <col min="5" max="5" width="36.77734375" style="23" customWidth="1"/>
    <col min="6" max="6" width="8.5546875" style="20" customWidth="1"/>
    <col min="7" max="7" width="45" style="24" customWidth="1"/>
    <col min="8" max="8" width="9.77734375" style="3" bestFit="1" customWidth="1"/>
    <col min="9" max="9" width="10.77734375" style="3" bestFit="1" customWidth="1"/>
    <col min="10" max="10" width="22.109375" style="35" bestFit="1" customWidth="1"/>
    <col min="11" max="13" width="9.5546875" style="2" customWidth="1"/>
    <col min="14" max="15" width="9.5546875" style="3" customWidth="1"/>
    <col min="16" max="16384" width="8.77734375" style="3"/>
  </cols>
  <sheetData>
    <row r="1" spans="1:13" s="4" customFormat="1" ht="28.9" customHeight="1" x14ac:dyDescent="0.25">
      <c r="A1" s="7" t="s">
        <v>1</v>
      </c>
      <c r="B1" s="7" t="s">
        <v>0</v>
      </c>
      <c r="C1" s="7" t="s">
        <v>108</v>
      </c>
      <c r="D1" s="7" t="s">
        <v>109</v>
      </c>
      <c r="E1" s="7" t="s">
        <v>31</v>
      </c>
      <c r="F1" s="7" t="s">
        <v>32</v>
      </c>
      <c r="G1" s="8" t="s">
        <v>18</v>
      </c>
      <c r="J1" s="1"/>
      <c r="K1" s="1"/>
      <c r="L1" s="1"/>
      <c r="M1" s="1"/>
    </row>
    <row r="2" spans="1:13" ht="15.75" x14ac:dyDescent="0.3">
      <c r="A2" s="5">
        <f>ROW()- ROW(analysis!$A$1)</f>
        <v>1</v>
      </c>
      <c r="B2" s="15" t="s">
        <v>117</v>
      </c>
      <c r="C2" s="6"/>
      <c r="D2" s="9"/>
      <c r="E2" s="10" t="s">
        <v>202</v>
      </c>
      <c r="F2" s="5" t="s">
        <v>2</v>
      </c>
      <c r="G2" s="11" t="s">
        <v>3</v>
      </c>
      <c r="I2" s="33"/>
      <c r="J2" s="36" t="s">
        <v>110</v>
      </c>
    </row>
    <row r="3" spans="1:13" ht="15.75" x14ac:dyDescent="0.3">
      <c r="A3" s="5">
        <f>ROW()- ROW(analysis!$A$1)</f>
        <v>2</v>
      </c>
      <c r="B3" s="15" t="s">
        <v>118</v>
      </c>
      <c r="C3" s="6"/>
      <c r="D3" s="9"/>
      <c r="E3" s="10" t="s">
        <v>201</v>
      </c>
      <c r="F3" s="5" t="s">
        <v>2</v>
      </c>
      <c r="G3" s="11" t="s">
        <v>4</v>
      </c>
      <c r="H3" s="33"/>
      <c r="I3" s="33"/>
      <c r="J3" s="36" t="s">
        <v>234</v>
      </c>
    </row>
    <row r="4" spans="1:13" ht="15.75" x14ac:dyDescent="0.3">
      <c r="A4" s="5">
        <f>ROW()- ROW(analysis!$A$1)</f>
        <v>3</v>
      </c>
      <c r="B4" s="15" t="s">
        <v>119</v>
      </c>
      <c r="C4" s="6"/>
      <c r="D4" s="9"/>
      <c r="E4" s="10" t="s">
        <v>201</v>
      </c>
      <c r="F4" s="5" t="s">
        <v>2</v>
      </c>
      <c r="G4" s="11" t="s">
        <v>5</v>
      </c>
      <c r="H4" s="33"/>
      <c r="I4" s="33"/>
      <c r="J4" s="36" t="s">
        <v>237</v>
      </c>
    </row>
    <row r="5" spans="1:13" ht="15.75" x14ac:dyDescent="0.3">
      <c r="A5" s="5">
        <f>ROW()- ROW(analysis!$A$1)</f>
        <v>4</v>
      </c>
      <c r="B5" s="15" t="s">
        <v>120</v>
      </c>
      <c r="C5" s="6"/>
      <c r="D5" s="9"/>
      <c r="E5" s="10" t="s">
        <v>201</v>
      </c>
      <c r="F5" s="5" t="s">
        <v>6</v>
      </c>
      <c r="G5" s="11" t="s">
        <v>7</v>
      </c>
      <c r="H5" s="33"/>
      <c r="I5" s="33"/>
      <c r="J5" s="36" t="s">
        <v>239</v>
      </c>
    </row>
    <row r="6" spans="1:13" ht="15.75" x14ac:dyDescent="0.3">
      <c r="A6" s="5">
        <f>ROW()- ROW(analysis!$A$1)</f>
        <v>5</v>
      </c>
      <c r="B6" s="15" t="s">
        <v>121</v>
      </c>
      <c r="C6" s="6"/>
      <c r="D6" s="9"/>
      <c r="E6" s="10" t="s">
        <v>203</v>
      </c>
      <c r="F6" s="5" t="s">
        <v>8</v>
      </c>
      <c r="G6" s="11" t="s">
        <v>9</v>
      </c>
      <c r="J6" s="34" t="s">
        <v>232</v>
      </c>
    </row>
    <row r="7" spans="1:13" ht="60" x14ac:dyDescent="0.3">
      <c r="A7" s="6">
        <f>ROW()- ROW(analysis!$A$1)</f>
        <v>6</v>
      </c>
      <c r="B7" s="12" t="s">
        <v>199</v>
      </c>
      <c r="C7" s="6"/>
      <c r="D7" s="9"/>
      <c r="E7" s="13" t="s">
        <v>203</v>
      </c>
      <c r="F7" s="6"/>
      <c r="G7" s="14" t="s">
        <v>200</v>
      </c>
      <c r="J7" s="34" t="s">
        <v>235</v>
      </c>
    </row>
    <row r="8" spans="1:13" ht="15.75" x14ac:dyDescent="0.3">
      <c r="A8" s="5">
        <f>ROW()- ROW(analysis!$A$1)</f>
        <v>7</v>
      </c>
      <c r="B8" s="15" t="s">
        <v>122</v>
      </c>
      <c r="C8" s="6"/>
      <c r="D8" s="9"/>
      <c r="E8" s="10" t="s">
        <v>204</v>
      </c>
      <c r="F8" s="5" t="s">
        <v>10</v>
      </c>
      <c r="G8" s="11" t="s">
        <v>11</v>
      </c>
      <c r="J8" s="34" t="s">
        <v>238</v>
      </c>
    </row>
    <row r="9" spans="1:13" ht="15.75" x14ac:dyDescent="0.3">
      <c r="A9" s="5">
        <f>ROW()- ROW(analysis!$A$1)</f>
        <v>8</v>
      </c>
      <c r="B9" s="15" t="s">
        <v>123</v>
      </c>
      <c r="C9" s="6"/>
      <c r="D9" s="9"/>
      <c r="E9" s="10" t="s">
        <v>212</v>
      </c>
      <c r="F9" s="5" t="s">
        <v>12</v>
      </c>
      <c r="G9" s="11" t="s">
        <v>13</v>
      </c>
      <c r="J9" s="34" t="s">
        <v>240</v>
      </c>
    </row>
    <row r="10" spans="1:13" ht="15.75" x14ac:dyDescent="0.3">
      <c r="A10" s="5">
        <f>ROW()- ROW(analysis!$A$1)</f>
        <v>9</v>
      </c>
      <c r="B10" s="15" t="s">
        <v>124</v>
      </c>
      <c r="C10" s="6"/>
      <c r="D10" s="9"/>
      <c r="E10" s="10" t="s">
        <v>212</v>
      </c>
      <c r="F10" s="5" t="s">
        <v>12</v>
      </c>
      <c r="G10" s="11" t="s">
        <v>14</v>
      </c>
      <c r="J10" s="34" t="s">
        <v>230</v>
      </c>
    </row>
    <row r="11" spans="1:13" ht="15.75" x14ac:dyDescent="0.3">
      <c r="A11" s="5">
        <f>ROW()- ROW(analysis!$A$1)</f>
        <v>10</v>
      </c>
      <c r="B11" s="15" t="s">
        <v>125</v>
      </c>
      <c r="C11" s="6"/>
      <c r="D11" s="9"/>
      <c r="E11" s="10" t="s">
        <v>212</v>
      </c>
      <c r="F11" s="5" t="s">
        <v>15</v>
      </c>
      <c r="G11" s="11"/>
      <c r="J11" s="34" t="s">
        <v>231</v>
      </c>
    </row>
    <row r="12" spans="1:13" ht="30" x14ac:dyDescent="0.3">
      <c r="A12" s="6">
        <f>ROW()- ROW(analysis!$A$1)</f>
        <v>11</v>
      </c>
      <c r="B12" s="12" t="s">
        <v>127</v>
      </c>
      <c r="C12" s="6"/>
      <c r="D12" s="9"/>
      <c r="E12" s="13" t="s">
        <v>205</v>
      </c>
      <c r="F12" s="6" t="s">
        <v>15</v>
      </c>
      <c r="G12" s="14" t="s">
        <v>116</v>
      </c>
      <c r="J12" s="34" t="s">
        <v>233</v>
      </c>
    </row>
    <row r="13" spans="1:13" ht="15.75" x14ac:dyDescent="0.3">
      <c r="A13" s="5">
        <f>ROW()- ROW(analysis!$A$1)</f>
        <v>12</v>
      </c>
      <c r="B13" s="15" t="s">
        <v>126</v>
      </c>
      <c r="C13" s="6"/>
      <c r="D13" s="9"/>
      <c r="E13" s="13" t="s">
        <v>205</v>
      </c>
      <c r="F13" s="5" t="s">
        <v>6</v>
      </c>
      <c r="G13" s="11" t="s">
        <v>17</v>
      </c>
      <c r="J13" s="34" t="s">
        <v>241</v>
      </c>
    </row>
    <row r="14" spans="1:13" ht="15.75" x14ac:dyDescent="0.3">
      <c r="A14" s="5">
        <f>ROW()- ROW(analysis!$A$1)</f>
        <v>13</v>
      </c>
      <c r="B14" s="15" t="s">
        <v>128</v>
      </c>
      <c r="C14" s="6"/>
      <c r="D14" s="9"/>
      <c r="E14" s="10" t="s">
        <v>19</v>
      </c>
      <c r="F14" s="5" t="s">
        <v>20</v>
      </c>
      <c r="G14" s="11" t="s">
        <v>22</v>
      </c>
      <c r="J14" s="34" t="s">
        <v>236</v>
      </c>
    </row>
    <row r="15" spans="1:13" x14ac:dyDescent="0.25">
      <c r="A15" s="5">
        <f>ROW()- ROW(analysis!$A$1)</f>
        <v>14</v>
      </c>
      <c r="B15" s="15" t="s">
        <v>129</v>
      </c>
      <c r="C15" s="6"/>
      <c r="D15" s="9"/>
      <c r="E15" s="10" t="s">
        <v>19</v>
      </c>
      <c r="F15" s="5" t="s">
        <v>15</v>
      </c>
      <c r="G15" s="11" t="s">
        <v>23</v>
      </c>
    </row>
    <row r="16" spans="1:13" x14ac:dyDescent="0.25">
      <c r="A16" s="5">
        <f>ROW()- ROW(analysis!$A$1)</f>
        <v>15</v>
      </c>
      <c r="B16" s="15" t="s">
        <v>130</v>
      </c>
      <c r="C16" s="6"/>
      <c r="D16" s="9"/>
      <c r="E16" s="10" t="s">
        <v>19</v>
      </c>
      <c r="F16" s="5" t="s">
        <v>21</v>
      </c>
      <c r="G16" s="11" t="s">
        <v>24</v>
      </c>
    </row>
    <row r="17" spans="1:7" x14ac:dyDescent="0.25">
      <c r="A17" s="5">
        <f>ROW()- ROW(analysis!$A$1)</f>
        <v>16</v>
      </c>
      <c r="B17" s="15" t="s">
        <v>131</v>
      </c>
      <c r="C17" s="6"/>
      <c r="D17" s="9"/>
      <c r="E17" s="10" t="s">
        <v>206</v>
      </c>
      <c r="F17" s="5" t="s">
        <v>25</v>
      </c>
      <c r="G17" s="11" t="s">
        <v>27</v>
      </c>
    </row>
    <row r="18" spans="1:7" x14ac:dyDescent="0.25">
      <c r="A18" s="5">
        <f>ROW()- ROW(analysis!$A$1)</f>
        <v>17</v>
      </c>
      <c r="B18" s="15" t="s">
        <v>132</v>
      </c>
      <c r="C18" s="6"/>
      <c r="D18" s="9"/>
      <c r="E18" s="10" t="s">
        <v>206</v>
      </c>
      <c r="F18" s="5" t="s">
        <v>26</v>
      </c>
      <c r="G18" s="11" t="s">
        <v>28</v>
      </c>
    </row>
    <row r="19" spans="1:7" x14ac:dyDescent="0.25">
      <c r="A19" s="5">
        <f>ROW()- ROW(analysis!$A$1)</f>
        <v>18</v>
      </c>
      <c r="B19" s="15" t="s">
        <v>133</v>
      </c>
      <c r="C19" s="6"/>
      <c r="D19" s="9"/>
      <c r="E19" s="10" t="s">
        <v>206</v>
      </c>
      <c r="F19" s="5" t="s">
        <v>20</v>
      </c>
      <c r="G19" s="11" t="s">
        <v>29</v>
      </c>
    </row>
    <row r="20" spans="1:7" x14ac:dyDescent="0.25">
      <c r="A20" s="5">
        <f>ROW()- ROW(analysis!$A$1)</f>
        <v>19</v>
      </c>
      <c r="B20" s="15" t="s">
        <v>134</v>
      </c>
      <c r="C20" s="6"/>
      <c r="D20" s="9"/>
      <c r="E20" s="10" t="s">
        <v>206</v>
      </c>
      <c r="F20" s="5" t="s">
        <v>15</v>
      </c>
      <c r="G20" s="11" t="s">
        <v>30</v>
      </c>
    </row>
    <row r="21" spans="1:7" x14ac:dyDescent="0.25">
      <c r="A21" s="5">
        <f>ROW()- ROW(analysis!$A$1)</f>
        <v>20</v>
      </c>
      <c r="B21" s="15" t="s">
        <v>135</v>
      </c>
      <c r="C21" s="6"/>
      <c r="D21" s="9"/>
      <c r="E21" s="10" t="s">
        <v>207</v>
      </c>
      <c r="F21" s="5" t="s">
        <v>34</v>
      </c>
      <c r="G21" s="11" t="s">
        <v>35</v>
      </c>
    </row>
    <row r="22" spans="1:7" x14ac:dyDescent="0.25">
      <c r="A22" s="5">
        <f>ROW()- ROW(analysis!$A$1)</f>
        <v>21</v>
      </c>
      <c r="B22" s="15" t="s">
        <v>213</v>
      </c>
      <c r="C22" s="6"/>
      <c r="D22" s="9"/>
      <c r="E22" s="10" t="s">
        <v>207</v>
      </c>
      <c r="F22" s="5" t="s">
        <v>15</v>
      </c>
      <c r="G22" s="11" t="s">
        <v>33</v>
      </c>
    </row>
    <row r="23" spans="1:7" x14ac:dyDescent="0.25">
      <c r="A23" s="5">
        <f>ROW()- ROW(analysis!$A$1)</f>
        <v>22</v>
      </c>
      <c r="B23" s="15" t="s">
        <v>214</v>
      </c>
      <c r="C23" s="6"/>
      <c r="D23" s="9"/>
      <c r="E23" s="10" t="s">
        <v>207</v>
      </c>
      <c r="F23" s="5" t="s">
        <v>34</v>
      </c>
      <c r="G23" s="11" t="s">
        <v>36</v>
      </c>
    </row>
    <row r="24" spans="1:7" x14ac:dyDescent="0.25">
      <c r="A24" s="5">
        <f>ROW()- ROW(analysis!$A$1)</f>
        <v>23</v>
      </c>
      <c r="B24" s="15" t="s">
        <v>215</v>
      </c>
      <c r="C24" s="6"/>
      <c r="D24" s="9"/>
      <c r="E24" s="10" t="s">
        <v>207</v>
      </c>
      <c r="F24" s="5" t="s">
        <v>15</v>
      </c>
      <c r="G24" s="11" t="s">
        <v>37</v>
      </c>
    </row>
    <row r="25" spans="1:7" x14ac:dyDescent="0.25">
      <c r="A25" s="5">
        <f>ROW()- ROW(analysis!$A$1)</f>
        <v>24</v>
      </c>
      <c r="B25" s="15" t="s">
        <v>216</v>
      </c>
      <c r="C25" s="6"/>
      <c r="D25" s="9"/>
      <c r="E25" s="10" t="s">
        <v>207</v>
      </c>
      <c r="F25" s="5" t="s">
        <v>34</v>
      </c>
      <c r="G25" s="11" t="s">
        <v>38</v>
      </c>
    </row>
    <row r="26" spans="1:7" x14ac:dyDescent="0.25">
      <c r="A26" s="5">
        <f>ROW()- ROW(analysis!$A$1)</f>
        <v>25</v>
      </c>
      <c r="B26" s="15" t="s">
        <v>217</v>
      </c>
      <c r="C26" s="6"/>
      <c r="D26" s="9"/>
      <c r="E26" s="10" t="s">
        <v>207</v>
      </c>
      <c r="F26" s="5" t="s">
        <v>15</v>
      </c>
      <c r="G26" s="11" t="s">
        <v>39</v>
      </c>
    </row>
    <row r="27" spans="1:7" x14ac:dyDescent="0.25">
      <c r="A27" s="5">
        <f>ROW()- ROW(analysis!$A$1)</f>
        <v>26</v>
      </c>
      <c r="B27" s="15" t="s">
        <v>218</v>
      </c>
      <c r="C27" s="6"/>
      <c r="D27" s="9"/>
      <c r="E27" s="10" t="s">
        <v>207</v>
      </c>
      <c r="F27" s="5" t="s">
        <v>34</v>
      </c>
      <c r="G27" s="11" t="s">
        <v>40</v>
      </c>
    </row>
    <row r="28" spans="1:7" x14ac:dyDescent="0.25">
      <c r="A28" s="5">
        <f>ROW()- ROW(analysis!$A$1)</f>
        <v>27</v>
      </c>
      <c r="B28" s="15" t="s">
        <v>219</v>
      </c>
      <c r="C28" s="6"/>
      <c r="D28" s="9"/>
      <c r="E28" s="10" t="s">
        <v>207</v>
      </c>
      <c r="F28" s="5" t="s">
        <v>15</v>
      </c>
      <c r="G28" s="11" t="s">
        <v>41</v>
      </c>
    </row>
    <row r="29" spans="1:7" x14ac:dyDescent="0.25">
      <c r="A29" s="5">
        <f>ROW()- ROW(analysis!$A$1)</f>
        <v>28</v>
      </c>
      <c r="B29" s="15" t="s">
        <v>220</v>
      </c>
      <c r="C29" s="6"/>
      <c r="D29" s="9"/>
      <c r="E29" s="10" t="s">
        <v>207</v>
      </c>
      <c r="F29" s="5" t="s">
        <v>34</v>
      </c>
      <c r="G29" s="11" t="s">
        <v>42</v>
      </c>
    </row>
    <row r="30" spans="1:7" x14ac:dyDescent="0.25">
      <c r="A30" s="5">
        <f>ROW()- ROW(analysis!$A$1)</f>
        <v>29</v>
      </c>
      <c r="B30" s="15" t="s">
        <v>221</v>
      </c>
      <c r="C30" s="6"/>
      <c r="D30" s="9"/>
      <c r="E30" s="10" t="s">
        <v>207</v>
      </c>
      <c r="F30" s="5" t="s">
        <v>15</v>
      </c>
      <c r="G30" s="11" t="s">
        <v>43</v>
      </c>
    </row>
    <row r="31" spans="1:7" x14ac:dyDescent="0.25">
      <c r="A31" s="5">
        <f>ROW()- ROW(analysis!$A$1)</f>
        <v>30</v>
      </c>
      <c r="B31" s="15" t="s">
        <v>222</v>
      </c>
      <c r="C31" s="6"/>
      <c r="D31" s="9"/>
      <c r="E31" s="10" t="s">
        <v>207</v>
      </c>
      <c r="F31" s="5" t="s">
        <v>34</v>
      </c>
      <c r="G31" s="11" t="s">
        <v>44</v>
      </c>
    </row>
    <row r="32" spans="1:7" ht="19.149999999999999" customHeight="1" x14ac:dyDescent="0.25">
      <c r="A32" s="5">
        <f>ROW()- ROW(analysis!$A$1)</f>
        <v>31</v>
      </c>
      <c r="B32" s="15" t="s">
        <v>136</v>
      </c>
      <c r="C32" s="6"/>
      <c r="D32" s="9"/>
      <c r="E32" s="10" t="s">
        <v>208</v>
      </c>
      <c r="F32" s="5" t="s">
        <v>34</v>
      </c>
      <c r="G32" s="11" t="s">
        <v>45</v>
      </c>
    </row>
    <row r="33" spans="1:7" x14ac:dyDescent="0.25">
      <c r="A33" s="5">
        <f>ROW()- ROW(analysis!$A$1)</f>
        <v>32</v>
      </c>
      <c r="B33" s="15" t="s">
        <v>137</v>
      </c>
      <c r="C33" s="6"/>
      <c r="D33" s="9"/>
      <c r="E33" s="10" t="s">
        <v>209</v>
      </c>
      <c r="F33" s="5"/>
      <c r="G33" s="11" t="s">
        <v>46</v>
      </c>
    </row>
    <row r="34" spans="1:7" x14ac:dyDescent="0.25">
      <c r="A34" s="5">
        <f>ROW()- ROW(analysis!$A$1)</f>
        <v>33</v>
      </c>
      <c r="B34" s="15" t="s">
        <v>138</v>
      </c>
      <c r="C34" s="6"/>
      <c r="D34" s="9"/>
      <c r="E34" s="10" t="s">
        <v>209</v>
      </c>
      <c r="F34" s="5"/>
      <c r="G34" s="11" t="s">
        <v>47</v>
      </c>
    </row>
    <row r="35" spans="1:7" x14ac:dyDescent="0.25">
      <c r="A35" s="5">
        <f>ROW()- ROW(analysis!$A$1)</f>
        <v>34</v>
      </c>
      <c r="B35" s="15" t="s">
        <v>139</v>
      </c>
      <c r="C35" s="6"/>
      <c r="D35" s="9"/>
      <c r="E35" s="10" t="s">
        <v>209</v>
      </c>
      <c r="F35" s="5"/>
      <c r="G35" s="11" t="s">
        <v>48</v>
      </c>
    </row>
    <row r="36" spans="1:7" x14ac:dyDescent="0.25">
      <c r="A36" s="5">
        <f>ROW()- ROW(analysis!$A$1)</f>
        <v>35</v>
      </c>
      <c r="B36" s="15" t="s">
        <v>140</v>
      </c>
      <c r="C36" s="6"/>
      <c r="D36" s="9"/>
      <c r="E36" s="10" t="s">
        <v>209</v>
      </c>
      <c r="F36" s="5"/>
      <c r="G36" s="11" t="s">
        <v>49</v>
      </c>
    </row>
    <row r="37" spans="1:7" x14ac:dyDescent="0.25">
      <c r="A37" s="5">
        <f>ROW()- ROW(analysis!$A$1)</f>
        <v>36</v>
      </c>
      <c r="B37" s="15" t="s">
        <v>141</v>
      </c>
      <c r="C37" s="6"/>
      <c r="D37" s="9"/>
      <c r="E37" s="10" t="s">
        <v>209</v>
      </c>
      <c r="F37" s="5"/>
      <c r="G37" s="11" t="s">
        <v>50</v>
      </c>
    </row>
    <row r="38" spans="1:7" x14ac:dyDescent="0.25">
      <c r="A38" s="5">
        <f>ROW()- ROW(analysis!$A$1)</f>
        <v>37</v>
      </c>
      <c r="B38" s="15" t="s">
        <v>142</v>
      </c>
      <c r="C38" s="6"/>
      <c r="D38" s="9"/>
      <c r="E38" s="10" t="s">
        <v>209</v>
      </c>
      <c r="F38" s="5"/>
      <c r="G38" s="11" t="s">
        <v>50</v>
      </c>
    </row>
    <row r="39" spans="1:7" x14ac:dyDescent="0.25">
      <c r="A39" s="5">
        <f>ROW()- ROW(analysis!$A$1)</f>
        <v>38</v>
      </c>
      <c r="B39" s="15" t="s">
        <v>143</v>
      </c>
      <c r="C39" s="6"/>
      <c r="D39" s="9"/>
      <c r="E39" s="10" t="s">
        <v>209</v>
      </c>
      <c r="F39" s="5"/>
      <c r="G39" s="11" t="s">
        <v>50</v>
      </c>
    </row>
    <row r="40" spans="1:7" x14ac:dyDescent="0.25">
      <c r="A40" s="5">
        <f>ROW()- ROW(analysis!$A$1)</f>
        <v>39</v>
      </c>
      <c r="B40" s="15" t="s">
        <v>144</v>
      </c>
      <c r="C40" s="6"/>
      <c r="D40" s="9"/>
      <c r="E40" s="10" t="s">
        <v>209</v>
      </c>
      <c r="F40" s="5"/>
      <c r="G40" s="11" t="s">
        <v>50</v>
      </c>
    </row>
    <row r="41" spans="1:7" x14ac:dyDescent="0.25">
      <c r="A41" s="5">
        <f>ROW()- ROW(analysis!$A$1)</f>
        <v>40</v>
      </c>
      <c r="B41" s="15" t="s">
        <v>145</v>
      </c>
      <c r="C41" s="6"/>
      <c r="D41" s="9"/>
      <c r="E41" s="10" t="s">
        <v>209</v>
      </c>
      <c r="F41" s="5"/>
      <c r="G41" s="11" t="s">
        <v>50</v>
      </c>
    </row>
    <row r="42" spans="1:7" x14ac:dyDescent="0.25">
      <c r="A42" s="5">
        <f>ROW()- ROW(analysis!$A$1)</f>
        <v>41</v>
      </c>
      <c r="B42" s="15" t="s">
        <v>146</v>
      </c>
      <c r="C42" s="6"/>
      <c r="D42" s="9"/>
      <c r="E42" s="10" t="s">
        <v>209</v>
      </c>
      <c r="F42" s="5"/>
      <c r="G42" s="11" t="s">
        <v>51</v>
      </c>
    </row>
    <row r="43" spans="1:7" x14ac:dyDescent="0.25">
      <c r="A43" s="5">
        <f>ROW()- ROW(analysis!$A$1)</f>
        <v>42</v>
      </c>
      <c r="B43" s="15" t="s">
        <v>147</v>
      </c>
      <c r="C43" s="6"/>
      <c r="D43" s="9"/>
      <c r="E43" s="10" t="s">
        <v>209</v>
      </c>
      <c r="F43" s="5"/>
      <c r="G43" s="11" t="s">
        <v>50</v>
      </c>
    </row>
    <row r="44" spans="1:7" x14ac:dyDescent="0.25">
      <c r="A44" s="5">
        <f>ROW()- ROW(analysis!$A$1)</f>
        <v>43</v>
      </c>
      <c r="B44" s="15" t="s">
        <v>148</v>
      </c>
      <c r="C44" s="6"/>
      <c r="D44" s="9"/>
      <c r="E44" s="10" t="s">
        <v>209</v>
      </c>
      <c r="F44" s="5"/>
      <c r="G44" s="11" t="s">
        <v>50</v>
      </c>
    </row>
    <row r="45" spans="1:7" x14ac:dyDescent="0.25">
      <c r="A45" s="5">
        <f>ROW()- ROW(analysis!$A$1)</f>
        <v>44</v>
      </c>
      <c r="B45" s="15" t="s">
        <v>149</v>
      </c>
      <c r="C45" s="6"/>
      <c r="D45" s="9"/>
      <c r="E45" s="10" t="s">
        <v>209</v>
      </c>
      <c r="F45" s="5"/>
      <c r="G45" s="11" t="s">
        <v>50</v>
      </c>
    </row>
    <row r="46" spans="1:7" ht="30" x14ac:dyDescent="0.25">
      <c r="A46" s="5">
        <f>ROW()- ROW(analysis!$A$1)</f>
        <v>45</v>
      </c>
      <c r="B46" s="15" t="s">
        <v>150</v>
      </c>
      <c r="C46" s="6"/>
      <c r="D46" s="9"/>
      <c r="E46" s="15" t="s">
        <v>210</v>
      </c>
      <c r="F46" s="5" t="s">
        <v>52</v>
      </c>
      <c r="G46" s="11" t="s">
        <v>4</v>
      </c>
    </row>
    <row r="47" spans="1:7" ht="30" x14ac:dyDescent="0.25">
      <c r="A47" s="5">
        <f>ROW()- ROW(analysis!$A$1)</f>
        <v>46</v>
      </c>
      <c r="B47" s="15" t="s">
        <v>151</v>
      </c>
      <c r="C47" s="6"/>
      <c r="D47" s="9"/>
      <c r="E47" s="15" t="s">
        <v>210</v>
      </c>
      <c r="F47" s="5" t="s">
        <v>52</v>
      </c>
      <c r="G47" s="11" t="s">
        <v>53</v>
      </c>
    </row>
    <row r="48" spans="1:7" ht="30" x14ac:dyDescent="0.25">
      <c r="A48" s="5">
        <f>ROW()- ROW(analysis!$A$1)</f>
        <v>47</v>
      </c>
      <c r="B48" s="15" t="s">
        <v>152</v>
      </c>
      <c r="C48" s="6"/>
      <c r="D48" s="9"/>
      <c r="E48" s="15" t="s">
        <v>210</v>
      </c>
      <c r="F48" s="5"/>
      <c r="G48" s="11" t="s">
        <v>50</v>
      </c>
    </row>
    <row r="49" spans="1:7" ht="30" x14ac:dyDescent="0.25">
      <c r="A49" s="5">
        <f>ROW()- ROW(analysis!$A$1)</f>
        <v>48</v>
      </c>
      <c r="B49" s="15" t="s">
        <v>153</v>
      </c>
      <c r="C49" s="6"/>
      <c r="D49" s="9"/>
      <c r="E49" s="15" t="s">
        <v>210</v>
      </c>
      <c r="F49" s="5"/>
      <c r="G49" s="11" t="s">
        <v>50</v>
      </c>
    </row>
    <row r="50" spans="1:7" ht="30" x14ac:dyDescent="0.25">
      <c r="A50" s="5">
        <f>ROW()- ROW(analysis!$A$1)</f>
        <v>49</v>
      </c>
      <c r="B50" s="15" t="s">
        <v>154</v>
      </c>
      <c r="C50" s="6"/>
      <c r="D50" s="9"/>
      <c r="E50" s="15" t="s">
        <v>210</v>
      </c>
      <c r="F50" s="5"/>
      <c r="G50" s="11" t="s">
        <v>50</v>
      </c>
    </row>
    <row r="51" spans="1:7" ht="30" x14ac:dyDescent="0.25">
      <c r="A51" s="5">
        <f>ROW()- ROW(analysis!$A$1)</f>
        <v>50</v>
      </c>
      <c r="B51" s="15" t="s">
        <v>155</v>
      </c>
      <c r="C51" s="6"/>
      <c r="D51" s="9"/>
      <c r="E51" s="15" t="s">
        <v>210</v>
      </c>
      <c r="F51" s="5"/>
      <c r="G51" s="11" t="s">
        <v>50</v>
      </c>
    </row>
    <row r="52" spans="1:7" ht="30" x14ac:dyDescent="0.25">
      <c r="A52" s="5">
        <f>ROW()- ROW(analysis!$A$1)</f>
        <v>51</v>
      </c>
      <c r="B52" s="15" t="s">
        <v>156</v>
      </c>
      <c r="C52" s="6"/>
      <c r="D52" s="9"/>
      <c r="E52" s="15" t="s">
        <v>210</v>
      </c>
      <c r="F52" s="5"/>
      <c r="G52" s="11"/>
    </row>
    <row r="53" spans="1:7" ht="30" x14ac:dyDescent="0.25">
      <c r="A53" s="6">
        <f>ROW()- ROW(analysis!$A$1)</f>
        <v>52</v>
      </c>
      <c r="B53" s="12" t="s">
        <v>157</v>
      </c>
      <c r="C53" s="6"/>
      <c r="D53" s="9"/>
      <c r="E53" s="13" t="s">
        <v>211</v>
      </c>
      <c r="F53" s="6" t="s">
        <v>16</v>
      </c>
      <c r="G53" s="14" t="s">
        <v>115</v>
      </c>
    </row>
    <row r="54" spans="1:7" ht="45" x14ac:dyDescent="0.25">
      <c r="A54" s="6">
        <f>ROW()- ROW(analysis!$A$1)</f>
        <v>53</v>
      </c>
      <c r="B54" s="12" t="s">
        <v>158</v>
      </c>
      <c r="C54" s="6"/>
      <c r="D54" s="9"/>
      <c r="E54" s="13" t="s">
        <v>211</v>
      </c>
      <c r="F54" s="6" t="s">
        <v>16</v>
      </c>
      <c r="G54" s="16" t="s">
        <v>113</v>
      </c>
    </row>
    <row r="55" spans="1:7" ht="45" x14ac:dyDescent="0.25">
      <c r="A55" s="6">
        <f>ROW()- ROW(analysis!$A$1)</f>
        <v>54</v>
      </c>
      <c r="B55" s="12" t="s">
        <v>159</v>
      </c>
      <c r="C55" s="6"/>
      <c r="D55" s="9"/>
      <c r="E55" s="13" t="s">
        <v>211</v>
      </c>
      <c r="F55" s="6" t="s">
        <v>16</v>
      </c>
      <c r="G55" s="16" t="s">
        <v>112</v>
      </c>
    </row>
    <row r="56" spans="1:7" x14ac:dyDescent="0.25">
      <c r="A56" s="5">
        <f>ROW()- ROW(analysis!$A$1)</f>
        <v>55</v>
      </c>
      <c r="B56" s="15" t="s">
        <v>161</v>
      </c>
      <c r="C56" s="6"/>
      <c r="D56" s="9"/>
      <c r="E56" s="13" t="s">
        <v>211</v>
      </c>
      <c r="F56" s="6" t="s">
        <v>16</v>
      </c>
      <c r="G56" s="11" t="s">
        <v>54</v>
      </c>
    </row>
    <row r="57" spans="1:7" ht="75" x14ac:dyDescent="0.25">
      <c r="A57" s="6">
        <f>ROW()- ROW(analysis!$A$1)</f>
        <v>56</v>
      </c>
      <c r="B57" s="12" t="s">
        <v>160</v>
      </c>
      <c r="C57" s="6"/>
      <c r="D57" s="9"/>
      <c r="E57" s="13" t="s">
        <v>211</v>
      </c>
      <c r="F57" s="6" t="s">
        <v>16</v>
      </c>
      <c r="G57" s="16" t="s">
        <v>114</v>
      </c>
    </row>
    <row r="58" spans="1:7" x14ac:dyDescent="0.25">
      <c r="A58" s="5">
        <f>ROW()- ROW(analysis!$A$1)</f>
        <v>57</v>
      </c>
      <c r="B58" s="15" t="s">
        <v>162</v>
      </c>
      <c r="C58" s="6"/>
      <c r="D58" s="9"/>
      <c r="E58" s="13" t="s">
        <v>211</v>
      </c>
      <c r="F58" s="6" t="s">
        <v>16</v>
      </c>
      <c r="G58" s="11" t="s">
        <v>55</v>
      </c>
    </row>
    <row r="59" spans="1:7" x14ac:dyDescent="0.25">
      <c r="A59" s="5">
        <f>ROW()- ROW(analysis!$A$1)</f>
        <v>58</v>
      </c>
      <c r="B59" s="15" t="s">
        <v>163</v>
      </c>
      <c r="C59" s="6"/>
      <c r="D59" s="9"/>
      <c r="E59" s="13" t="s">
        <v>211</v>
      </c>
      <c r="F59" s="5" t="s">
        <v>16</v>
      </c>
      <c r="G59" s="11" t="s">
        <v>56</v>
      </c>
    </row>
    <row r="60" spans="1:7" x14ac:dyDescent="0.25">
      <c r="A60" s="5">
        <f>ROW()- ROW(analysis!$A$1)</f>
        <v>59</v>
      </c>
      <c r="B60" s="15" t="s">
        <v>164</v>
      </c>
      <c r="C60" s="6"/>
      <c r="D60" s="9"/>
      <c r="E60" s="13" t="s">
        <v>211</v>
      </c>
      <c r="F60" s="5" t="s">
        <v>16</v>
      </c>
      <c r="G60" s="11" t="s">
        <v>57</v>
      </c>
    </row>
    <row r="61" spans="1:7" x14ac:dyDescent="0.25">
      <c r="A61" s="5">
        <f>ROW()- ROW(analysis!$A$1)</f>
        <v>60</v>
      </c>
      <c r="B61" s="15" t="s">
        <v>165</v>
      </c>
      <c r="C61" s="6"/>
      <c r="D61" s="9"/>
      <c r="E61" s="13" t="s">
        <v>211</v>
      </c>
      <c r="F61" s="5" t="s">
        <v>58</v>
      </c>
      <c r="G61" s="11" t="s">
        <v>59</v>
      </c>
    </row>
    <row r="62" spans="1:7" x14ac:dyDescent="0.25">
      <c r="A62" s="5">
        <f>ROW()- ROW(analysis!$A$1)</f>
        <v>61</v>
      </c>
      <c r="B62" s="15" t="s">
        <v>166</v>
      </c>
      <c r="C62" s="6"/>
      <c r="D62" s="9"/>
      <c r="E62" s="13" t="s">
        <v>211</v>
      </c>
      <c r="F62" s="5" t="s">
        <v>58</v>
      </c>
      <c r="G62" s="11" t="s">
        <v>60</v>
      </c>
    </row>
    <row r="63" spans="1:7" x14ac:dyDescent="0.25">
      <c r="A63" s="5">
        <f>ROW()- ROW(analysis!$A$1)</f>
        <v>62</v>
      </c>
      <c r="B63" s="15" t="s">
        <v>223</v>
      </c>
      <c r="C63" s="6"/>
      <c r="D63" s="9"/>
      <c r="E63" s="13" t="s">
        <v>211</v>
      </c>
      <c r="F63" s="5" t="s">
        <v>58</v>
      </c>
      <c r="G63" s="11" t="s">
        <v>61</v>
      </c>
    </row>
    <row r="64" spans="1:7" x14ac:dyDescent="0.25">
      <c r="A64" s="5">
        <f>ROW()- ROW(analysis!$A$1)</f>
        <v>63</v>
      </c>
      <c r="B64" s="15" t="s">
        <v>167</v>
      </c>
      <c r="C64" s="6"/>
      <c r="D64" s="9"/>
      <c r="E64" s="13" t="s">
        <v>211</v>
      </c>
      <c r="F64" s="5" t="s">
        <v>62</v>
      </c>
      <c r="G64" s="11" t="s">
        <v>63</v>
      </c>
    </row>
    <row r="65" spans="1:7" x14ac:dyDescent="0.25">
      <c r="A65" s="5">
        <f>ROW()- ROW(analysis!$A$1)</f>
        <v>64</v>
      </c>
      <c r="B65" s="15" t="s">
        <v>168</v>
      </c>
      <c r="C65" s="6"/>
      <c r="D65" s="9"/>
      <c r="E65" s="13" t="s">
        <v>211</v>
      </c>
      <c r="F65" s="5" t="s">
        <v>62</v>
      </c>
      <c r="G65" s="11" t="s">
        <v>64</v>
      </c>
    </row>
    <row r="66" spans="1:7" x14ac:dyDescent="0.25">
      <c r="A66" s="5">
        <f>ROW()- ROW(analysis!$A$1)</f>
        <v>65</v>
      </c>
      <c r="B66" s="15" t="s">
        <v>169</v>
      </c>
      <c r="C66" s="6"/>
      <c r="D66" s="9"/>
      <c r="E66" s="13" t="s">
        <v>211</v>
      </c>
      <c r="F66" s="5" t="s">
        <v>62</v>
      </c>
      <c r="G66" s="11" t="s">
        <v>65</v>
      </c>
    </row>
    <row r="67" spans="1:7" x14ac:dyDescent="0.25">
      <c r="A67" s="5">
        <f>ROW()- ROW(analysis!$A$1)</f>
        <v>66</v>
      </c>
      <c r="B67" s="15" t="s">
        <v>170</v>
      </c>
      <c r="C67" s="6"/>
      <c r="D67" s="9"/>
      <c r="E67" s="13" t="s">
        <v>211</v>
      </c>
      <c r="F67" s="5" t="s">
        <v>62</v>
      </c>
      <c r="G67" s="11" t="s">
        <v>66</v>
      </c>
    </row>
    <row r="68" spans="1:7" x14ac:dyDescent="0.25">
      <c r="A68" s="5">
        <f>ROW()- ROW(analysis!$A$1)</f>
        <v>67</v>
      </c>
      <c r="B68" s="15" t="s">
        <v>224</v>
      </c>
      <c r="C68" s="6"/>
      <c r="D68" s="9"/>
      <c r="E68" s="13" t="s">
        <v>211</v>
      </c>
      <c r="F68" s="5" t="s">
        <v>67</v>
      </c>
      <c r="G68" s="11" t="s">
        <v>68</v>
      </c>
    </row>
    <row r="69" spans="1:7" x14ac:dyDescent="0.25">
      <c r="A69" s="5">
        <f>ROW()- ROW(analysis!$A$1)</f>
        <v>68</v>
      </c>
      <c r="B69" s="15" t="s">
        <v>171</v>
      </c>
      <c r="C69" s="6"/>
      <c r="D69" s="9"/>
      <c r="E69" s="13" t="s">
        <v>211</v>
      </c>
      <c r="F69" s="5" t="s">
        <v>67</v>
      </c>
      <c r="G69" s="11" t="s">
        <v>69</v>
      </c>
    </row>
    <row r="70" spans="1:7" x14ac:dyDescent="0.25">
      <c r="A70" s="5">
        <f>ROW()- ROW(analysis!$A$1)</f>
        <v>69</v>
      </c>
      <c r="B70" s="15" t="s">
        <v>225</v>
      </c>
      <c r="C70" s="6"/>
      <c r="D70" s="9"/>
      <c r="E70" s="13" t="s">
        <v>211</v>
      </c>
      <c r="F70" s="5" t="s">
        <v>12</v>
      </c>
      <c r="G70" s="11" t="s">
        <v>70</v>
      </c>
    </row>
    <row r="71" spans="1:7" x14ac:dyDescent="0.25">
      <c r="A71" s="5">
        <f>ROW()- ROW(analysis!$A$1)</f>
        <v>70</v>
      </c>
      <c r="B71" s="15" t="s">
        <v>226</v>
      </c>
      <c r="C71" s="6"/>
      <c r="D71" s="9"/>
      <c r="E71" s="13" t="s">
        <v>211</v>
      </c>
      <c r="F71" s="5" t="s">
        <v>12</v>
      </c>
      <c r="G71" s="11" t="s">
        <v>71</v>
      </c>
    </row>
    <row r="72" spans="1:7" x14ac:dyDescent="0.25">
      <c r="A72" s="5">
        <f>ROW()- ROW(analysis!$A$1)</f>
        <v>71</v>
      </c>
      <c r="B72" s="15" t="s">
        <v>172</v>
      </c>
      <c r="C72" s="6"/>
      <c r="D72" s="9"/>
      <c r="E72" s="13" t="s">
        <v>211</v>
      </c>
      <c r="F72" s="5" t="s">
        <v>12</v>
      </c>
      <c r="G72" s="11" t="s">
        <v>72</v>
      </c>
    </row>
    <row r="73" spans="1:7" x14ac:dyDescent="0.25">
      <c r="A73" s="5">
        <f>ROW()- ROW(analysis!$A$1)</f>
        <v>72</v>
      </c>
      <c r="B73" s="15" t="s">
        <v>173</v>
      </c>
      <c r="C73" s="6"/>
      <c r="D73" s="9"/>
      <c r="E73" s="13" t="s">
        <v>211</v>
      </c>
      <c r="F73" s="5" t="s">
        <v>75</v>
      </c>
      <c r="G73" s="11" t="s">
        <v>73</v>
      </c>
    </row>
    <row r="74" spans="1:7" x14ac:dyDescent="0.25">
      <c r="A74" s="5">
        <f>ROW()- ROW(analysis!$A$1)</f>
        <v>73</v>
      </c>
      <c r="B74" s="15" t="s">
        <v>227</v>
      </c>
      <c r="C74" s="6"/>
      <c r="D74" s="9"/>
      <c r="E74" s="13" t="s">
        <v>211</v>
      </c>
      <c r="F74" s="5" t="s">
        <v>75</v>
      </c>
      <c r="G74" s="11" t="s">
        <v>74</v>
      </c>
    </row>
    <row r="75" spans="1:7" x14ac:dyDescent="0.25">
      <c r="A75" s="5">
        <f>ROW()- ROW(analysis!$A$1)</f>
        <v>74</v>
      </c>
      <c r="B75" s="15" t="s">
        <v>174</v>
      </c>
      <c r="C75" s="6"/>
      <c r="D75" s="9"/>
      <c r="E75" s="13" t="s">
        <v>211</v>
      </c>
      <c r="F75" s="5" t="s">
        <v>75</v>
      </c>
      <c r="G75" s="11" t="s">
        <v>76</v>
      </c>
    </row>
    <row r="76" spans="1:7" x14ac:dyDescent="0.25">
      <c r="A76" s="5">
        <f>ROW()- ROW(analysis!$A$1)</f>
        <v>75</v>
      </c>
      <c r="B76" s="15" t="s">
        <v>175</v>
      </c>
      <c r="C76" s="6"/>
      <c r="D76" s="9"/>
      <c r="E76" s="13" t="s">
        <v>211</v>
      </c>
      <c r="F76" s="5" t="s">
        <v>6</v>
      </c>
      <c r="G76" s="11" t="s">
        <v>77</v>
      </c>
    </row>
    <row r="77" spans="1:7" x14ac:dyDescent="0.25">
      <c r="A77" s="5">
        <f>ROW()- ROW(analysis!$A$1)</f>
        <v>76</v>
      </c>
      <c r="B77" s="15" t="s">
        <v>176</v>
      </c>
      <c r="C77" s="6"/>
      <c r="D77" s="9"/>
      <c r="E77" s="13" t="s">
        <v>211</v>
      </c>
      <c r="F77" s="5" t="s">
        <v>15</v>
      </c>
      <c r="G77" s="11" t="s">
        <v>86</v>
      </c>
    </row>
    <row r="78" spans="1:7" x14ac:dyDescent="0.25">
      <c r="A78" s="5">
        <f>ROW()- ROW(analysis!$A$1)</f>
        <v>77</v>
      </c>
      <c r="B78" s="15" t="s">
        <v>177</v>
      </c>
      <c r="C78" s="6"/>
      <c r="D78" s="9"/>
      <c r="E78" s="13" t="s">
        <v>211</v>
      </c>
      <c r="F78" s="5" t="s">
        <v>12</v>
      </c>
      <c r="G78" s="11" t="s">
        <v>85</v>
      </c>
    </row>
    <row r="79" spans="1:7" x14ac:dyDescent="0.25">
      <c r="A79" s="5">
        <f>ROW()- ROW(analysis!$A$1)</f>
        <v>78</v>
      </c>
      <c r="B79" s="15" t="s">
        <v>178</v>
      </c>
      <c r="C79" s="6"/>
      <c r="D79" s="9"/>
      <c r="E79" s="13" t="s">
        <v>211</v>
      </c>
      <c r="F79" s="5" t="s">
        <v>12</v>
      </c>
      <c r="G79" s="11" t="s">
        <v>84</v>
      </c>
    </row>
    <row r="80" spans="1:7" x14ac:dyDescent="0.25">
      <c r="A80" s="5">
        <f>ROW()- ROW(analysis!$A$1)</f>
        <v>79</v>
      </c>
      <c r="B80" s="15" t="s">
        <v>179</v>
      </c>
      <c r="C80" s="6"/>
      <c r="D80" s="9"/>
      <c r="E80" s="13" t="s">
        <v>211</v>
      </c>
      <c r="F80" s="5" t="s">
        <v>62</v>
      </c>
      <c r="G80" s="11" t="s">
        <v>83</v>
      </c>
    </row>
    <row r="81" spans="1:7" x14ac:dyDescent="0.25">
      <c r="A81" s="5">
        <f>ROW()- ROW(analysis!$A$1)</f>
        <v>80</v>
      </c>
      <c r="B81" s="15" t="s">
        <v>180</v>
      </c>
      <c r="C81" s="6"/>
      <c r="D81" s="9"/>
      <c r="E81" s="13" t="s">
        <v>211</v>
      </c>
      <c r="F81" s="5" t="s">
        <v>78</v>
      </c>
      <c r="G81" s="11" t="s">
        <v>82</v>
      </c>
    </row>
    <row r="82" spans="1:7" x14ac:dyDescent="0.25">
      <c r="A82" s="5">
        <f>ROW()- ROW(analysis!$A$1)</f>
        <v>81</v>
      </c>
      <c r="B82" s="15" t="s">
        <v>181</v>
      </c>
      <c r="C82" s="6"/>
      <c r="D82" s="9"/>
      <c r="E82" s="13" t="s">
        <v>211</v>
      </c>
      <c r="F82" s="5" t="s">
        <v>62</v>
      </c>
      <c r="G82" s="11" t="s">
        <v>81</v>
      </c>
    </row>
    <row r="83" spans="1:7" x14ac:dyDescent="0.25">
      <c r="A83" s="5">
        <f>ROW()- ROW(analysis!$A$1)</f>
        <v>82</v>
      </c>
      <c r="B83" s="15" t="s">
        <v>182</v>
      </c>
      <c r="C83" s="6"/>
      <c r="D83" s="9"/>
      <c r="E83" s="13" t="s">
        <v>211</v>
      </c>
      <c r="F83" s="5"/>
      <c r="G83" s="11" t="s">
        <v>80</v>
      </c>
    </row>
    <row r="84" spans="1:7" x14ac:dyDescent="0.25">
      <c r="A84" s="5">
        <f>ROW()- ROW(analysis!$A$1)</f>
        <v>83</v>
      </c>
      <c r="B84" s="15" t="s">
        <v>228</v>
      </c>
      <c r="C84" s="6"/>
      <c r="D84" s="9"/>
      <c r="E84" s="13" t="s">
        <v>211</v>
      </c>
      <c r="F84" s="5" t="s">
        <v>16</v>
      </c>
      <c r="G84" s="11" t="s">
        <v>79</v>
      </c>
    </row>
    <row r="85" spans="1:7" x14ac:dyDescent="0.25">
      <c r="A85" s="6">
        <f>ROW()- ROW(analysis!$A$1)</f>
        <v>84</v>
      </c>
      <c r="B85" s="12" t="s">
        <v>183</v>
      </c>
      <c r="C85" s="6"/>
      <c r="D85" s="9"/>
      <c r="E85" s="13" t="s">
        <v>211</v>
      </c>
      <c r="F85" s="5" t="s">
        <v>87</v>
      </c>
      <c r="G85" s="16" t="s">
        <v>111</v>
      </c>
    </row>
    <row r="86" spans="1:7" x14ac:dyDescent="0.25">
      <c r="A86" s="5">
        <f>ROW()- ROW(analysis!$A$1)</f>
        <v>85</v>
      </c>
      <c r="B86" s="15" t="s">
        <v>184</v>
      </c>
      <c r="C86" s="6"/>
      <c r="D86" s="9"/>
      <c r="E86" s="13" t="s">
        <v>211</v>
      </c>
      <c r="F86" s="5" t="s">
        <v>6</v>
      </c>
      <c r="G86" s="11" t="s">
        <v>88</v>
      </c>
    </row>
    <row r="87" spans="1:7" x14ac:dyDescent="0.25">
      <c r="A87" s="5">
        <f>ROW()- ROW(analysis!$A$1)</f>
        <v>86</v>
      </c>
      <c r="B87" s="15" t="s">
        <v>185</v>
      </c>
      <c r="C87" s="6"/>
      <c r="D87" s="9"/>
      <c r="E87" s="13" t="s">
        <v>211</v>
      </c>
      <c r="F87" s="5" t="s">
        <v>89</v>
      </c>
      <c r="G87" s="11" t="s">
        <v>90</v>
      </c>
    </row>
    <row r="88" spans="1:7" x14ac:dyDescent="0.25">
      <c r="A88" s="5">
        <f>ROW()- ROW(analysis!$A$1)</f>
        <v>87</v>
      </c>
      <c r="B88" s="15" t="s">
        <v>186</v>
      </c>
      <c r="C88" s="6"/>
      <c r="D88" s="9"/>
      <c r="E88" s="13" t="s">
        <v>211</v>
      </c>
      <c r="F88" s="5" t="s">
        <v>92</v>
      </c>
      <c r="G88" s="11" t="s">
        <v>91</v>
      </c>
    </row>
    <row r="89" spans="1:7" x14ac:dyDescent="0.25">
      <c r="A89" s="5">
        <f>ROW()- ROW(analysis!$A$1)</f>
        <v>88</v>
      </c>
      <c r="B89" s="15" t="s">
        <v>187</v>
      </c>
      <c r="C89" s="6"/>
      <c r="D89" s="9"/>
      <c r="E89" s="13" t="s">
        <v>211</v>
      </c>
      <c r="F89" s="5" t="s">
        <v>89</v>
      </c>
      <c r="G89" s="11" t="s">
        <v>93</v>
      </c>
    </row>
    <row r="90" spans="1:7" x14ac:dyDescent="0.25">
      <c r="A90" s="5">
        <f>ROW()- ROW(analysis!$A$1)</f>
        <v>89</v>
      </c>
      <c r="B90" s="15" t="s">
        <v>188</v>
      </c>
      <c r="C90" s="6"/>
      <c r="D90" s="9"/>
      <c r="E90" s="13" t="s">
        <v>211</v>
      </c>
      <c r="F90" s="5" t="s">
        <v>94</v>
      </c>
      <c r="G90" s="11" t="s">
        <v>95</v>
      </c>
    </row>
    <row r="91" spans="1:7" x14ac:dyDescent="0.25">
      <c r="A91" s="5">
        <f>ROW()- ROW(analysis!$A$1)</f>
        <v>90</v>
      </c>
      <c r="B91" s="15" t="s">
        <v>189</v>
      </c>
      <c r="C91" s="6"/>
      <c r="D91" s="9"/>
      <c r="E91" s="13" t="s">
        <v>211</v>
      </c>
      <c r="F91" s="5" t="s">
        <v>96</v>
      </c>
      <c r="G91" s="11" t="s">
        <v>97</v>
      </c>
    </row>
    <row r="92" spans="1:7" x14ac:dyDescent="0.25">
      <c r="A92" s="5">
        <f>ROW()- ROW(analysis!$A$1)</f>
        <v>91</v>
      </c>
      <c r="B92" s="15" t="s">
        <v>190</v>
      </c>
      <c r="C92" s="6"/>
      <c r="D92" s="9"/>
      <c r="E92" s="13" t="s">
        <v>211</v>
      </c>
      <c r="F92" s="5" t="s">
        <v>20</v>
      </c>
      <c r="G92" s="11" t="s">
        <v>98</v>
      </c>
    </row>
    <row r="93" spans="1:7" x14ac:dyDescent="0.25">
      <c r="A93" s="5">
        <f>ROW()- ROW(analysis!$A$1)</f>
        <v>92</v>
      </c>
      <c r="B93" s="15" t="s">
        <v>191</v>
      </c>
      <c r="C93" s="6"/>
      <c r="D93" s="9"/>
      <c r="E93" s="13" t="s">
        <v>211</v>
      </c>
      <c r="F93" s="5" t="s">
        <v>62</v>
      </c>
      <c r="G93" s="11" t="s">
        <v>99</v>
      </c>
    </row>
    <row r="94" spans="1:7" x14ac:dyDescent="0.25">
      <c r="A94" s="5">
        <f>ROW()- ROW(analysis!$A$1)</f>
        <v>93</v>
      </c>
      <c r="B94" s="15" t="s">
        <v>192</v>
      </c>
      <c r="C94" s="6"/>
      <c r="D94" s="9"/>
      <c r="E94" s="13" t="s">
        <v>211</v>
      </c>
      <c r="F94" s="5" t="s">
        <v>62</v>
      </c>
      <c r="G94" s="11" t="s">
        <v>100</v>
      </c>
    </row>
    <row r="95" spans="1:7" x14ac:dyDescent="0.25">
      <c r="A95" s="5">
        <f>ROW()- ROW(analysis!$A$1)</f>
        <v>94</v>
      </c>
      <c r="B95" s="15" t="s">
        <v>193</v>
      </c>
      <c r="C95" s="6"/>
      <c r="D95" s="9"/>
      <c r="E95" s="13" t="s">
        <v>211</v>
      </c>
      <c r="F95" s="5" t="s">
        <v>67</v>
      </c>
      <c r="G95" s="11" t="s">
        <v>101</v>
      </c>
    </row>
    <row r="96" spans="1:7" x14ac:dyDescent="0.25">
      <c r="A96" s="5">
        <f>ROW()- ROW(analysis!$A$1)</f>
        <v>95</v>
      </c>
      <c r="B96" s="15" t="s">
        <v>194</v>
      </c>
      <c r="C96" s="6"/>
      <c r="D96" s="9"/>
      <c r="E96" s="13" t="s">
        <v>211</v>
      </c>
      <c r="F96" s="5" t="s">
        <v>6</v>
      </c>
      <c r="G96" s="11" t="s">
        <v>102</v>
      </c>
    </row>
    <row r="97" spans="1:7" x14ac:dyDescent="0.25">
      <c r="A97" s="5">
        <f>ROW()- ROW(analysis!$A$1)</f>
        <v>96</v>
      </c>
      <c r="B97" s="15" t="s">
        <v>195</v>
      </c>
      <c r="C97" s="6"/>
      <c r="D97" s="9"/>
      <c r="E97" s="13" t="s">
        <v>211</v>
      </c>
      <c r="F97" s="5" t="s">
        <v>89</v>
      </c>
      <c r="G97" s="11" t="s">
        <v>103</v>
      </c>
    </row>
    <row r="98" spans="1:7" ht="45" x14ac:dyDescent="0.25">
      <c r="A98" s="6">
        <f>ROW()- ROW(analysis!$A$1)</f>
        <v>97</v>
      </c>
      <c r="B98" s="12" t="s">
        <v>196</v>
      </c>
      <c r="C98" s="6"/>
      <c r="D98" s="9"/>
      <c r="E98" s="13" t="s">
        <v>211</v>
      </c>
      <c r="F98" s="6" t="s">
        <v>6</v>
      </c>
      <c r="G98" s="16" t="s">
        <v>104</v>
      </c>
    </row>
    <row r="99" spans="1:7" x14ac:dyDescent="0.25">
      <c r="A99" s="5">
        <f>ROW()- ROW(analysis!$A$1)</f>
        <v>98</v>
      </c>
      <c r="B99" s="15" t="s">
        <v>197</v>
      </c>
      <c r="C99" s="6"/>
      <c r="D99" s="9"/>
      <c r="E99" s="13" t="s">
        <v>211</v>
      </c>
      <c r="F99" s="5" t="s">
        <v>96</v>
      </c>
      <c r="G99" s="11" t="s">
        <v>105</v>
      </c>
    </row>
    <row r="100" spans="1:7" ht="30" x14ac:dyDescent="0.25">
      <c r="A100" s="17">
        <f>ROW()- ROW(analysis!$A$1)</f>
        <v>99</v>
      </c>
      <c r="B100" s="25" t="s">
        <v>198</v>
      </c>
      <c r="C100" s="6"/>
      <c r="D100" s="18"/>
      <c r="E100" s="13" t="s">
        <v>211</v>
      </c>
      <c r="F100" s="17" t="s">
        <v>106</v>
      </c>
      <c r="G100" s="19" t="s">
        <v>107</v>
      </c>
    </row>
  </sheetData>
  <phoneticPr fontId="2" type="noConversion"/>
  <pageMargins left="0.7" right="0.7" top="0.75" bottom="0.75" header="0.3" footer="0.3"/>
  <pageSetup paperSize="9"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L Q G V 5 k E 4 N + k A A A A 9 g A A A B I A H A B D b 2 5 m a W c v U G F j a 2 F n Z S 5 4 b W w g o h g A K K A U A A A A A A A A A A A A A A A A A A A A A A A A A A A A h Y 8 x D o I w G I W v Q r r T F m R Q 8 l N i X C U x I T G u T a n Q C M W 0 x X I 3 B 4 / k F c Q o 6 u b 4 v v c N 7 9 2 v N 8 j H r g 0 u 0 l j V 6 w x F m K J A a t F X S t c Z G t w x X K K c w Y 6 L E 6 9 l M M n a p q O t M t Q 4 d 0 4 J 8 d 5 j v 8 C 9 q U l M a U Q O x b Y U j e w 4 + s j q v x w q b R 3 X Q i I G + 9 c Y F u M o W u G E J p g C m S E U S n + F e N r 7 b H 8 g b I b W D U Y y b s J y D W S O Q N 4 f 2 A N Q S w M E F A A C A A g A N L Q G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S 0 B l c o i k e 4 D g A A A B E A A A A T A B w A R m 9 y b X V s Y X M v U 2 V j d G l v b j E u b S C i G A A o o B Q A A A A A A A A A A A A A A A A A A A A A A A A A A A A r T k 0 u y c z P U w i G 0 I b W A F B L A Q I t A B Q A A g A I A D S 0 B l e Z B O D f p A A A A P Y A A A A S A A A A A A A A A A A A A A A A A A A A A A B D b 2 5 m a W c v U G F j a 2 F n Z S 5 4 b W x Q S w E C L Q A U A A I A C A A 0 t A Z X D 8 r p q 6 Q A A A D p A A A A E w A A A A A A A A A A A A A A A A D w A A A A W 0 N v b n R l b n R f V H l w Z X N d L n h t b F B L A Q I t A B Q A A g A I A D S 0 B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4 S p F + + r f Y R 6 3 l V E E N p B l L A A A A A A I A A A A A A B B m A A A A A Q A A I A A A A O Q v O M W t D Z 8 0 6 a W l g + A h f L 9 Y j n W 1 g 9 Y b U z 8 7 m J y d h 9 T i A A A A A A 6 A A A A A A g A A I A A A A G u I a N I 1 8 x x n 3 1 h w N 3 7 + 8 J 8 s o T 9 E x P u B o a t o d E I k f z H K U A A A A H b f 1 3 K l b c u G F u j D q C g F + Q l 3 r B k + p W x j r + 2 C 7 k r t k h s D 7 O 4 W + n L P N U F d q K p a E E G d 1 I y 3 F t l 4 K E G N 1 D Z k 1 o h j G U w o 8 b T e e d e X I S g Q z F 0 f + 4 x 7 Q A A A A E P 6 C M F m G E o l 6 D U J M 4 D u 4 L 1 r U H 8 e E i l 7 b S X / y c 0 S o J 6 I + v + 4 j Q 9 d i I 0 p x w n w 6 u B 0 p 2 U n u B K / r D b 7 I m 2 f a R / D v d U = < / D a t a M a s h u p > 
</file>

<file path=customXml/itemProps1.xml><?xml version="1.0" encoding="utf-8"?>
<ds:datastoreItem xmlns:ds="http://schemas.openxmlformats.org/officeDocument/2006/customXml" ds:itemID="{055A8B6D-8765-455E-9204-F33115815A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قائمة التحاليل</vt:lpstr>
      <vt:lpstr>Result</vt:lpstr>
      <vt:lpstr>analysis</vt:lpstr>
      <vt:lpstr>Result!Print_Area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DISKTOP</dc:creator>
  <cp:lastModifiedBy>mamkt</cp:lastModifiedBy>
  <cp:lastPrinted>2023-08-08T22:03:07Z</cp:lastPrinted>
  <dcterms:created xsi:type="dcterms:W3CDTF">2023-08-06T19:24:17Z</dcterms:created>
  <dcterms:modified xsi:type="dcterms:W3CDTF">2023-08-09T06:38:41Z</dcterms:modified>
</cp:coreProperties>
</file>