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DA988D5-AF59-4026-AD38-8F30B0A65090}" xr6:coauthVersionLast="47" xr6:coauthVersionMax="47" xr10:uidLastSave="{00000000-0000-0000-0000-000000000000}"/>
  <bookViews>
    <workbookView xWindow="-120" yWindow="-120" windowWidth="29040" windowHeight="15720" xr2:uid="{4D34BDF7-9C3F-4833-A1BC-A955C51E4C4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" i="1" l="1"/>
  <c r="AN5" i="1"/>
  <c r="H3" i="2" a="1"/>
  <c r="H3" i="2" s="1"/>
  <c r="G3" i="2" a="1"/>
  <c r="G3" i="2" s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4" i="1"/>
  <c r="AN6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4" i="1"/>
  <c r="E27" i="1"/>
  <c r="F3" i="2" a="1"/>
  <c r="F3" i="2" s="1"/>
  <c r="E3" i="2" a="1"/>
  <c r="E3" i="2" s="1"/>
  <c r="H7" i="2" s="1"/>
  <c r="H8" i="2" s="1"/>
  <c r="AN27" i="1" l="1"/>
  <c r="AP27" i="1"/>
  <c r="AO27" i="1"/>
  <c r="H3" i="1"/>
  <c r="H2" i="1" s="1"/>
  <c r="I3" i="1" l="1"/>
  <c r="J3" i="1" l="1"/>
  <c r="I2" i="1"/>
  <c r="K3" i="1" l="1"/>
  <c r="J2" i="1"/>
  <c r="L3" i="1" l="1"/>
  <c r="K2" i="1"/>
  <c r="M3" i="1" l="1"/>
  <c r="L2" i="1"/>
  <c r="N3" i="1" l="1"/>
  <c r="M2" i="1"/>
  <c r="O3" i="1" l="1"/>
  <c r="N2" i="1"/>
  <c r="P3" i="1" l="1"/>
  <c r="O2" i="1"/>
  <c r="Q3" i="1" l="1"/>
  <c r="P2" i="1"/>
  <c r="R3" i="1" l="1"/>
  <c r="Q2" i="1"/>
  <c r="S3" i="1" l="1"/>
  <c r="R2" i="1"/>
  <c r="T3" i="1" l="1"/>
  <c r="S2" i="1"/>
  <c r="U3" i="1" l="1"/>
  <c r="T2" i="1"/>
  <c r="V3" i="1" l="1"/>
  <c r="U2" i="1"/>
  <c r="W3" i="1" l="1"/>
  <c r="V2" i="1"/>
  <c r="X3" i="1" l="1"/>
  <c r="W2" i="1"/>
  <c r="Y3" i="1" l="1"/>
  <c r="X2" i="1"/>
  <c r="Z3" i="1" l="1"/>
  <c r="Y2" i="1"/>
  <c r="AA3" i="1" l="1"/>
  <c r="Z2" i="1"/>
  <c r="AB3" i="1" l="1"/>
  <c r="AA2" i="1"/>
  <c r="AC3" i="1" l="1"/>
  <c r="AB2" i="1"/>
  <c r="AD3" i="1" l="1"/>
  <c r="AC2" i="1"/>
  <c r="AE3" i="1" l="1"/>
  <c r="AD2" i="1"/>
  <c r="AF3" i="1" l="1"/>
  <c r="AE2" i="1"/>
  <c r="AG3" i="1" l="1"/>
  <c r="AF2" i="1"/>
  <c r="AH3" i="1" l="1"/>
  <c r="AG2" i="1"/>
  <c r="AI3" i="1" l="1"/>
  <c r="AH2" i="1"/>
  <c r="AJ3" i="1" l="1"/>
  <c r="AI2" i="1"/>
  <c r="AK3" i="1" l="1"/>
  <c r="AJ2" i="1"/>
  <c r="AL3" i="1" l="1"/>
  <c r="AK2" i="1"/>
  <c r="AM3" i="1" l="1"/>
  <c r="AL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<sst xmlns="http://schemas.openxmlformats.org/spreadsheetml/2006/main" count="44" uniqueCount="42">
  <si>
    <t>Week Off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</si>
  <si>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</si>
  <si>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</si>
  <si>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</si>
  <si>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</si>
  <si>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</si>
  <si>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</si>
  <si>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</si>
  <si>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</si>
  <si>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</si>
  <si>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</si>
  <si>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</si>
  <si>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</si>
  <si>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Sun</t>
  </si>
  <si>
    <t>Mon</t>
  </si>
  <si>
    <t>Tue</t>
  </si>
  <si>
    <t>Wed</t>
  </si>
  <si>
    <t>Thu</t>
  </si>
  <si>
    <t>Fri</t>
  </si>
  <si>
    <t>Sat</t>
  </si>
  <si>
    <t>Year</t>
  </si>
  <si>
    <t>Month</t>
  </si>
  <si>
    <t>Starting date of the month</t>
  </si>
  <si>
    <t>End date of the month</t>
  </si>
  <si>
    <t>أختر السنة</t>
  </si>
  <si>
    <t>أختر الشهر</t>
  </si>
  <si>
    <t>ح</t>
  </si>
  <si>
    <t>غ</t>
  </si>
  <si>
    <t>حضور</t>
  </si>
  <si>
    <t>غياب</t>
  </si>
  <si>
    <t>م</t>
  </si>
  <si>
    <t>جدول الحضور الشهري</t>
  </si>
  <si>
    <t>البيانات الرئيسية</t>
  </si>
  <si>
    <t>الوظيفة</t>
  </si>
  <si>
    <t>الإسم</t>
  </si>
  <si>
    <t>Week Off2</t>
  </si>
  <si>
    <t>يوم الاجازة - 2</t>
  </si>
  <si>
    <t>يوم الاجازة - 1</t>
  </si>
  <si>
    <t>الرقم</t>
  </si>
  <si>
    <t>مجاز</t>
  </si>
  <si>
    <t>إجازة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</si>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</sst>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4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6"/>
      <color theme="0"/>
      <name val="Times New Roman"/>
      <family val="1"/>
    </font>
    <font>
      <b/>
      <sz val="14"/>
      <color theme="0"/>
      <name val="Times New Roman"/>
      <family val="1"/>
    </font>
    <font>
      <b/>
      <sz val="9"/>
      <color theme="1"/>
      <name val="Times New Roman"/>
      <family val="1"/>
    </font>
    <font>
      <b/>
      <sz val="12"/>
      <color theme="0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right"/>
    </xf>
    <xf numFmtId="0" fontId="7" fillId="3" borderId="5" xfId="0" applyFont="1" applyFill="1" applyBorder="1"/>
    <xf numFmtId="0" fontId="11" fillId="3" borderId="0" xfId="0" applyFont="1" applyFill="1" applyAlignment="1">
      <alignment horizontal="center" vertical="center" textRotation="90"/>
    </xf>
    <xf numFmtId="164" fontId="12" fillId="4" borderId="0" xfId="0" applyNumberFormat="1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/>
    <xf numFmtId="0" fontId="13" fillId="0" borderId="1" xfId="0" applyFont="1" applyBorder="1"/>
    <xf numFmtId="0" fontId="7" fillId="3" borderId="6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0" fillId="6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2060"/>
      </font>
      <fill>
        <patternFill>
          <bgColor theme="4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Sheet2!$E$2" fmlaRange="Sheet2!$A$1:$A$13" sel="9" val="5"/>
</file>

<file path=xl/ctrlProps/ctrlProp2.xml><?xml version="1.0" encoding="utf-8"?>
<formControlPr xmlns="http://schemas.microsoft.com/office/spreadsheetml/2009/9/main" objectType="Drop" dropStyle="combo" dx="22" fmlaLink="Sheet2!$F$2" fmlaRange="Sheet2!$B$1:$B$12" sel="8" val="4"/>
</file>

<file path=xl/ctrlProps/ctrlProp3.xml><?xml version="1.0" encoding="utf-8"?>
<formControlPr xmlns="http://schemas.microsoft.com/office/spreadsheetml/2009/9/main" objectType="Drop" dropStyle="combo" dx="22" fmlaLink="Sheet2!$G$2" fmlaRange="Sheet2!$C$1:$C$7" sel="6" val="0"/>
</file>

<file path=xl/ctrlProps/ctrlProp4.xml><?xml version="1.0" encoding="utf-8"?>
<formControlPr xmlns="http://schemas.microsoft.com/office/spreadsheetml/2009/9/main" objectType="Drop" dropStyle="combo" dx="22" fmlaLink="Sheet2!$H$2" fmlaRange="Sheet2!$C$1:$C$7" sel="7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828675</xdr:colOff>
          <xdr:row>3</xdr:row>
          <xdr:rowOff>19050</xdr:rowOff>
        </xdr:from>
        <xdr:to>
          <xdr:col>2</xdr:col>
          <xdr:colOff>828675</xdr:colOff>
          <xdr:row>4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838200</xdr:colOff>
          <xdr:row>5</xdr:row>
          <xdr:rowOff>0</xdr:rowOff>
        </xdr:from>
        <xdr:to>
          <xdr:col>2</xdr:col>
          <xdr:colOff>838200</xdr:colOff>
          <xdr:row>6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828675</xdr:colOff>
          <xdr:row>7</xdr:row>
          <xdr:rowOff>0</xdr:rowOff>
        </xdr:from>
        <xdr:to>
          <xdr:col>2</xdr:col>
          <xdr:colOff>828675</xdr:colOff>
          <xdr:row>8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123825</xdr:colOff>
      <xdr:row>18</xdr:row>
      <xdr:rowOff>47625</xdr:rowOff>
    </xdr:from>
    <xdr:to>
      <xdr:col>2</xdr:col>
      <xdr:colOff>790575</xdr:colOff>
      <xdr:row>20</xdr:row>
      <xdr:rowOff>76200</xdr:rowOff>
    </xdr:to>
    <xdr:sp macro="" textlink="$AN$27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9973522725" y="3514725"/>
          <a:ext cx="666750" cy="409575"/>
        </a:xfrm>
        <a:prstGeom prst="roundRect">
          <a:avLst/>
        </a:prstGeom>
        <a:solidFill>
          <a:schemeClr val="bg1"/>
        </a:solidFill>
        <a:ln w="38100">
          <a:solidFill>
            <a:srgbClr val="FF0000"/>
          </a:solidFill>
        </a:ln>
        <a:scene3d>
          <a:camera prst="obliqueTopLef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6400FB38-BB97-4A94-88F6-C20F23C17D2A}" type="TxLink">
            <a:rPr lang="en-US" sz="1800" b="0" i="0" u="none" strike="noStrike">
              <a:solidFill>
                <a:srgbClr val="000000"/>
              </a:solidFill>
              <a:latin typeface="Impact" panose="020B0806030902050204" pitchFamily="34" charset="0"/>
              <a:ea typeface="+mn-ea"/>
              <a:cs typeface="Calibri"/>
            </a:rPr>
            <a:pPr marL="0" indent="0" algn="ctr"/>
            <a:t>0</a:t>
          </a:fld>
          <a:endParaRPr lang="en-US" sz="1800" b="0" i="0" u="none" strike="noStrike">
            <a:solidFill>
              <a:srgbClr val="000000"/>
            </a:solidFill>
            <a:latin typeface="Impact" panose="020B0806030902050204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</xdr:col>
      <xdr:colOff>152400</xdr:colOff>
      <xdr:row>18</xdr:row>
      <xdr:rowOff>38100</xdr:rowOff>
    </xdr:from>
    <xdr:to>
      <xdr:col>1</xdr:col>
      <xdr:colOff>819150</xdr:colOff>
      <xdr:row>20</xdr:row>
      <xdr:rowOff>66675</xdr:rowOff>
    </xdr:to>
    <xdr:sp macro="" textlink="$E$27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flipH="1">
          <a:off x="9974379975" y="3505200"/>
          <a:ext cx="666750" cy="409575"/>
        </a:xfrm>
        <a:prstGeom prst="roundRect">
          <a:avLst/>
        </a:prstGeom>
        <a:solidFill>
          <a:schemeClr val="bg1"/>
        </a:solidFill>
        <a:ln w="38100">
          <a:solidFill>
            <a:srgbClr val="FF0000"/>
          </a:solidFill>
        </a:ln>
        <a:scene3d>
          <a:camera prst="obliqueTopLef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BAC605A6-ABB3-4B1C-AA68-A9F74131AB42}" type="TxLink">
            <a:rPr lang="en-US" sz="1800" b="0" i="0" u="none" strike="noStrike">
              <a:solidFill>
                <a:srgbClr val="000000"/>
              </a:solidFill>
              <a:latin typeface="Impact" panose="020B0806030902050204" pitchFamily="34" charset="0"/>
              <a:ea typeface="+mn-ea"/>
              <a:cs typeface="Calibri"/>
            </a:rPr>
            <a:pPr marL="0" indent="0" algn="ctr"/>
            <a:t>0</a:t>
          </a:fld>
          <a:endParaRPr lang="en-US" sz="1800" b="0" i="0" u="none" strike="noStrike">
            <a:solidFill>
              <a:srgbClr val="000000"/>
            </a:solidFill>
            <a:latin typeface="Impact" panose="020B0806030902050204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2</xdr:col>
      <xdr:colOff>104775</xdr:colOff>
      <xdr:row>22</xdr:row>
      <xdr:rowOff>57150</xdr:rowOff>
    </xdr:from>
    <xdr:to>
      <xdr:col>2</xdr:col>
      <xdr:colOff>771525</xdr:colOff>
      <xdr:row>24</xdr:row>
      <xdr:rowOff>85725</xdr:rowOff>
    </xdr:to>
    <xdr:sp macro="" textlink="$AP$27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flipH="1">
          <a:off x="9973541775" y="4286250"/>
          <a:ext cx="666750" cy="409575"/>
        </a:xfrm>
        <a:prstGeom prst="roundRect">
          <a:avLst/>
        </a:prstGeom>
        <a:solidFill>
          <a:schemeClr val="bg1"/>
        </a:solidFill>
        <a:ln w="38100">
          <a:solidFill>
            <a:srgbClr val="FF0000"/>
          </a:solidFill>
        </a:ln>
        <a:scene3d>
          <a:camera prst="obliqueTopLef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AE1666B6-0077-48EE-BA01-AB80F95D5057}" type="TxLink">
            <a:rPr lang="en-US" sz="1800" b="0" i="0" u="none" strike="noStrike">
              <a:solidFill>
                <a:srgbClr val="000000"/>
              </a:solidFill>
              <a:latin typeface="Impact" panose="020B0806030902050204" pitchFamily="34" charset="0"/>
              <a:ea typeface="+mn-ea"/>
              <a:cs typeface="Calibri"/>
            </a:rPr>
            <a:pPr marL="0" indent="0" algn="ctr"/>
            <a:t>0</a:t>
          </a:fld>
          <a:endParaRPr lang="en-US" sz="1800" b="0" i="0" u="none" strike="noStrike">
            <a:solidFill>
              <a:srgbClr val="000000"/>
            </a:solidFill>
            <a:latin typeface="Impact" panose="020B0806030902050204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</xdr:col>
      <xdr:colOff>152400</xdr:colOff>
      <xdr:row>22</xdr:row>
      <xdr:rowOff>57150</xdr:rowOff>
    </xdr:from>
    <xdr:to>
      <xdr:col>1</xdr:col>
      <xdr:colOff>819150</xdr:colOff>
      <xdr:row>24</xdr:row>
      <xdr:rowOff>85725</xdr:rowOff>
    </xdr:to>
    <xdr:sp macro="" textlink="$AO$27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flipH="1">
          <a:off x="9974379975" y="4286250"/>
          <a:ext cx="666750" cy="409575"/>
        </a:xfrm>
        <a:prstGeom prst="roundRect">
          <a:avLst/>
        </a:prstGeom>
        <a:solidFill>
          <a:schemeClr val="bg1"/>
        </a:solidFill>
        <a:ln w="38100">
          <a:solidFill>
            <a:srgbClr val="FF0000"/>
          </a:solidFill>
        </a:ln>
        <a:scene3d>
          <a:camera prst="obliqueTopLef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fld id="{619FBBE3-7CDB-43EF-9D42-E3A0C26671AE}" type="TxLink">
            <a:rPr lang="en-US" sz="1800" b="0" i="0" u="none" strike="noStrike">
              <a:solidFill>
                <a:srgbClr val="000000"/>
              </a:solidFill>
              <a:latin typeface="Impact" panose="020B0806030902050204" pitchFamily="34" charset="0"/>
              <a:ea typeface="+mn-ea"/>
              <a:cs typeface="Calibri"/>
            </a:rPr>
            <a:pPr marL="0" indent="0" algn="ctr"/>
            <a:t>0</a:t>
          </a:fld>
          <a:endParaRPr lang="en-US" sz="1800" b="0" i="0" u="none" strike="noStrike">
            <a:solidFill>
              <a:srgbClr val="000000"/>
            </a:solidFill>
            <a:latin typeface="Impact" panose="020B0806030902050204" pitchFamily="34" charset="0"/>
            <a:ea typeface="+mn-ea"/>
            <a:cs typeface="Calibri"/>
          </a:endParaRPr>
        </a:p>
      </xdr:txBody>
    </xdr:sp>
    <xdr:clientData/>
  </xdr:twoCellAnchor>
  <xdr:twoCellAnchor>
    <xdr:from>
      <xdr:col>1</xdr:col>
      <xdr:colOff>47625</xdr:colOff>
      <xdr:row>20</xdr:row>
      <xdr:rowOff>47626</xdr:rowOff>
    </xdr:from>
    <xdr:to>
      <xdr:col>2</xdr:col>
      <xdr:colOff>152400</xdr:colOff>
      <xdr:row>22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 flipH="1">
          <a:off x="9975294375" y="3895726"/>
          <a:ext cx="990600" cy="333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ar-KW" sz="1000" b="1">
              <a:cs typeface="+mj-cs"/>
            </a:rPr>
            <a:t>مجموع</a:t>
          </a:r>
          <a:r>
            <a:rPr lang="ar-KW" sz="1000" b="1" baseline="0">
              <a:cs typeface="+mj-cs"/>
            </a:rPr>
            <a:t> الحضور</a:t>
          </a:r>
          <a:endParaRPr lang="en-US" sz="1000" b="1">
            <a:cs typeface="+mj-cs"/>
          </a:endParaRPr>
        </a:p>
        <a:p>
          <a:endParaRPr lang="en-US" sz="1000"/>
        </a:p>
      </xdr:txBody>
    </xdr:sp>
    <xdr:clientData/>
  </xdr:twoCellAnchor>
  <xdr:twoCellAnchor>
    <xdr:from>
      <xdr:col>2</xdr:col>
      <xdr:colOff>60614</xdr:colOff>
      <xdr:row>20</xdr:row>
      <xdr:rowOff>57151</xdr:rowOff>
    </xdr:from>
    <xdr:to>
      <xdr:col>2</xdr:col>
      <xdr:colOff>857249</xdr:colOff>
      <xdr:row>22</xdr:row>
      <xdr:rowOff>9525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 flipH="1">
          <a:off x="9917862955" y="3910446"/>
          <a:ext cx="796635" cy="333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KW" sz="1000" b="1">
              <a:cs typeface="+mj-cs"/>
            </a:rPr>
            <a:t>حضور</a:t>
          </a:r>
          <a:endParaRPr lang="en-US" sz="1000" b="1">
            <a:cs typeface="+mj-cs"/>
          </a:endParaRPr>
        </a:p>
      </xdr:txBody>
    </xdr:sp>
    <xdr:clientData/>
  </xdr:twoCellAnchor>
  <xdr:twoCellAnchor>
    <xdr:from>
      <xdr:col>1</xdr:col>
      <xdr:colOff>69272</xdr:colOff>
      <xdr:row>24</xdr:row>
      <xdr:rowOff>57151</xdr:rowOff>
    </xdr:from>
    <xdr:to>
      <xdr:col>2</xdr:col>
      <xdr:colOff>77931</xdr:colOff>
      <xdr:row>26</xdr:row>
      <xdr:rowOff>9525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H="1">
          <a:off x="9918642273" y="4672446"/>
          <a:ext cx="891886" cy="333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KW" sz="1000" b="1" baseline="0">
              <a:cs typeface="+mj-cs"/>
            </a:rPr>
            <a:t>غياب</a:t>
          </a:r>
          <a:endParaRPr lang="en-US" sz="1000" b="1">
            <a:cs typeface="+mj-cs"/>
          </a:endParaRPr>
        </a:p>
      </xdr:txBody>
    </xdr:sp>
    <xdr:clientData/>
  </xdr:twoCellAnchor>
  <xdr:twoCellAnchor>
    <xdr:from>
      <xdr:col>2</xdr:col>
      <xdr:colOff>123826</xdr:colOff>
      <xdr:row>24</xdr:row>
      <xdr:rowOff>76201</xdr:rowOff>
    </xdr:from>
    <xdr:to>
      <xdr:col>2</xdr:col>
      <xdr:colOff>809627</xdr:colOff>
      <xdr:row>26</xdr:row>
      <xdr:rowOff>28575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H="1">
          <a:off x="9974637148" y="4686301"/>
          <a:ext cx="685801" cy="333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ar-KW" sz="1000" b="1">
              <a:cs typeface="+mj-cs"/>
            </a:rPr>
            <a:t>اجازة</a:t>
          </a:r>
          <a:endParaRPr lang="en-US" sz="1000" b="1">
            <a:cs typeface="+mj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828675</xdr:colOff>
          <xdr:row>9</xdr:row>
          <xdr:rowOff>0</xdr:rowOff>
        </xdr:from>
        <xdr:to>
          <xdr:col>2</xdr:col>
          <xdr:colOff>828675</xdr:colOff>
          <xdr:row>10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A6B8-9F52-43B7-93E0-DBFA29107F08}">
  <sheetPr codeName="Sheet1"/>
  <dimension ref="B1:AP27"/>
  <sheetViews>
    <sheetView showGridLines="0" rightToLeft="1" tabSelected="1" zoomScale="110" zoomScaleNormal="110" workbookViewId="0">
      <selection activeCell="E28" sqref="E28"/>
    </sheetView>
  </sheetViews>
  <sheetFormatPr defaultRowHeight="15" x14ac:dyDescent="0.25"/>
  <cols>
    <col min="1" max="1" width="0.85546875" customWidth="1"/>
    <col min="2" max="3" width="13.28515625" customWidth="1"/>
    <col min="4" max="4" width="0.7109375" customWidth="1"/>
    <col min="5" max="5" width="8.28515625" customWidth="1"/>
    <col min="6" max="6" width="29.7109375" customWidth="1"/>
    <col min="7" max="7" width="17.7109375" bestFit="1" customWidth="1"/>
    <col min="8" max="38" width="3.42578125" customWidth="1"/>
    <col min="39" max="39" width="1.7109375" customWidth="1"/>
  </cols>
  <sheetData>
    <row r="1" spans="2:42" ht="5.25" customHeight="1" x14ac:dyDescent="0.25"/>
    <row r="2" spans="2:42" ht="27" customHeight="1" x14ac:dyDescent="0.25">
      <c r="B2" s="26" t="s">
        <v>41</v>
      </c>
      <c r="C2" s="27"/>
      <c r="E2" s="30" t="s">
        <v>32</v>
      </c>
      <c r="F2" s="30"/>
      <c r="G2" s="30"/>
      <c r="H2" s="18" t="str">
        <f>TEXT(H3,"DDD")</f>
        <v>Tue</v>
      </c>
      <c r="I2" s="18" t="str">
        <f t="shared" ref="I2:AL2" si="0">TEXT(I3,"DDD")</f>
        <v>Wed</v>
      </c>
      <c r="J2" s="18" t="str">
        <f t="shared" si="0"/>
        <v>Thu</v>
      </c>
      <c r="K2" s="18" t="str">
        <f t="shared" si="0"/>
        <v>Fri</v>
      </c>
      <c r="L2" s="18" t="str">
        <f t="shared" si="0"/>
        <v>Sat</v>
      </c>
      <c r="M2" s="18" t="str">
        <f t="shared" si="0"/>
        <v>Sun</v>
      </c>
      <c r="N2" s="18" t="str">
        <f t="shared" si="0"/>
        <v>Mon</v>
      </c>
      <c r="O2" s="18" t="str">
        <f t="shared" si="0"/>
        <v>Tue</v>
      </c>
      <c r="P2" s="18" t="str">
        <f t="shared" si="0"/>
        <v>Wed</v>
      </c>
      <c r="Q2" s="18" t="str">
        <f t="shared" si="0"/>
        <v>Thu</v>
      </c>
      <c r="R2" s="18" t="str">
        <f t="shared" si="0"/>
        <v>Fri</v>
      </c>
      <c r="S2" s="18" t="str">
        <f t="shared" si="0"/>
        <v>Sat</v>
      </c>
      <c r="T2" s="18" t="str">
        <f t="shared" si="0"/>
        <v>Sun</v>
      </c>
      <c r="U2" s="18" t="str">
        <f t="shared" si="0"/>
        <v>Mon</v>
      </c>
      <c r="V2" s="18" t="str">
        <f t="shared" si="0"/>
        <v>Tue</v>
      </c>
      <c r="W2" s="18" t="str">
        <f t="shared" si="0"/>
        <v>Wed</v>
      </c>
      <c r="X2" s="18" t="str">
        <f t="shared" si="0"/>
        <v>Thu</v>
      </c>
      <c r="Y2" s="18" t="str">
        <f t="shared" si="0"/>
        <v>Fri</v>
      </c>
      <c r="Z2" s="18" t="str">
        <f t="shared" si="0"/>
        <v>Sat</v>
      </c>
      <c r="AA2" s="18" t="str">
        <f t="shared" si="0"/>
        <v>Sun</v>
      </c>
      <c r="AB2" s="18" t="str">
        <f t="shared" si="0"/>
        <v>Mon</v>
      </c>
      <c r="AC2" s="18" t="str">
        <f t="shared" si="0"/>
        <v>Tue</v>
      </c>
      <c r="AD2" s="18" t="str">
        <f t="shared" si="0"/>
        <v>Wed</v>
      </c>
      <c r="AE2" s="18" t="str">
        <f t="shared" si="0"/>
        <v>Thu</v>
      </c>
      <c r="AF2" s="18" t="str">
        <f t="shared" si="0"/>
        <v>Fri</v>
      </c>
      <c r="AG2" s="18" t="str">
        <f t="shared" si="0"/>
        <v>Sat</v>
      </c>
      <c r="AH2" s="18" t="str">
        <f t="shared" si="0"/>
        <v>Sun</v>
      </c>
      <c r="AI2" s="18" t="str">
        <f t="shared" si="0"/>
        <v>Mon</v>
      </c>
      <c r="AJ2" s="18" t="str">
        <f t="shared" si="0"/>
        <v>Tue</v>
      </c>
      <c r="AK2" s="18" t="str">
        <f t="shared" si="0"/>
        <v>Wed</v>
      </c>
      <c r="AL2" s="18" t="str">
        <f t="shared" si="0"/>
        <v>Thu</v>
      </c>
    </row>
    <row r="3" spans="2:42" ht="15.75" x14ac:dyDescent="0.25">
      <c r="B3" s="28" t="s">
        <v>31</v>
      </c>
      <c r="C3" s="29"/>
      <c r="E3" s="19" t="s">
        <v>38</v>
      </c>
      <c r="F3" s="20" t="s">
        <v>34</v>
      </c>
      <c r="G3" s="20" t="s">
        <v>33</v>
      </c>
      <c r="H3" s="19">
        <f>Sheet2!H7</f>
        <v>45139</v>
      </c>
      <c r="I3" s="19">
        <f>IFERROR(IF(H3+1&lt;=Sheet2!$H$8,H3+1,""),"")</f>
        <v>45140</v>
      </c>
      <c r="J3" s="19">
        <f>IFERROR(IF(I3+1&lt;=Sheet2!$H$8,I3+1,""),"")</f>
        <v>45141</v>
      </c>
      <c r="K3" s="19">
        <f>IFERROR(IF(J3+1&lt;=Sheet2!$H$8,J3+1,""),"")</f>
        <v>45142</v>
      </c>
      <c r="L3" s="19">
        <f>IFERROR(IF(K3+1&lt;=Sheet2!$H$8,K3+1,""),"")</f>
        <v>45143</v>
      </c>
      <c r="M3" s="19">
        <f>IFERROR(IF(L3+1&lt;=Sheet2!$H$8,L3+1,""),"")</f>
        <v>45144</v>
      </c>
      <c r="N3" s="19">
        <f>IFERROR(IF(M3+1&lt;=Sheet2!$H$8,M3+1,""),"")</f>
        <v>45145</v>
      </c>
      <c r="O3" s="19">
        <f>IFERROR(IF(N3+1&lt;=Sheet2!$H$8,N3+1,""),"")</f>
        <v>45146</v>
      </c>
      <c r="P3" s="19">
        <f>IFERROR(IF(O3+1&lt;=Sheet2!$H$8,O3+1,""),"")</f>
        <v>45147</v>
      </c>
      <c r="Q3" s="19">
        <f>IFERROR(IF(P3+1&lt;=Sheet2!$H$8,P3+1,""),"")</f>
        <v>45148</v>
      </c>
      <c r="R3" s="19">
        <f>IFERROR(IF(Q3+1&lt;=Sheet2!$H$8,Q3+1,""),"")</f>
        <v>45149</v>
      </c>
      <c r="S3" s="19">
        <f>IFERROR(IF(R3+1&lt;=Sheet2!$H$8,R3+1,""),"")</f>
        <v>45150</v>
      </c>
      <c r="T3" s="19">
        <f>IFERROR(IF(S3+1&lt;=Sheet2!$H$8,S3+1,""),"")</f>
        <v>45151</v>
      </c>
      <c r="U3" s="19">
        <f>IFERROR(IF(T3+1&lt;=Sheet2!$H$8,T3+1,""),"")</f>
        <v>45152</v>
      </c>
      <c r="V3" s="19">
        <f>IFERROR(IF(U3+1&lt;=Sheet2!$H$8,U3+1,""),"")</f>
        <v>45153</v>
      </c>
      <c r="W3" s="19">
        <f>IFERROR(IF(V3+1&lt;=Sheet2!$H$8,V3+1,""),"")</f>
        <v>45154</v>
      </c>
      <c r="X3" s="19">
        <f>IFERROR(IF(W3+1&lt;=Sheet2!$H$8,W3+1,""),"")</f>
        <v>45155</v>
      </c>
      <c r="Y3" s="19">
        <f>IFERROR(IF(X3+1&lt;=Sheet2!$H$8,X3+1,""),"")</f>
        <v>45156</v>
      </c>
      <c r="Z3" s="19">
        <f>IFERROR(IF(Y3+1&lt;=Sheet2!$H$8,Y3+1,""),"")</f>
        <v>45157</v>
      </c>
      <c r="AA3" s="19">
        <f>IFERROR(IF(Z3+1&lt;=Sheet2!$H$8,Z3+1,""),"")</f>
        <v>45158</v>
      </c>
      <c r="AB3" s="19">
        <f>IFERROR(IF(AA3+1&lt;=Sheet2!$H$8,AA3+1,""),"")</f>
        <v>45159</v>
      </c>
      <c r="AC3" s="19">
        <f>IFERROR(IF(AB3+1&lt;=Sheet2!$H$8,AB3+1,""),"")</f>
        <v>45160</v>
      </c>
      <c r="AD3" s="19">
        <f>IFERROR(IF(AC3+1&lt;=Sheet2!$H$8,AC3+1,""),"")</f>
        <v>45161</v>
      </c>
      <c r="AE3" s="19">
        <f>IFERROR(IF(AD3+1&lt;=Sheet2!$H$8,AD3+1,""),"")</f>
        <v>45162</v>
      </c>
      <c r="AF3" s="19">
        <f>IFERROR(IF(AE3+1&lt;=Sheet2!$H$8,AE3+1,""),"")</f>
        <v>45163</v>
      </c>
      <c r="AG3" s="19">
        <f>IFERROR(IF(AF3+1&lt;=Sheet2!$H$8,AF3+1,""),"")</f>
        <v>45164</v>
      </c>
      <c r="AH3" s="19">
        <f>IFERROR(IF(AG3+1&lt;=Sheet2!$H$8,AG3+1,""),"")</f>
        <v>45165</v>
      </c>
      <c r="AI3" s="19">
        <f>IFERROR(IF(AH3+1&lt;=Sheet2!$H$8,AH3+1,""),"")</f>
        <v>45166</v>
      </c>
      <c r="AJ3" s="19">
        <f>IFERROR(IF(AI3+1&lt;=Sheet2!$H$8,AI3+1,""),"")</f>
        <v>45167</v>
      </c>
      <c r="AK3" s="19">
        <f>IFERROR(IF(AJ3+1&lt;=Sheet2!$H$8,AJ3+1,""),"")</f>
        <v>45168</v>
      </c>
      <c r="AL3" s="19">
        <f>IFERROR(IF(AK3+1&lt;=Sheet2!$H$8,AK3+1,""),"")</f>
        <v>45169</v>
      </c>
      <c r="AM3" s="2" t="str">
        <f>IFERROR(IF(AL3+1&lt;=Sheet2!$H$8,AL3+1,""),"")</f>
        <v/>
      </c>
      <c r="AN3" s="12" t="s">
        <v>28</v>
      </c>
      <c r="AO3" s="12" t="s">
        <v>29</v>
      </c>
      <c r="AP3" s="12" t="s">
        <v>39</v>
      </c>
    </row>
    <row r="4" spans="2:42" x14ac:dyDescent="0.25">
      <c r="B4" s="16" t="s">
        <v>24</v>
      </c>
      <c r="C4" s="7"/>
      <c r="E4" s="21"/>
      <c r="F4" s="21"/>
      <c r="G4" s="1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N4" s="3">
        <f t="shared" ref="AN4:AN26" si="1">COUNTIF(H4:AK4,$C$12)</f>
        <v>0</v>
      </c>
      <c r="AO4" s="3">
        <f t="shared" ref="AO4:AO26" si="2">COUNTIF(H4:AL4,$C$13)</f>
        <v>0</v>
      </c>
      <c r="AP4" s="3">
        <f t="shared" ref="AP4:AP26" si="3">COUNTIF(H4:AL4,$C$14)</f>
        <v>0</v>
      </c>
    </row>
    <row r="5" spans="2:42" x14ac:dyDescent="0.25">
      <c r="B5" s="17"/>
      <c r="C5" s="7"/>
      <c r="E5" s="21"/>
      <c r="F5" s="21"/>
      <c r="G5" s="1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N5" s="3">
        <f t="shared" si="1"/>
        <v>0</v>
      </c>
      <c r="AO5" s="3">
        <f t="shared" si="2"/>
        <v>0</v>
      </c>
      <c r="AP5" s="3">
        <f t="shared" si="3"/>
        <v>0</v>
      </c>
    </row>
    <row r="6" spans="2:42" x14ac:dyDescent="0.25">
      <c r="B6" s="16" t="s">
        <v>25</v>
      </c>
      <c r="C6" s="7"/>
      <c r="E6" s="21"/>
      <c r="F6" s="21"/>
      <c r="G6" s="23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N6" s="3">
        <f t="shared" si="1"/>
        <v>0</v>
      </c>
      <c r="AO6" s="3">
        <f t="shared" si="2"/>
        <v>0</v>
      </c>
      <c r="AP6" s="3">
        <f t="shared" si="3"/>
        <v>0</v>
      </c>
    </row>
    <row r="7" spans="2:42" x14ac:dyDescent="0.25">
      <c r="B7" s="17"/>
      <c r="C7" s="7"/>
      <c r="E7" s="21"/>
      <c r="F7" s="21"/>
      <c r="G7" s="23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N7" s="3">
        <f t="shared" si="1"/>
        <v>0</v>
      </c>
      <c r="AO7" s="3">
        <f t="shared" si="2"/>
        <v>0</v>
      </c>
      <c r="AP7" s="3">
        <f t="shared" si="3"/>
        <v>0</v>
      </c>
    </row>
    <row r="8" spans="2:42" x14ac:dyDescent="0.25">
      <c r="B8" s="16" t="s">
        <v>37</v>
      </c>
      <c r="C8" s="7"/>
      <c r="E8" s="21"/>
      <c r="F8" s="21"/>
      <c r="G8" s="23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N8" s="3">
        <f t="shared" si="1"/>
        <v>0</v>
      </c>
      <c r="AO8" s="3">
        <f t="shared" si="2"/>
        <v>0</v>
      </c>
      <c r="AP8" s="3">
        <f t="shared" si="3"/>
        <v>0</v>
      </c>
    </row>
    <row r="9" spans="2:42" x14ac:dyDescent="0.25">
      <c r="B9" s="6"/>
      <c r="C9" s="7"/>
      <c r="E9" s="21"/>
      <c r="F9" s="21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N9" s="3">
        <f t="shared" si="1"/>
        <v>0</v>
      </c>
      <c r="AO9" s="3">
        <f t="shared" si="2"/>
        <v>0</v>
      </c>
      <c r="AP9" s="3">
        <f t="shared" si="3"/>
        <v>0</v>
      </c>
    </row>
    <row r="10" spans="2:42" x14ac:dyDescent="0.25">
      <c r="B10" s="16" t="s">
        <v>36</v>
      </c>
      <c r="C10" s="7"/>
      <c r="E10" s="21"/>
      <c r="F10" s="21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N10" s="3">
        <f t="shared" si="1"/>
        <v>0</v>
      </c>
      <c r="AO10" s="3">
        <f t="shared" si="2"/>
        <v>0</v>
      </c>
      <c r="AP10" s="3">
        <f t="shared" si="3"/>
        <v>0</v>
      </c>
    </row>
    <row r="11" spans="2:42" x14ac:dyDescent="0.25">
      <c r="B11" s="6"/>
      <c r="C11" s="7"/>
      <c r="E11" s="21"/>
      <c r="F11" s="21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N11" s="3">
        <f t="shared" si="1"/>
        <v>0</v>
      </c>
      <c r="AO11" s="3">
        <f t="shared" si="2"/>
        <v>0</v>
      </c>
      <c r="AP11" s="3">
        <f t="shared" si="3"/>
        <v>0</v>
      </c>
    </row>
    <row r="12" spans="2:42" x14ac:dyDescent="0.25">
      <c r="B12" s="16" t="s">
        <v>28</v>
      </c>
      <c r="C12" s="13" t="s">
        <v>26</v>
      </c>
      <c r="E12" s="21"/>
      <c r="F12" s="21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N12" s="3">
        <f t="shared" si="1"/>
        <v>0</v>
      </c>
      <c r="AO12" s="3">
        <f t="shared" si="2"/>
        <v>0</v>
      </c>
      <c r="AP12" s="3">
        <f t="shared" si="3"/>
        <v>0</v>
      </c>
    </row>
    <row r="13" spans="2:42" x14ac:dyDescent="0.25">
      <c r="B13" s="16" t="s">
        <v>29</v>
      </c>
      <c r="C13" s="14" t="s">
        <v>27</v>
      </c>
      <c r="E13" s="21"/>
      <c r="F13" s="21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N13" s="3">
        <f t="shared" si="1"/>
        <v>0</v>
      </c>
      <c r="AO13" s="3">
        <f t="shared" si="2"/>
        <v>0</v>
      </c>
      <c r="AP13" s="3">
        <f t="shared" si="3"/>
        <v>0</v>
      </c>
    </row>
    <row r="14" spans="2:42" x14ac:dyDescent="0.25">
      <c r="B14" s="16" t="s">
        <v>40</v>
      </c>
      <c r="C14" s="15" t="s">
        <v>30</v>
      </c>
      <c r="E14" s="21"/>
      <c r="F14" s="21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N14" s="3">
        <f t="shared" si="1"/>
        <v>0</v>
      </c>
      <c r="AO14" s="3">
        <f t="shared" si="2"/>
        <v>0</v>
      </c>
      <c r="AP14" s="3">
        <f t="shared" si="3"/>
        <v>0</v>
      </c>
    </row>
    <row r="15" spans="2:42" x14ac:dyDescent="0.25">
      <c r="B15" s="17"/>
      <c r="C15" s="25"/>
      <c r="E15" s="21"/>
      <c r="F15" s="21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N15" s="3">
        <f t="shared" si="1"/>
        <v>0</v>
      </c>
      <c r="AO15" s="3">
        <f t="shared" si="2"/>
        <v>0</v>
      </c>
      <c r="AP15" s="3">
        <f t="shared" si="3"/>
        <v>0</v>
      </c>
    </row>
    <row r="16" spans="2:42" x14ac:dyDescent="0.25">
      <c r="B16" s="6"/>
      <c r="C16" s="7"/>
      <c r="E16" s="21"/>
      <c r="F16" s="21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N16" s="3">
        <f t="shared" si="1"/>
        <v>0</v>
      </c>
      <c r="AO16" s="3">
        <f t="shared" si="2"/>
        <v>0</v>
      </c>
      <c r="AP16" s="3">
        <f t="shared" si="3"/>
        <v>0</v>
      </c>
    </row>
    <row r="17" spans="2:42" x14ac:dyDescent="0.25">
      <c r="B17" s="6"/>
      <c r="C17" s="7"/>
      <c r="E17" s="21"/>
      <c r="F17" s="21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N17" s="3">
        <f t="shared" si="1"/>
        <v>0</v>
      </c>
      <c r="AO17" s="3">
        <f t="shared" si="2"/>
        <v>0</v>
      </c>
      <c r="AP17" s="3">
        <f t="shared" si="3"/>
        <v>0</v>
      </c>
    </row>
    <row r="18" spans="2:42" x14ac:dyDescent="0.25">
      <c r="B18" s="6"/>
      <c r="C18" s="7"/>
      <c r="E18" s="21"/>
      <c r="F18" s="21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N18" s="3">
        <f t="shared" si="1"/>
        <v>0</v>
      </c>
      <c r="AO18" s="3">
        <f t="shared" si="2"/>
        <v>0</v>
      </c>
      <c r="AP18" s="3">
        <f t="shared" si="3"/>
        <v>0</v>
      </c>
    </row>
    <row r="19" spans="2:42" x14ac:dyDescent="0.25">
      <c r="B19" s="6"/>
      <c r="C19" s="7"/>
      <c r="E19" s="21"/>
      <c r="F19" s="21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N19" s="3">
        <f t="shared" si="1"/>
        <v>0</v>
      </c>
      <c r="AO19" s="3">
        <f t="shared" si="2"/>
        <v>0</v>
      </c>
      <c r="AP19" s="3">
        <f t="shared" si="3"/>
        <v>0</v>
      </c>
    </row>
    <row r="20" spans="2:42" x14ac:dyDescent="0.25">
      <c r="B20" s="6"/>
      <c r="C20" s="7"/>
      <c r="E20" s="21"/>
      <c r="F20" s="21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N20" s="3">
        <f t="shared" si="1"/>
        <v>0</v>
      </c>
      <c r="AO20" s="3">
        <f t="shared" si="2"/>
        <v>0</v>
      </c>
      <c r="AP20" s="3">
        <f t="shared" si="3"/>
        <v>0</v>
      </c>
    </row>
    <row r="21" spans="2:42" x14ac:dyDescent="0.25">
      <c r="B21" s="6"/>
      <c r="C21" s="7"/>
      <c r="E21" s="21"/>
      <c r="F21" s="21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N21" s="3">
        <f t="shared" si="1"/>
        <v>0</v>
      </c>
      <c r="AO21" s="3">
        <f t="shared" si="2"/>
        <v>0</v>
      </c>
      <c r="AP21" s="3">
        <f t="shared" si="3"/>
        <v>0</v>
      </c>
    </row>
    <row r="22" spans="2:42" x14ac:dyDescent="0.25">
      <c r="B22" s="6"/>
      <c r="C22" s="7"/>
      <c r="E22" s="21"/>
      <c r="F22" s="21"/>
      <c r="G22" s="23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N22" s="3">
        <f t="shared" si="1"/>
        <v>0</v>
      </c>
      <c r="AO22" s="3">
        <f t="shared" si="2"/>
        <v>0</v>
      </c>
      <c r="AP22" s="3">
        <f t="shared" si="3"/>
        <v>0</v>
      </c>
    </row>
    <row r="23" spans="2:42" x14ac:dyDescent="0.25">
      <c r="B23" s="6"/>
      <c r="C23" s="7"/>
      <c r="E23" s="21"/>
      <c r="F23" s="21"/>
      <c r="G23" s="23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N23" s="3">
        <f t="shared" si="1"/>
        <v>0</v>
      </c>
      <c r="AO23" s="3">
        <f t="shared" si="2"/>
        <v>0</v>
      </c>
      <c r="AP23" s="3">
        <f t="shared" si="3"/>
        <v>0</v>
      </c>
    </row>
    <row r="24" spans="2:42" x14ac:dyDescent="0.25">
      <c r="B24" s="6"/>
      <c r="C24" s="7"/>
      <c r="E24" s="24"/>
      <c r="F24" s="10"/>
      <c r="G24" s="23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N24" s="3">
        <f t="shared" si="1"/>
        <v>0</v>
      </c>
      <c r="AO24" s="3">
        <f t="shared" si="2"/>
        <v>0</v>
      </c>
      <c r="AP24" s="3">
        <f t="shared" si="3"/>
        <v>0</v>
      </c>
    </row>
    <row r="25" spans="2:42" x14ac:dyDescent="0.25">
      <c r="B25" s="6"/>
      <c r="C25" s="7"/>
      <c r="E25" s="24"/>
      <c r="F25" s="10"/>
      <c r="G25" s="23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N25" s="3">
        <f t="shared" si="1"/>
        <v>0</v>
      </c>
      <c r="AO25" s="3">
        <f t="shared" si="2"/>
        <v>0</v>
      </c>
      <c r="AP25" s="3">
        <f t="shared" si="3"/>
        <v>0</v>
      </c>
    </row>
    <row r="26" spans="2:42" x14ac:dyDescent="0.25">
      <c r="B26" s="8"/>
      <c r="C26" s="9"/>
      <c r="E26" s="24"/>
      <c r="F26" s="10"/>
      <c r="G26" s="23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N26" s="3">
        <f t="shared" si="1"/>
        <v>0</v>
      </c>
      <c r="AO26" s="3">
        <f t="shared" si="2"/>
        <v>0</v>
      </c>
      <c r="AP26" s="3">
        <f t="shared" si="3"/>
        <v>0</v>
      </c>
    </row>
    <row r="27" spans="2:42" x14ac:dyDescent="0.25">
      <c r="E27" s="5">
        <f>COUNT(E4:E26)</f>
        <v>0</v>
      </c>
      <c r="AN27" s="3">
        <f>SUM(AN4:AN26)</f>
        <v>0</v>
      </c>
      <c r="AO27" s="3">
        <f t="shared" ref="AO27:AP27" si="4">SUM(AO4:AO26)</f>
        <v>0</v>
      </c>
      <c r="AP27" s="3">
        <f t="shared" si="4"/>
        <v>0</v>
      </c>
    </row>
  </sheetData>
  <mergeCells count="3">
    <mergeCell ref="B2:C2"/>
    <mergeCell ref="B3:C3"/>
    <mergeCell ref="E2:G2"/>
  </mergeCells>
  <conditionalFormatting sqref="H4:AL26">
    <cfRule type="containsText" dxfId="4" priority="2" operator="containsText" text="ت">
      <formula>NOT(ISERROR(SEARCH("ت",H4)))</formula>
    </cfRule>
    <cfRule type="containsText" dxfId="3" priority="3" operator="containsText" text="م">
      <formula>NOT(ISERROR(SEARCH("م",H4)))</formula>
    </cfRule>
    <cfRule type="containsText" dxfId="2" priority="4" operator="containsText" text="غ">
      <formula>NOT(ISERROR(SEARCH("غ",H4)))</formula>
    </cfRule>
    <cfRule type="containsText" dxfId="1" priority="5" operator="containsText" text="ح">
      <formula>NOT(ISERROR(SEARCH("ح",H4)))</formula>
    </cfRule>
  </conditionalFormatting>
  <pageMargins left="0.7" right="0.7" top="0.75" bottom="0.75" header="0.3" footer="0.3"/>
  <pageSetup paperSize="9" orientation="portrait" r:id="rId1"/>
  <headerFooter>
    <oddFooter>&amp;L_x000D_&amp;1#&amp;"Calibri"&amp;8&amp;K000000 Classification: Internal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828675</xdr:colOff>
                    <xdr:row>3</xdr:row>
                    <xdr:rowOff>19050</xdr:rowOff>
                  </from>
                  <to>
                    <xdr:col>2</xdr:col>
                    <xdr:colOff>828675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1</xdr:col>
                    <xdr:colOff>838200</xdr:colOff>
                    <xdr:row>5</xdr:row>
                    <xdr:rowOff>0</xdr:rowOff>
                  </from>
                  <to>
                    <xdr:col>2</xdr:col>
                    <xdr:colOff>838200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1</xdr:col>
                    <xdr:colOff>828675</xdr:colOff>
                    <xdr:row>7</xdr:row>
                    <xdr:rowOff>0</xdr:rowOff>
                  </from>
                  <to>
                    <xdr:col>2</xdr:col>
                    <xdr:colOff>828675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1</xdr:col>
                    <xdr:colOff>828675</xdr:colOff>
                    <xdr:row>9</xdr:row>
                    <xdr:rowOff>0</xdr:rowOff>
                  </from>
                  <to>
                    <xdr:col>2</xdr:col>
                    <xdr:colOff>828675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127433-0631-428A-B508-825957E9B14F}">
            <xm:f>H$2=Sheet2!$H$3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6" id="{5BBF5B12-04A0-4920-91B9-7FD6D2B8D85E}">
            <xm:f>H$2=Sheet2!$G$3</xm:f>
            <x14:dxf>
              <fill>
                <patternFill>
                  <bgColor theme="0" tint="-0.24994659260841701"/>
                </patternFill>
              </fill>
            </x14:dxf>
          </x14:cfRule>
          <xm:sqref>H4:AL26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custom" showInputMessage="1" showErrorMessage="1" errorTitle="Info" error="Today is weekly off." xr:uid="{B76A059E-5E2F-471B-B3AD-1C0B59154DE2}">
          <x14:formula1>
            <xm:f>H$2&lt;&gt;Sheet2!$G$3</xm:f>
          </x14:formula1>
          <xm:sqref>H4:J26 L4:AL26 K5:K26</xm:sqref>
        </x14:dataValidation>
        <x14:dataValidation type="custom" showInputMessage="1" showErrorMessage="1" errorTitle="Info" error="اليوم إجازة رسمية." xr:uid="{1F40B365-70D6-4693-9B96-3772DD684C93}">
          <x14:formula1>
            <xm:f>K$2&lt;&gt;Sheet2!$G$3</xm:f>
          </x14:formula1>
          <xm:sqref>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CE6B-7761-4098-9820-277B5766BD68}">
  <sheetPr codeName="Sheet2"/>
  <dimension ref="A1:H13"/>
  <sheetViews>
    <sheetView showGridLines="0" rightToLeft="1" workbookViewId="0">
      <selection activeCell="H1" sqref="H1"/>
    </sheetView>
  </sheetViews>
  <sheetFormatPr defaultRowHeight="15" x14ac:dyDescent="0.25"/>
  <cols>
    <col min="8" max="8" width="10.140625" bestFit="1" customWidth="1"/>
  </cols>
  <sheetData>
    <row r="1" spans="1:8" x14ac:dyDescent="0.25">
      <c r="A1">
        <v>2015</v>
      </c>
      <c r="B1" t="s">
        <v>1</v>
      </c>
      <c r="C1" t="s">
        <v>13</v>
      </c>
      <c r="E1" s="4" t="s">
        <v>20</v>
      </c>
      <c r="F1" s="4" t="s">
        <v>21</v>
      </c>
      <c r="G1" s="4" t="s">
        <v>0</v>
      </c>
      <c r="H1" s="4" t="s">
        <v>35</v>
      </c>
    </row>
    <row r="2" spans="1:8" x14ac:dyDescent="0.25">
      <c r="A2">
        <v>2016</v>
      </c>
      <c r="B2" t="s">
        <v>2</v>
      </c>
      <c r="C2" t="s">
        <v>14</v>
      </c>
      <c r="E2" s="4">
        <v>9</v>
      </c>
      <c r="F2" s="4">
        <v>8</v>
      </c>
      <c r="G2" s="4">
        <v>6</v>
      </c>
      <c r="H2" s="4">
        <v>7</v>
      </c>
    </row>
    <row r="3" spans="1:8" x14ac:dyDescent="0.25">
      <c r="A3">
        <v>2017</v>
      </c>
      <c r="B3" t="s">
        <v>3</v>
      </c>
      <c r="C3" t="s">
        <v>15</v>
      </c>
      <c r="E3" s="4" cm="1">
        <f t="array" ref="E3">INDEX(A:A,E2)</f>
        <v>2023</v>
      </c>
      <c r="F3" s="4" t="str" cm="1">
        <f t="array" ref="F3">INDEX(B:B,F2)</f>
        <v>Aug</v>
      </c>
      <c r="G3" s="4" t="str" cm="1">
        <f t="array" ref="G3">INDEX(C:C,G2)</f>
        <v>Fri</v>
      </c>
      <c r="H3" s="4" t="str" cm="1">
        <f t="array" ref="H3">INDEX(C:C,H2)</f>
        <v>Sat</v>
      </c>
    </row>
    <row r="4" spans="1:8" x14ac:dyDescent="0.25">
      <c r="A4">
        <v>2018</v>
      </c>
      <c r="B4" t="s">
        <v>4</v>
      </c>
      <c r="C4" t="s">
        <v>16</v>
      </c>
    </row>
    <row r="5" spans="1:8" x14ac:dyDescent="0.25">
      <c r="A5">
        <v>2019</v>
      </c>
      <c r="B5" t="s">
        <v>5</v>
      </c>
      <c r="C5" t="s">
        <v>17</v>
      </c>
    </row>
    <row r="6" spans="1:8" x14ac:dyDescent="0.25">
      <c r="A6">
        <v>2020</v>
      </c>
      <c r="B6" t="s">
        <v>6</v>
      </c>
      <c r="C6" t="s">
        <v>18</v>
      </c>
    </row>
    <row r="7" spans="1:8" x14ac:dyDescent="0.25">
      <c r="A7">
        <v>2021</v>
      </c>
      <c r="B7" t="s">
        <v>7</v>
      </c>
      <c r="C7" t="s">
        <v>19</v>
      </c>
      <c r="E7" t="s">
        <v>22</v>
      </c>
      <c r="H7" s="1">
        <f>DATE(E3,F2,1)</f>
        <v>45139</v>
      </c>
    </row>
    <row r="8" spans="1:8" x14ac:dyDescent="0.25">
      <c r="A8">
        <v>2022</v>
      </c>
      <c r="B8" t="s">
        <v>8</v>
      </c>
      <c r="E8" t="s">
        <v>23</v>
      </c>
      <c r="H8" s="1">
        <f>EOMONTH(H7,0)</f>
        <v>45169</v>
      </c>
    </row>
    <row r="9" spans="1:8" x14ac:dyDescent="0.25">
      <c r="A9">
        <v>2023</v>
      </c>
      <c r="B9" t="s">
        <v>9</v>
      </c>
    </row>
    <row r="10" spans="1:8" x14ac:dyDescent="0.25">
      <c r="A10">
        <v>2024</v>
      </c>
      <c r="B10" t="s">
        <v>10</v>
      </c>
    </row>
    <row r="11" spans="1:8" x14ac:dyDescent="0.25">
      <c r="A11">
        <v>2025</v>
      </c>
      <c r="B11" t="s">
        <v>11</v>
      </c>
    </row>
    <row r="12" spans="1:8" x14ac:dyDescent="0.25">
      <c r="A12">
        <v>2026</v>
      </c>
      <c r="B12" t="s">
        <v>12</v>
      </c>
    </row>
    <row r="13" spans="1:8" x14ac:dyDescent="0.25">
      <c r="A13">
        <v>2027</v>
      </c>
    </row>
  </sheetData>
  <phoneticPr fontId="3" type="noConversion"/>
  <pageMargins left="0.7" right="0.7" top="0.75" bottom="0.75" header="0.3" footer="0.3"/>
  <headerFooter>
    <oddFooter>&amp;L_x000D_&amp;1#&amp;"Calibri"&amp;8&amp;K000000 Classification: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MK</cp:lastModifiedBy>
  <dcterms:created xsi:type="dcterms:W3CDTF">2023-05-09T01:15:52Z</dcterms:created>
  <dcterms:modified xsi:type="dcterms:W3CDTF">2023-08-28T09:30:20Z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ff457-2133-44b5-a8f3-957e5eb54e11_Enabled">
    <vt:lpwstr>true</vt:lpwstr>
  </property>
  <property fmtid="{D5CDD505-2E9C-101B-9397-08002B2CF9AE}" pid="3" name="MSIP_Label_a40ff457-2133-44b5-a8f3-957e5eb54e11_SetDate">
    <vt:lpwstr>2023-05-09T01:56:53Z</vt:lpwstr>
  </property>
  <property fmtid="{D5CDD505-2E9C-101B-9397-08002B2CF9AE}" pid="4" name="MSIP_Label_a40ff457-2133-44b5-a8f3-957e5eb54e11_Method">
    <vt:lpwstr>Standard</vt:lpwstr>
  </property>
  <property fmtid="{D5CDD505-2E9C-101B-9397-08002B2CF9AE}" pid="5" name="MSIP_Label_a40ff457-2133-44b5-a8f3-957e5eb54e11_Name">
    <vt:lpwstr>Internal</vt:lpwstr>
  </property>
  <property fmtid="{D5CDD505-2E9C-101B-9397-08002B2CF9AE}" pid="6" name="MSIP_Label_a40ff457-2133-44b5-a8f3-957e5eb54e11_SiteId">
    <vt:lpwstr>66984d9a-b5aa-41d9-9cf6-12cbc4d18e7b</vt:lpwstr>
  </property>
  <property fmtid="{D5CDD505-2E9C-101B-9397-08002B2CF9AE}" pid="7" name="MSIP_Label_a40ff457-2133-44b5-a8f3-957e5eb54e11_ActionId">
    <vt:lpwstr>f3c54b5a-1eff-4163-876b-2fb9d5f993e2</vt:lpwstr>
  </property>
  <property fmtid="{D5CDD505-2E9C-101B-9397-08002B2CF9AE}" pid="8" name="MSIP_Label_a40ff457-2133-44b5-a8f3-957e5eb54e11_ContentBits">
    <vt:lpwstr>2</vt:lpwstr>
  </property>
</Properties>
</file>