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390" windowWidth="18610" windowHeight="6810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J14" i="1"/>
  <c r="X1"/>
  <c r="M12"/>
  <c r="P12" s="1"/>
  <c r="S12" s="1"/>
  <c r="M10"/>
  <c r="P10" s="1"/>
  <c r="S10" s="1"/>
  <c r="M8"/>
  <c r="P8" s="1"/>
  <c r="S8" s="1"/>
  <c r="M6"/>
  <c r="P6" s="1"/>
  <c r="S6" s="1"/>
  <c r="M4"/>
  <c r="P4" s="1"/>
  <c r="S4" s="1"/>
  <c r="X10" l="1"/>
  <c r="Z10" s="1"/>
  <c r="AD10" s="1"/>
  <c r="Z4"/>
  <c r="AD4" s="1"/>
  <c r="X4"/>
  <c r="X12"/>
  <c r="Z12" s="1"/>
  <c r="AD12" s="1"/>
  <c r="X8"/>
  <c r="Z8" s="1"/>
  <c r="AD8" s="1"/>
  <c r="X6"/>
  <c r="Z6" s="1"/>
  <c r="AD6" s="1"/>
  <c r="AD13" l="1"/>
  <c r="J15" s="1"/>
  <c r="J16" s="1"/>
</calcChain>
</file>

<file path=xl/sharedStrings.xml><?xml version="1.0" encoding="utf-8"?>
<sst xmlns="http://schemas.openxmlformats.org/spreadsheetml/2006/main" count="22" uniqueCount="22">
  <si>
    <t>رأس المال</t>
  </si>
  <si>
    <t>الصفقة/الدخول الأول</t>
  </si>
  <si>
    <t>الصفقة/الدخول الثاني</t>
  </si>
  <si>
    <t>الصفقة/الدخول الثالث</t>
  </si>
  <si>
    <t>الصفقة/الدخول الرابع</t>
  </si>
  <si>
    <t>الصفقة/الدخول الخامس</t>
  </si>
  <si>
    <t>الصفقة / الدخول</t>
  </si>
  <si>
    <t>السيولة المتوفرة</t>
  </si>
  <si>
    <t xml:space="preserve">عدد الأسهم </t>
  </si>
  <si>
    <t>رأس المال المتبقي</t>
  </si>
  <si>
    <t>صافي بيع السهم</t>
  </si>
  <si>
    <t>الربح / الخسارة المحققة</t>
  </si>
  <si>
    <t xml:space="preserve">   ﺑﺎﻟﻨﺴﺒﺔ ﻵﻟﯿﺔ ﺣﺴﺎب العمولة =  عدد اﻻﺳﮭﻢ * 0.0199 ﺳﻨﺖ = ﻗﯿﻤﺔ اﻟﻌﻤﻮﻟﺔ ﺑﺤﺪ أدﻧﻰ 1.99$ وﺑﺤﺪ أﻋﻠﻰ 2.99% ﻣﻦ ﻗﯿﻤﺔ الصفقة .</t>
  </si>
  <si>
    <t>سعر الشراء
للسهم</t>
  </si>
  <si>
    <t>سعر البيع
للسهم</t>
  </si>
  <si>
    <t>عمولة بيع السهم</t>
  </si>
  <si>
    <t>عمولة شراء السهم</t>
  </si>
  <si>
    <t>تكلفة شراء الأسهم</t>
  </si>
  <si>
    <t>الحد الأقصى لرأس المال</t>
  </si>
  <si>
    <t>صافي الأرباح/الخسائر المحققة</t>
  </si>
  <si>
    <t>صافي الأرباح / الخسار المحققة</t>
  </si>
  <si>
    <t>اجمالي رأس المال حتى تاريخه</t>
  </si>
</sst>
</file>

<file path=xl/styles.xml><?xml version="1.0" encoding="utf-8"?>
<styleSheet xmlns="http://schemas.openxmlformats.org/spreadsheetml/2006/main">
  <fonts count="7">
    <font>
      <sz val="14"/>
      <color theme="1"/>
      <name val="Arial"/>
      <family val="2"/>
      <charset val="178"/>
      <scheme val="minor"/>
    </font>
    <font>
      <sz val="14"/>
      <color theme="1"/>
      <name val="AbdoLine"/>
      <family val="3"/>
    </font>
    <font>
      <sz val="16"/>
      <color theme="1"/>
      <name val="AbdoLine"/>
      <family val="3"/>
    </font>
    <font>
      <sz val="12"/>
      <color theme="1"/>
      <name val="AbdoLine"/>
      <family val="3"/>
    </font>
    <font>
      <b/>
      <sz val="16"/>
      <color theme="1"/>
      <name val="AbdoLine"/>
      <family val="3"/>
    </font>
    <font>
      <b/>
      <sz val="14"/>
      <color theme="1"/>
      <name val="AbdoLine"/>
      <family val="3"/>
    </font>
    <font>
      <sz val="16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/>
      <top/>
      <bottom style="hair">
        <color theme="2" tint="-0.749961851863155"/>
      </bottom>
      <diagonal/>
    </border>
    <border>
      <left/>
      <right style="hair">
        <color theme="2" tint="-0.749961851863155"/>
      </right>
      <top/>
      <bottom style="hair">
        <color theme="2" tint="-0.749961851863155"/>
      </bottom>
      <diagonal/>
    </border>
    <border>
      <left style="hair">
        <color theme="2" tint="-0.749961851863155"/>
      </left>
      <right style="hair">
        <color theme="2" tint="-0.749961851863155"/>
      </right>
      <top/>
      <bottom style="hair">
        <color theme="2" tint="-0.749961851863155"/>
      </bottom>
      <diagonal/>
    </border>
    <border>
      <left style="medium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 style="medium">
        <color theme="2" tint="-0.749961851863155"/>
      </left>
      <right/>
      <top style="medium">
        <color theme="2" tint="-0.749961851863155"/>
      </top>
      <bottom style="medium">
        <color theme="2" tint="-0.749961851863155"/>
      </bottom>
      <diagonal/>
    </border>
    <border>
      <left/>
      <right/>
      <top style="medium">
        <color theme="2" tint="-0.749961851863155"/>
      </top>
      <bottom style="medium">
        <color theme="2" tint="-0.749961851863155"/>
      </bottom>
      <diagonal/>
    </border>
    <border>
      <left/>
      <right style="medium">
        <color theme="2" tint="-0.749961851863155"/>
      </right>
      <top style="medium">
        <color theme="2" tint="-0.749961851863155"/>
      </top>
      <bottom style="medium">
        <color theme="2" tint="-0.749961851863155"/>
      </bottom>
      <diagonal/>
    </border>
    <border>
      <left style="medium">
        <color theme="2" tint="-0.749961851863155"/>
      </left>
      <right/>
      <top style="medium">
        <color theme="2" tint="-0.749961851863155"/>
      </top>
      <bottom style="thin">
        <color theme="2" tint="-0.749961851863155"/>
      </bottom>
      <diagonal/>
    </border>
    <border>
      <left/>
      <right/>
      <top style="medium">
        <color theme="2" tint="-0.749961851863155"/>
      </top>
      <bottom style="thin">
        <color theme="2" tint="-0.749961851863155"/>
      </bottom>
      <diagonal/>
    </border>
    <border>
      <left/>
      <right style="medium">
        <color theme="2" tint="-0.749961851863155"/>
      </right>
      <top style="medium">
        <color theme="2" tint="-0.749961851863155"/>
      </top>
      <bottom style="thin">
        <color theme="2" tint="-0.749961851863155"/>
      </bottom>
      <diagonal/>
    </border>
    <border>
      <left style="medium">
        <color theme="2" tint="-0.749961851863155"/>
      </left>
      <right/>
      <top style="thin">
        <color theme="2" tint="-0.749961851863155"/>
      </top>
      <bottom style="medium">
        <color theme="2" tint="-0.749961851863155"/>
      </bottom>
      <diagonal/>
    </border>
    <border>
      <left/>
      <right/>
      <top style="thin">
        <color theme="2" tint="-0.749961851863155"/>
      </top>
      <bottom style="medium">
        <color theme="2" tint="-0.749961851863155"/>
      </bottom>
      <diagonal/>
    </border>
    <border>
      <left/>
      <right style="medium">
        <color theme="2" tint="-0.749961851863155"/>
      </right>
      <top style="thin">
        <color theme="2" tint="-0.749961851863155"/>
      </top>
      <bottom style="medium">
        <color theme="2" tint="-0.749961851863155"/>
      </bottom>
      <diagonal/>
    </border>
    <border>
      <left style="thin">
        <color theme="2" tint="-0.749961851863155"/>
      </left>
      <right style="hair">
        <color theme="2" tint="-0.749961851863155"/>
      </right>
      <top style="thin">
        <color theme="2" tint="-0.749961851863155"/>
      </top>
      <bottom style="hair">
        <color theme="2" tint="-0.749961851863155"/>
      </bottom>
      <diagonal/>
    </border>
    <border>
      <left style="hair">
        <color theme="2" tint="-0.749961851863155"/>
      </left>
      <right style="hair">
        <color theme="2" tint="-0.749961851863155"/>
      </right>
      <top style="thin">
        <color theme="2" tint="-0.749961851863155"/>
      </top>
      <bottom style="hair">
        <color theme="2" tint="-0.749961851863155"/>
      </bottom>
      <diagonal/>
    </border>
    <border>
      <left style="hair">
        <color theme="2" tint="-0.749961851863155"/>
      </left>
      <right/>
      <top style="thin">
        <color theme="2" tint="-0.749961851863155"/>
      </top>
      <bottom style="hair">
        <color theme="2" tint="-0.749961851863155"/>
      </bottom>
      <diagonal/>
    </border>
    <border>
      <left/>
      <right/>
      <top style="thin">
        <color theme="2" tint="-0.749961851863155"/>
      </top>
      <bottom style="hair">
        <color theme="2" tint="-0.749961851863155"/>
      </bottom>
      <diagonal/>
    </border>
    <border>
      <left/>
      <right style="hair">
        <color theme="2" tint="-0.749961851863155"/>
      </right>
      <top style="thin">
        <color theme="2" tint="-0.749961851863155"/>
      </top>
      <bottom style="hair">
        <color theme="2" tint="-0.749961851863155"/>
      </bottom>
      <diagonal/>
    </border>
    <border>
      <left style="medium">
        <color theme="2" tint="-0.749961851863155"/>
      </left>
      <right style="hair">
        <color theme="2" tint="-0.749961851863155"/>
      </right>
      <top style="thin">
        <color theme="2" tint="-0.749961851863155"/>
      </top>
      <bottom style="hair">
        <color theme="2" tint="-0.749961851863155"/>
      </bottom>
      <diagonal/>
    </border>
    <border>
      <left style="hair">
        <color theme="2" tint="-0.749961851863155"/>
      </left>
      <right style="thin">
        <color theme="2" tint="-0.749961851863155"/>
      </right>
      <top style="thin">
        <color theme="2" tint="-0.749961851863155"/>
      </top>
      <bottom style="hair">
        <color theme="2" tint="-0.749961851863155"/>
      </bottom>
      <diagonal/>
    </border>
    <border>
      <left style="thin">
        <color theme="2" tint="-0.749961851863155"/>
      </left>
      <right/>
      <top/>
      <bottom style="hair">
        <color theme="2" tint="-0.749961851863155"/>
      </bottom>
      <diagonal/>
    </border>
    <border>
      <left style="hair">
        <color theme="2" tint="-0.749961851863155"/>
      </left>
      <right style="thin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 style="thin">
        <color theme="2" tint="-0.749961851863155"/>
      </left>
      <right/>
      <top/>
      <bottom/>
      <diagonal/>
    </border>
    <border>
      <left style="thin">
        <color theme="2" tint="-0.749961851863155"/>
      </left>
      <right/>
      <top style="hair">
        <color theme="2" tint="-0.749961851863155"/>
      </top>
      <bottom style="hair">
        <color theme="2" tint="-0.749961851863155"/>
      </bottom>
      <diagonal/>
    </border>
    <border>
      <left style="thin">
        <color theme="2" tint="-0.749961851863155"/>
      </left>
      <right/>
      <top style="hair">
        <color theme="2" tint="-0.749961851863155"/>
      </top>
      <bottom style="thin">
        <color theme="2" tint="-0.749961851863155"/>
      </bottom>
      <diagonal/>
    </border>
    <border>
      <left/>
      <right/>
      <top style="hair">
        <color theme="2" tint="-0.749961851863155"/>
      </top>
      <bottom style="thin">
        <color theme="2" tint="-0.749961851863155"/>
      </bottom>
      <diagonal/>
    </border>
    <border>
      <left/>
      <right style="hair">
        <color theme="2" tint="-0.749961851863155"/>
      </right>
      <top style="hair">
        <color theme="2" tint="-0.749961851863155"/>
      </top>
      <bottom style="thin">
        <color theme="2" tint="-0.749961851863155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thin">
        <color theme="2" tint="-0.749961851863155"/>
      </bottom>
      <diagonal/>
    </border>
    <border>
      <left style="medium">
        <color theme="2" tint="-0.749961851863155"/>
      </left>
      <right style="hair">
        <color theme="2" tint="-0.749961851863155"/>
      </right>
      <top style="hair">
        <color theme="2" tint="-0.749961851863155"/>
      </top>
      <bottom style="thin">
        <color theme="2" tint="-0.749961851863155"/>
      </bottom>
      <diagonal/>
    </border>
    <border>
      <left style="hair">
        <color theme="2" tint="-0.749961851863155"/>
      </left>
      <right style="thin">
        <color theme="2" tint="-0.749961851863155"/>
      </right>
      <top style="hair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6" fillId="0" borderId="0" xfId="0" applyFont="1" applyFill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wrapText="1" readingOrder="2"/>
    </xf>
    <xf numFmtId="2" fontId="2" fillId="0" borderId="0" xfId="0" applyNumberFormat="1" applyFont="1" applyBorder="1" applyAlignment="1" applyProtection="1">
      <alignment horizontal="center" vertical="center" readingOrder="2"/>
      <protection locked="0"/>
    </xf>
    <xf numFmtId="1" fontId="2" fillId="0" borderId="0" xfId="0" applyNumberFormat="1" applyFont="1" applyBorder="1" applyAlignment="1" applyProtection="1">
      <alignment horizontal="center" vertical="center" readingOrder="2"/>
      <protection hidden="1"/>
    </xf>
    <xf numFmtId="2" fontId="2" fillId="0" borderId="0" xfId="0" applyNumberFormat="1" applyFont="1" applyBorder="1" applyAlignment="1" applyProtection="1">
      <alignment horizontal="center" vertical="center" readingOrder="2"/>
    </xf>
    <xf numFmtId="2" fontId="4" fillId="0" borderId="0" xfId="0" applyNumberFormat="1" applyFont="1" applyBorder="1" applyAlignment="1" applyProtection="1">
      <alignment horizontal="center" vertical="center" readingOrder="2"/>
    </xf>
    <xf numFmtId="0" fontId="1" fillId="0" borderId="26" xfId="0" applyFont="1" applyBorder="1" applyAlignment="1">
      <alignment horizontal="center" vertical="center" readingOrder="2"/>
    </xf>
    <xf numFmtId="0" fontId="2" fillId="2" borderId="14" xfId="0" applyFont="1" applyFill="1" applyBorder="1" applyAlignment="1">
      <alignment horizontal="center" vertical="center" readingOrder="2"/>
    </xf>
    <xf numFmtId="0" fontId="2" fillId="2" borderId="15" xfId="0" applyFont="1" applyFill="1" applyBorder="1" applyAlignment="1">
      <alignment horizontal="center" vertical="center" readingOrder="2"/>
    </xf>
    <xf numFmtId="0" fontId="2" fillId="2" borderId="16" xfId="0" applyFont="1" applyFill="1" applyBorder="1" applyAlignment="1">
      <alignment horizontal="center" vertical="center" readingOrder="2"/>
    </xf>
    <xf numFmtId="2" fontId="4" fillId="0" borderId="8" xfId="0" applyNumberFormat="1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2" fontId="4" fillId="0" borderId="34" xfId="0" applyNumberFormat="1" applyFont="1" applyBorder="1" applyAlignment="1">
      <alignment horizontal="center" vertical="center" readingOrder="2"/>
    </xf>
    <xf numFmtId="0" fontId="4" fillId="0" borderId="35" xfId="0" applyFont="1" applyBorder="1" applyAlignment="1">
      <alignment horizontal="center" vertical="center" readingOrder="2"/>
    </xf>
    <xf numFmtId="0" fontId="4" fillId="0" borderId="36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2" borderId="11" xfId="0" applyFont="1" applyFill="1" applyBorder="1" applyAlignment="1">
      <alignment horizontal="center" vertical="center" readingOrder="2"/>
    </xf>
    <xf numFmtId="0" fontId="2" fillId="2" borderId="12" xfId="0" applyFont="1" applyFill="1" applyBorder="1" applyAlignment="1">
      <alignment horizontal="center" vertical="center" readingOrder="2"/>
    </xf>
    <xf numFmtId="0" fontId="2" fillId="2" borderId="13" xfId="0" applyFont="1" applyFill="1" applyBorder="1" applyAlignment="1">
      <alignment horizontal="center" vertical="center" readingOrder="2"/>
    </xf>
    <xf numFmtId="2" fontId="1" fillId="0" borderId="7" xfId="0" applyNumberFormat="1" applyFont="1" applyFill="1" applyBorder="1" applyAlignment="1">
      <alignment horizontal="center" vertical="center" readingOrder="2"/>
    </xf>
    <xf numFmtId="2" fontId="1" fillId="0" borderId="1" xfId="0" applyNumberFormat="1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2" fontId="5" fillId="0" borderId="1" xfId="0" applyNumberFormat="1" applyFont="1" applyFill="1" applyBorder="1" applyAlignment="1">
      <alignment horizontal="center" vertical="center" readingOrder="2"/>
    </xf>
    <xf numFmtId="0" fontId="5" fillId="0" borderId="25" xfId="0" applyFont="1" applyFill="1" applyBorder="1" applyAlignment="1">
      <alignment horizontal="center" vertical="center" readingOrder="2"/>
    </xf>
    <xf numFmtId="2" fontId="1" fillId="0" borderId="32" xfId="0" applyNumberFormat="1" applyFont="1" applyFill="1" applyBorder="1" applyAlignment="1">
      <alignment horizontal="center" vertical="center" readingOrder="2"/>
    </xf>
    <xf numFmtId="2" fontId="1" fillId="0" borderId="31" xfId="0" applyNumberFormat="1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 readingOrder="2"/>
    </xf>
    <xf numFmtId="0" fontId="5" fillId="0" borderId="31" xfId="0" applyFont="1" applyFill="1" applyBorder="1" applyAlignment="1">
      <alignment horizontal="center" vertical="center" readingOrder="2"/>
    </xf>
    <xf numFmtId="2" fontId="5" fillId="0" borderId="31" xfId="0" applyNumberFormat="1" applyFont="1" applyFill="1" applyBorder="1" applyAlignment="1">
      <alignment horizontal="center" vertical="center" readingOrder="2"/>
    </xf>
    <xf numFmtId="0" fontId="5" fillId="0" borderId="33" xfId="0" applyFont="1" applyFill="1" applyBorder="1" applyAlignment="1">
      <alignment horizontal="center" vertical="center" readingOrder="2"/>
    </xf>
    <xf numFmtId="0" fontId="1" fillId="2" borderId="18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2" fontId="4" fillId="0" borderId="2" xfId="0" applyNumberFormat="1" applyFont="1" applyBorder="1" applyAlignment="1" applyProtection="1">
      <alignment horizontal="center" vertical="center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2" fontId="2" fillId="0" borderId="1" xfId="0" applyNumberFormat="1" applyFont="1" applyBorder="1" applyAlignment="1" applyProtection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1" fontId="2" fillId="0" borderId="1" xfId="0" applyNumberFormat="1" applyFont="1" applyBorder="1" applyAlignment="1" applyProtection="1">
      <alignment horizontal="center" vertical="center" readingOrder="2"/>
      <protection hidden="1"/>
    </xf>
    <xf numFmtId="2" fontId="2" fillId="0" borderId="31" xfId="0" applyNumberFormat="1" applyFont="1" applyBorder="1" applyAlignment="1" applyProtection="1">
      <alignment horizontal="center" vertical="center" readingOrder="2"/>
      <protection locked="0"/>
    </xf>
    <xf numFmtId="1" fontId="2" fillId="0" borderId="31" xfId="0" applyNumberFormat="1" applyFont="1" applyBorder="1" applyAlignment="1" applyProtection="1">
      <alignment horizontal="center" vertical="center" readingOrder="2"/>
      <protection hidden="1"/>
    </xf>
    <xf numFmtId="2" fontId="2" fillId="0" borderId="31" xfId="0" applyNumberFormat="1" applyFont="1" applyBorder="1" applyAlignment="1" applyProtection="1">
      <alignment horizontal="center" vertical="center" readingOrder="2"/>
    </xf>
    <xf numFmtId="2" fontId="4" fillId="0" borderId="29" xfId="0" applyNumberFormat="1" applyFont="1" applyBorder="1" applyAlignment="1" applyProtection="1">
      <alignment horizontal="center" vertical="center" readingOrder="2"/>
    </xf>
    <xf numFmtId="2" fontId="2" fillId="0" borderId="1" xfId="0" applyNumberFormat="1" applyFont="1" applyBorder="1" applyAlignment="1" applyProtection="1">
      <alignment horizontal="center" vertical="center" readingOrder="2"/>
      <protection locked="0"/>
    </xf>
    <xf numFmtId="2" fontId="4" fillId="0" borderId="4" xfId="0" applyNumberFormat="1" applyFont="1" applyBorder="1" applyAlignment="1" applyProtection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2" fontId="2" fillId="0" borderId="1" xfId="0" applyNumberFormat="1" applyFont="1" applyBorder="1" applyAlignment="1">
      <alignment horizontal="center" vertical="center" readingOrder="2"/>
    </xf>
    <xf numFmtId="0" fontId="1" fillId="2" borderId="18" xfId="0" applyFont="1" applyFill="1" applyBorder="1" applyAlignment="1" applyProtection="1">
      <alignment horizontal="center" vertical="center" wrapText="1" readingOrder="2"/>
    </xf>
    <xf numFmtId="0" fontId="1" fillId="2" borderId="19" xfId="0" applyFont="1" applyFill="1" applyBorder="1" applyAlignment="1" applyProtection="1">
      <alignment horizontal="center" vertical="center" wrapText="1" readingOrder="2"/>
    </xf>
    <xf numFmtId="2" fontId="2" fillId="0" borderId="6" xfId="0" applyNumberFormat="1" applyFont="1" applyBorder="1" applyAlignment="1" applyProtection="1">
      <alignment horizontal="center" vertical="center" readingOrder="2"/>
      <protection locked="0"/>
    </xf>
    <xf numFmtId="1" fontId="2" fillId="0" borderId="6" xfId="0" applyNumberFormat="1" applyFont="1" applyBorder="1" applyAlignment="1" applyProtection="1">
      <alignment horizontal="center" vertical="center" readingOrder="2"/>
      <protection hidden="1"/>
    </xf>
    <xf numFmtId="2" fontId="2" fillId="0" borderId="6" xfId="0" applyNumberFormat="1" applyFont="1" applyBorder="1" applyAlignment="1" applyProtection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readingOrder="2"/>
    </xf>
    <xf numFmtId="0" fontId="1" fillId="0" borderId="29" xfId="0" applyFont="1" applyBorder="1" applyAlignment="1">
      <alignment horizontal="center" vertical="center" readingOrder="2"/>
    </xf>
    <xf numFmtId="0" fontId="1" fillId="0" borderId="30" xfId="0" applyFont="1" applyBorder="1" applyAlignment="1">
      <alignment horizontal="center" vertical="center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2" borderId="20" xfId="0" applyFont="1" applyFill="1" applyBorder="1" applyAlignment="1" applyProtection="1">
      <alignment horizontal="center" vertical="center" wrapText="1" readingOrder="2"/>
    </xf>
    <xf numFmtId="0" fontId="1" fillId="2" borderId="21" xfId="0" applyFont="1" applyFill="1" applyBorder="1" applyAlignment="1" applyProtection="1">
      <alignment horizontal="center" vertical="center" wrapText="1" readingOrder="2"/>
    </xf>
    <xf numFmtId="0" fontId="1" fillId="0" borderId="2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6" fillId="3" borderId="0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"/>
  <sheetViews>
    <sheetView rightToLeft="1" tabSelected="1" workbookViewId="0">
      <selection activeCell="A2" sqref="A2:AH2"/>
    </sheetView>
  </sheetViews>
  <sheetFormatPr defaultColWidth="3.4375" defaultRowHeight="24"/>
  <cols>
    <col min="1" max="5" width="3.4375" style="1"/>
    <col min="6" max="30" width="2.875" style="1" customWidth="1"/>
    <col min="31" max="16384" width="3.4375" style="1"/>
  </cols>
  <sheetData>
    <row r="1" spans="1:34">
      <c r="A1" s="49" t="s">
        <v>0</v>
      </c>
      <c r="B1" s="49"/>
      <c r="C1" s="49"/>
      <c r="D1" s="50">
        <v>150000</v>
      </c>
      <c r="E1" s="50"/>
      <c r="F1" s="50"/>
      <c r="G1" s="50"/>
      <c r="T1" s="49" t="s">
        <v>9</v>
      </c>
      <c r="U1" s="49"/>
      <c r="V1" s="49"/>
      <c r="W1" s="49"/>
      <c r="X1" s="50">
        <f>D1-SUM(F4:I12)</f>
        <v>0</v>
      </c>
      <c r="Y1" s="50"/>
      <c r="Z1" s="50"/>
      <c r="AA1" s="50"/>
    </row>
    <row r="2" spans="1:34" s="3" customFormat="1" ht="20.5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</row>
    <row r="3" spans="1:34" s="4" customFormat="1" ht="45" customHeight="1">
      <c r="A3" s="62" t="s">
        <v>6</v>
      </c>
      <c r="B3" s="35"/>
      <c r="C3" s="35"/>
      <c r="D3" s="35"/>
      <c r="E3" s="35"/>
      <c r="F3" s="51" t="s">
        <v>7</v>
      </c>
      <c r="G3" s="51"/>
      <c r="H3" s="51"/>
      <c r="I3" s="51"/>
      <c r="J3" s="52" t="s">
        <v>13</v>
      </c>
      <c r="K3" s="63"/>
      <c r="L3" s="64"/>
      <c r="M3" s="51" t="s">
        <v>8</v>
      </c>
      <c r="N3" s="51"/>
      <c r="O3" s="51"/>
      <c r="P3" s="51" t="s">
        <v>16</v>
      </c>
      <c r="Q3" s="51"/>
      <c r="R3" s="51"/>
      <c r="S3" s="51" t="s">
        <v>17</v>
      </c>
      <c r="T3" s="51"/>
      <c r="U3" s="52"/>
      <c r="V3" s="38" t="s">
        <v>14</v>
      </c>
      <c r="W3" s="35"/>
      <c r="X3" s="39" t="s">
        <v>15</v>
      </c>
      <c r="Y3" s="39"/>
      <c r="Z3" s="35" t="s">
        <v>10</v>
      </c>
      <c r="AA3" s="35"/>
      <c r="AB3" s="35"/>
      <c r="AC3" s="35"/>
      <c r="AD3" s="35" t="s">
        <v>11</v>
      </c>
      <c r="AE3" s="35"/>
      <c r="AF3" s="35"/>
      <c r="AG3" s="35"/>
      <c r="AH3" s="36"/>
    </row>
    <row r="4" spans="1:34">
      <c r="A4" s="65" t="s">
        <v>1</v>
      </c>
      <c r="B4" s="66"/>
      <c r="C4" s="66"/>
      <c r="D4" s="66"/>
      <c r="E4" s="67"/>
      <c r="F4" s="53">
        <v>27000</v>
      </c>
      <c r="G4" s="53"/>
      <c r="H4" s="53"/>
      <c r="I4" s="53"/>
      <c r="J4" s="53">
        <v>20.02</v>
      </c>
      <c r="K4" s="53"/>
      <c r="L4" s="53"/>
      <c r="M4" s="54">
        <f>F4/J4</f>
        <v>1348.6513486513486</v>
      </c>
      <c r="N4" s="54"/>
      <c r="O4" s="54"/>
      <c r="P4" s="55">
        <f>M4*0.0199</f>
        <v>26.838161838161838</v>
      </c>
      <c r="Q4" s="55"/>
      <c r="R4" s="55"/>
      <c r="S4" s="48">
        <f>F4+P4</f>
        <v>27026.838161838161</v>
      </c>
      <c r="T4" s="48"/>
      <c r="U4" s="48"/>
      <c r="V4" s="23">
        <v>22.05</v>
      </c>
      <c r="W4" s="24"/>
      <c r="X4" s="25">
        <f>M4*0.0199</f>
        <v>26.838161838161838</v>
      </c>
      <c r="Y4" s="25"/>
      <c r="Z4" s="26">
        <f>(M4*V4)-X4</f>
        <v>29710.924075924078</v>
      </c>
      <c r="AA4" s="26"/>
      <c r="AB4" s="26"/>
      <c r="AC4" s="26"/>
      <c r="AD4" s="27">
        <f>Z4-S4</f>
        <v>2684.0859140859175</v>
      </c>
      <c r="AE4" s="26"/>
      <c r="AF4" s="26"/>
      <c r="AG4" s="26"/>
      <c r="AH4" s="28"/>
    </row>
    <row r="5" spans="1:34" ht="1" customHeight="1">
      <c r="A5" s="9"/>
      <c r="B5" s="2"/>
      <c r="C5" s="2"/>
      <c r="D5" s="2"/>
      <c r="E5" s="2"/>
      <c r="F5" s="41"/>
      <c r="G5" s="41"/>
      <c r="H5" s="41"/>
      <c r="I5" s="41"/>
      <c r="M5" s="42"/>
      <c r="N5" s="42"/>
      <c r="O5" s="42"/>
      <c r="P5" s="40"/>
      <c r="Q5" s="40"/>
      <c r="R5" s="40"/>
      <c r="S5" s="37"/>
      <c r="T5" s="37"/>
      <c r="U5" s="37"/>
      <c r="V5" s="23"/>
      <c r="W5" s="24"/>
      <c r="X5" s="25"/>
      <c r="Y5" s="25"/>
      <c r="Z5" s="26"/>
      <c r="AA5" s="26"/>
      <c r="AB5" s="26"/>
      <c r="AC5" s="26"/>
      <c r="AD5" s="27"/>
      <c r="AE5" s="26"/>
      <c r="AF5" s="26"/>
      <c r="AG5" s="26"/>
      <c r="AH5" s="28"/>
    </row>
    <row r="6" spans="1:34">
      <c r="A6" s="56" t="s">
        <v>2</v>
      </c>
      <c r="B6" s="57"/>
      <c r="C6" s="57"/>
      <c r="D6" s="57"/>
      <c r="E6" s="58"/>
      <c r="F6" s="47">
        <v>45000</v>
      </c>
      <c r="G6" s="47"/>
      <c r="H6" s="47"/>
      <c r="I6" s="47"/>
      <c r="J6" s="47">
        <v>15</v>
      </c>
      <c r="K6" s="47"/>
      <c r="L6" s="47"/>
      <c r="M6" s="42">
        <f>F6/J6</f>
        <v>3000</v>
      </c>
      <c r="N6" s="42"/>
      <c r="O6" s="42"/>
      <c r="P6" s="40">
        <f>M6*0.0199</f>
        <v>59.7</v>
      </c>
      <c r="Q6" s="40"/>
      <c r="R6" s="40"/>
      <c r="S6" s="37">
        <f t="shared" ref="S6:S12" si="0">F6+P6</f>
        <v>45059.7</v>
      </c>
      <c r="T6" s="37"/>
      <c r="U6" s="37"/>
      <c r="V6" s="23">
        <v>13.22</v>
      </c>
      <c r="W6" s="24"/>
      <c r="X6" s="25">
        <f t="shared" ref="X6:X12" si="1">M6*0.0199</f>
        <v>59.7</v>
      </c>
      <c r="Y6" s="25"/>
      <c r="Z6" s="26">
        <f t="shared" ref="Z6:Z12" si="2">(M6*V6)-X6</f>
        <v>39600.300000000003</v>
      </c>
      <c r="AA6" s="26"/>
      <c r="AB6" s="26"/>
      <c r="AC6" s="26"/>
      <c r="AD6" s="27">
        <f t="shared" ref="AD6:AD12" si="3">Z6-S6</f>
        <v>-5459.3999999999942</v>
      </c>
      <c r="AE6" s="26"/>
      <c r="AF6" s="26"/>
      <c r="AG6" s="26"/>
      <c r="AH6" s="28"/>
    </row>
    <row r="7" spans="1:34" ht="1" customHeight="1">
      <c r="A7" s="9"/>
      <c r="B7" s="2"/>
      <c r="C7" s="2"/>
      <c r="D7" s="2"/>
      <c r="E7" s="2"/>
      <c r="F7" s="41"/>
      <c r="G7" s="41"/>
      <c r="H7" s="41"/>
      <c r="I7" s="41"/>
      <c r="M7" s="42"/>
      <c r="N7" s="42"/>
      <c r="O7" s="42"/>
      <c r="P7" s="40"/>
      <c r="Q7" s="40"/>
      <c r="R7" s="40"/>
      <c r="S7" s="37"/>
      <c r="T7" s="37"/>
      <c r="U7" s="37"/>
      <c r="V7" s="23"/>
      <c r="W7" s="24"/>
      <c r="X7" s="25"/>
      <c r="Y7" s="25"/>
      <c r="Z7" s="26"/>
      <c r="AA7" s="26"/>
      <c r="AB7" s="26"/>
      <c r="AC7" s="26"/>
      <c r="AD7" s="27"/>
      <c r="AE7" s="26"/>
      <c r="AF7" s="26"/>
      <c r="AG7" s="26"/>
      <c r="AH7" s="28"/>
    </row>
    <row r="8" spans="1:34">
      <c r="A8" s="56" t="s">
        <v>3</v>
      </c>
      <c r="B8" s="57"/>
      <c r="C8" s="57"/>
      <c r="D8" s="57"/>
      <c r="E8" s="58"/>
      <c r="F8" s="47">
        <v>36000</v>
      </c>
      <c r="G8" s="47"/>
      <c r="H8" s="47"/>
      <c r="I8" s="47"/>
      <c r="J8" s="47">
        <v>14</v>
      </c>
      <c r="K8" s="47"/>
      <c r="L8" s="47"/>
      <c r="M8" s="42">
        <f>F8/J8</f>
        <v>2571.4285714285716</v>
      </c>
      <c r="N8" s="42"/>
      <c r="O8" s="42"/>
      <c r="P8" s="40">
        <f>M8*0.0199</f>
        <v>51.171428571428578</v>
      </c>
      <c r="Q8" s="40"/>
      <c r="R8" s="40"/>
      <c r="S8" s="37">
        <f t="shared" si="0"/>
        <v>36051.171428571426</v>
      </c>
      <c r="T8" s="37"/>
      <c r="U8" s="37"/>
      <c r="V8" s="23">
        <v>19</v>
      </c>
      <c r="W8" s="24"/>
      <c r="X8" s="25">
        <f t="shared" si="1"/>
        <v>51.171428571428578</v>
      </c>
      <c r="Y8" s="25"/>
      <c r="Z8" s="26">
        <f t="shared" si="2"/>
        <v>48805.971428571436</v>
      </c>
      <c r="AA8" s="26"/>
      <c r="AB8" s="26"/>
      <c r="AC8" s="26"/>
      <c r="AD8" s="27">
        <f t="shared" si="3"/>
        <v>12754.80000000001</v>
      </c>
      <c r="AE8" s="26"/>
      <c r="AF8" s="26"/>
      <c r="AG8" s="26"/>
      <c r="AH8" s="28"/>
    </row>
    <row r="9" spans="1:34" ht="1" customHeight="1">
      <c r="A9" s="9"/>
      <c r="B9" s="2"/>
      <c r="C9" s="2"/>
      <c r="D9" s="2"/>
      <c r="E9" s="2"/>
      <c r="F9" s="41"/>
      <c r="G9" s="41"/>
      <c r="H9" s="41"/>
      <c r="I9" s="41"/>
      <c r="M9" s="42"/>
      <c r="N9" s="42"/>
      <c r="O9" s="42"/>
      <c r="P9" s="40"/>
      <c r="Q9" s="40"/>
      <c r="R9" s="40"/>
      <c r="S9" s="37"/>
      <c r="T9" s="37"/>
      <c r="U9" s="37"/>
      <c r="V9" s="23"/>
      <c r="W9" s="24"/>
      <c r="X9" s="25"/>
      <c r="Y9" s="25"/>
      <c r="Z9" s="26"/>
      <c r="AA9" s="26"/>
      <c r="AB9" s="26"/>
      <c r="AC9" s="26"/>
      <c r="AD9" s="27"/>
      <c r="AE9" s="26"/>
      <c r="AF9" s="26"/>
      <c r="AG9" s="26"/>
      <c r="AH9" s="28"/>
    </row>
    <row r="10" spans="1:34">
      <c r="A10" s="56" t="s">
        <v>4</v>
      </c>
      <c r="B10" s="57"/>
      <c r="C10" s="57"/>
      <c r="D10" s="57"/>
      <c r="E10" s="58"/>
      <c r="F10" s="47">
        <v>12000</v>
      </c>
      <c r="G10" s="47"/>
      <c r="H10" s="47"/>
      <c r="I10" s="47"/>
      <c r="J10" s="47">
        <v>250</v>
      </c>
      <c r="K10" s="47"/>
      <c r="L10" s="47"/>
      <c r="M10" s="42">
        <f>F10/J10</f>
        <v>48</v>
      </c>
      <c r="N10" s="42"/>
      <c r="O10" s="42"/>
      <c r="P10" s="40">
        <f>M10*0.0199</f>
        <v>0.95520000000000005</v>
      </c>
      <c r="Q10" s="40"/>
      <c r="R10" s="40"/>
      <c r="S10" s="37">
        <f t="shared" si="0"/>
        <v>12000.9552</v>
      </c>
      <c r="T10" s="37"/>
      <c r="U10" s="37"/>
      <c r="V10" s="23">
        <v>277</v>
      </c>
      <c r="W10" s="24"/>
      <c r="X10" s="25">
        <f t="shared" si="1"/>
        <v>0.95520000000000005</v>
      </c>
      <c r="Y10" s="25"/>
      <c r="Z10" s="26">
        <f t="shared" si="2"/>
        <v>13295.0448</v>
      </c>
      <c r="AA10" s="26"/>
      <c r="AB10" s="26"/>
      <c r="AC10" s="26"/>
      <c r="AD10" s="27">
        <f t="shared" si="3"/>
        <v>1294.0895999999993</v>
      </c>
      <c r="AE10" s="26"/>
      <c r="AF10" s="26"/>
      <c r="AG10" s="26"/>
      <c r="AH10" s="28"/>
    </row>
    <row r="11" spans="1:34" ht="1" customHeight="1">
      <c r="A11" s="9"/>
      <c r="B11" s="2"/>
      <c r="C11" s="2"/>
      <c r="D11" s="2"/>
      <c r="E11" s="2"/>
      <c r="F11" s="41"/>
      <c r="G11" s="41"/>
      <c r="H11" s="41"/>
      <c r="I11" s="41"/>
      <c r="M11" s="42"/>
      <c r="N11" s="42"/>
      <c r="O11" s="42"/>
      <c r="P11" s="40"/>
      <c r="Q11" s="40"/>
      <c r="R11" s="40"/>
      <c r="S11" s="37"/>
      <c r="T11" s="37"/>
      <c r="U11" s="37"/>
      <c r="V11" s="23"/>
      <c r="W11" s="24"/>
      <c r="X11" s="25"/>
      <c r="Y11" s="25"/>
      <c r="Z11" s="26"/>
      <c r="AA11" s="26"/>
      <c r="AB11" s="26"/>
      <c r="AC11" s="26"/>
      <c r="AD11" s="27"/>
      <c r="AE11" s="26"/>
      <c r="AF11" s="26"/>
      <c r="AG11" s="26"/>
      <c r="AH11" s="28"/>
    </row>
    <row r="12" spans="1:34">
      <c r="A12" s="59" t="s">
        <v>5</v>
      </c>
      <c r="B12" s="60"/>
      <c r="C12" s="60"/>
      <c r="D12" s="60"/>
      <c r="E12" s="61"/>
      <c r="F12" s="43">
        <v>30000</v>
      </c>
      <c r="G12" s="43"/>
      <c r="H12" s="43"/>
      <c r="I12" s="43"/>
      <c r="J12" s="43">
        <v>0.75</v>
      </c>
      <c r="K12" s="43"/>
      <c r="L12" s="43"/>
      <c r="M12" s="44">
        <f>F12/J12</f>
        <v>40000</v>
      </c>
      <c r="N12" s="44"/>
      <c r="O12" s="44"/>
      <c r="P12" s="45">
        <f>M12*0.0199</f>
        <v>796</v>
      </c>
      <c r="Q12" s="45"/>
      <c r="R12" s="45"/>
      <c r="S12" s="46">
        <f t="shared" si="0"/>
        <v>30796</v>
      </c>
      <c r="T12" s="46"/>
      <c r="U12" s="46"/>
      <c r="V12" s="29">
        <v>0.88</v>
      </c>
      <c r="W12" s="30"/>
      <c r="X12" s="31">
        <f t="shared" si="1"/>
        <v>796</v>
      </c>
      <c r="Y12" s="31"/>
      <c r="Z12" s="32">
        <f t="shared" si="2"/>
        <v>34404</v>
      </c>
      <c r="AA12" s="32"/>
      <c r="AB12" s="32"/>
      <c r="AC12" s="32"/>
      <c r="AD12" s="33">
        <f t="shared" si="3"/>
        <v>3608</v>
      </c>
      <c r="AE12" s="32"/>
      <c r="AF12" s="32"/>
      <c r="AG12" s="32"/>
      <c r="AH12" s="34"/>
    </row>
    <row r="13" spans="1:34" ht="24.5" thickBot="1">
      <c r="A13" s="2"/>
      <c r="B13" s="2"/>
      <c r="C13" s="2"/>
      <c r="D13" s="2"/>
      <c r="E13" s="2"/>
      <c r="F13" s="5"/>
      <c r="G13" s="5"/>
      <c r="H13" s="5"/>
      <c r="I13" s="5"/>
      <c r="J13" s="5"/>
      <c r="K13" s="5"/>
      <c r="L13" s="5"/>
      <c r="M13" s="6"/>
      <c r="N13" s="6"/>
      <c r="O13" s="6"/>
      <c r="P13" s="7"/>
      <c r="Q13" s="7"/>
      <c r="R13" s="7"/>
      <c r="S13" s="8"/>
      <c r="T13" s="8"/>
      <c r="U13" s="8"/>
      <c r="V13" s="19" t="s">
        <v>19</v>
      </c>
      <c r="W13" s="19"/>
      <c r="X13" s="19"/>
      <c r="Y13" s="19"/>
      <c r="Z13" s="19"/>
      <c r="AA13" s="19"/>
      <c r="AB13" s="19"/>
      <c r="AC13" s="19"/>
      <c r="AD13" s="16">
        <f>SUM(AD4:AH12)</f>
        <v>14881.575514085933</v>
      </c>
      <c r="AE13" s="17"/>
      <c r="AF13" s="17"/>
      <c r="AG13" s="17"/>
      <c r="AH13" s="18"/>
    </row>
    <row r="14" spans="1:34" ht="24.5" thickBot="1">
      <c r="A14" s="20" t="s">
        <v>18</v>
      </c>
      <c r="B14" s="21"/>
      <c r="C14" s="21"/>
      <c r="D14" s="21"/>
      <c r="E14" s="21"/>
      <c r="F14" s="21"/>
      <c r="G14" s="21"/>
      <c r="H14" s="21"/>
      <c r="I14" s="22"/>
      <c r="J14" s="13">
        <f>SUM(F4:I12)</f>
        <v>150000</v>
      </c>
      <c r="K14" s="14"/>
      <c r="L14" s="14"/>
      <c r="M14" s="14"/>
      <c r="N14" s="14"/>
      <c r="O14" s="15"/>
    </row>
    <row r="15" spans="1:34" ht="24.5" thickBot="1">
      <c r="A15" s="10" t="s">
        <v>20</v>
      </c>
      <c r="B15" s="11"/>
      <c r="C15" s="11"/>
      <c r="D15" s="11"/>
      <c r="E15" s="11"/>
      <c r="F15" s="11"/>
      <c r="G15" s="11"/>
      <c r="H15" s="11"/>
      <c r="I15" s="12"/>
      <c r="J15" s="13">
        <f>AD13</f>
        <v>14881.575514085933</v>
      </c>
      <c r="K15" s="14"/>
      <c r="L15" s="14"/>
      <c r="M15" s="14"/>
      <c r="N15" s="14"/>
      <c r="O15" s="15"/>
    </row>
    <row r="16" spans="1:34" ht="24.5" thickBot="1">
      <c r="A16" s="10" t="s">
        <v>21</v>
      </c>
      <c r="B16" s="11"/>
      <c r="C16" s="11"/>
      <c r="D16" s="11"/>
      <c r="E16" s="11"/>
      <c r="F16" s="11"/>
      <c r="G16" s="11"/>
      <c r="H16" s="11"/>
      <c r="I16" s="12"/>
      <c r="J16" s="13">
        <f>SUM(J14:O15)</f>
        <v>164881.57551408594</v>
      </c>
      <c r="K16" s="14"/>
      <c r="L16" s="14"/>
      <c r="M16" s="14"/>
      <c r="N16" s="14"/>
      <c r="O16" s="15"/>
    </row>
  </sheetData>
  <mergeCells count="105">
    <mergeCell ref="T1:W1"/>
    <mergeCell ref="X1:AA1"/>
    <mergeCell ref="P3:R3"/>
    <mergeCell ref="S3:U3"/>
    <mergeCell ref="F4:I4"/>
    <mergeCell ref="J4:L4"/>
    <mergeCell ref="M4:O4"/>
    <mergeCell ref="P4:R4"/>
    <mergeCell ref="A10:E10"/>
    <mergeCell ref="A3:E3"/>
    <mergeCell ref="F3:I3"/>
    <mergeCell ref="J3:L3"/>
    <mergeCell ref="M3:O3"/>
    <mergeCell ref="F6:I6"/>
    <mergeCell ref="J6:L6"/>
    <mergeCell ref="M6:O6"/>
    <mergeCell ref="F5:I5"/>
    <mergeCell ref="A1:C1"/>
    <mergeCell ref="D1:G1"/>
    <mergeCell ref="A4:E4"/>
    <mergeCell ref="A6:E6"/>
    <mergeCell ref="A8:E8"/>
    <mergeCell ref="A2:AH2"/>
    <mergeCell ref="F9:I9"/>
    <mergeCell ref="F7:I7"/>
    <mergeCell ref="M5:O5"/>
    <mergeCell ref="M7:O7"/>
    <mergeCell ref="M9:O9"/>
    <mergeCell ref="M11:O11"/>
    <mergeCell ref="P5:R5"/>
    <mergeCell ref="S10:U10"/>
    <mergeCell ref="F12:I12"/>
    <mergeCell ref="J12:L12"/>
    <mergeCell ref="M12:O12"/>
    <mergeCell ref="P12:R12"/>
    <mergeCell ref="S12:U12"/>
    <mergeCell ref="S8:U8"/>
    <mergeCell ref="F10:I10"/>
    <mergeCell ref="J10:L10"/>
    <mergeCell ref="M10:O10"/>
    <mergeCell ref="P10:R10"/>
    <mergeCell ref="P6:R6"/>
    <mergeCell ref="S6:U6"/>
    <mergeCell ref="F8:I8"/>
    <mergeCell ref="J8:L8"/>
    <mergeCell ref="M8:O8"/>
    <mergeCell ref="P8:R8"/>
    <mergeCell ref="S9:U9"/>
    <mergeCell ref="S7:U7"/>
    <mergeCell ref="S5:U5"/>
    <mergeCell ref="V3:W3"/>
    <mergeCell ref="X3:Y3"/>
    <mergeCell ref="V5:W5"/>
    <mergeCell ref="X5:Y5"/>
    <mergeCell ref="P7:R7"/>
    <mergeCell ref="P9:R9"/>
    <mergeCell ref="S4:U4"/>
    <mergeCell ref="Z5:AC5"/>
    <mergeCell ref="AD5:AH5"/>
    <mergeCell ref="V6:W6"/>
    <mergeCell ref="X6:Y6"/>
    <mergeCell ref="Z6:AC6"/>
    <mergeCell ref="AD6:AH6"/>
    <mergeCell ref="Z3:AC3"/>
    <mergeCell ref="AD3:AH3"/>
    <mergeCell ref="V4:W4"/>
    <mergeCell ref="X4:Y4"/>
    <mergeCell ref="Z4:AC4"/>
    <mergeCell ref="AD4:AH4"/>
    <mergeCell ref="V9:W9"/>
    <mergeCell ref="X9:Y9"/>
    <mergeCell ref="Z9:AC9"/>
    <mergeCell ref="AD9:AH9"/>
    <mergeCell ref="V10:W10"/>
    <mergeCell ref="X10:Y10"/>
    <mergeCell ref="Z10:AC10"/>
    <mergeCell ref="AD10:AH10"/>
    <mergeCell ref="V7:W7"/>
    <mergeCell ref="X7:Y7"/>
    <mergeCell ref="Z7:AC7"/>
    <mergeCell ref="AD7:AH7"/>
    <mergeCell ref="V8:W8"/>
    <mergeCell ref="X8:Y8"/>
    <mergeCell ref="Z8:AC8"/>
    <mergeCell ref="AD8:AH8"/>
    <mergeCell ref="A16:I16"/>
    <mergeCell ref="J16:O16"/>
    <mergeCell ref="AD13:AH13"/>
    <mergeCell ref="V13:AC13"/>
    <mergeCell ref="A14:I14"/>
    <mergeCell ref="A15:I15"/>
    <mergeCell ref="J14:O14"/>
    <mergeCell ref="J15:O15"/>
    <mergeCell ref="V11:W11"/>
    <mergeCell ref="X11:Y11"/>
    <mergeCell ref="Z11:AC11"/>
    <mergeCell ref="AD11:AH11"/>
    <mergeCell ref="V12:W12"/>
    <mergeCell ref="X12:Y12"/>
    <mergeCell ref="Z12:AC12"/>
    <mergeCell ref="AD12:AH12"/>
    <mergeCell ref="S11:U11"/>
    <mergeCell ref="P11:R11"/>
    <mergeCell ref="F11:I11"/>
    <mergeCell ref="A12:E12"/>
  </mergeCells>
  <printOptions horizontalCentered="1"/>
  <pageMargins left="0" right="0" top="0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</dc:creator>
  <cp:lastModifiedBy>MAIJ</cp:lastModifiedBy>
  <cp:lastPrinted>2023-09-15T06:59:56Z</cp:lastPrinted>
  <dcterms:created xsi:type="dcterms:W3CDTF">2023-09-15T06:40:03Z</dcterms:created>
  <dcterms:modified xsi:type="dcterms:W3CDTF">2023-09-15T08:18:38Z</dcterms:modified>
</cp:coreProperties>
</file>