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cha\Downloads\"/>
    </mc:Choice>
  </mc:AlternateContent>
  <xr:revisionPtr revIDLastSave="0" documentId="13_ncr:1_{2533C1F9-1C64-4EE3-85D4-2BD2C7732BED}" xr6:coauthVersionLast="47" xr6:coauthVersionMax="47" xr10:uidLastSave="{00000000-0000-0000-0000-000000000000}"/>
  <bookViews>
    <workbookView xWindow="-120" yWindow="-120" windowWidth="20730" windowHeight="11040" xr2:uid="{8048570A-3180-4AE4-88A8-3931CD9588F6}"/>
  </bookViews>
  <sheets>
    <sheet name="Sheet2 (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J10" i="1"/>
  <c r="J11" i="1"/>
  <c r="J12" i="1"/>
  <c r="J13" i="1"/>
  <c r="J14" i="1"/>
  <c r="J8" i="1"/>
  <c r="J4" i="1"/>
  <c r="J5" i="1"/>
  <c r="J21" i="1"/>
  <c r="J20" i="1"/>
  <c r="J19" i="1"/>
  <c r="J17" i="1"/>
  <c r="J16" i="1"/>
  <c r="J18" i="1"/>
  <c r="I6" i="1"/>
  <c r="J6" i="1" s="1"/>
  <c r="I21" i="1"/>
  <c r="G21" i="1"/>
  <c r="I20" i="1"/>
  <c r="G20" i="1"/>
  <c r="I19" i="1"/>
  <c r="G19" i="1"/>
  <c r="I18" i="1"/>
  <c r="G18" i="1"/>
  <c r="I17" i="1"/>
  <c r="G17" i="1"/>
  <c r="I16" i="1"/>
  <c r="G16" i="1"/>
  <c r="I14" i="1"/>
  <c r="G14" i="1"/>
  <c r="I13" i="1"/>
  <c r="G13" i="1"/>
  <c r="I12" i="1"/>
  <c r="G12" i="1"/>
  <c r="I11" i="1"/>
  <c r="G11" i="1"/>
  <c r="I10" i="1"/>
  <c r="G10" i="1"/>
  <c r="I9" i="1"/>
  <c r="G9" i="1"/>
  <c r="I8" i="1"/>
  <c r="G8" i="1"/>
  <c r="G6" i="1"/>
  <c r="I5" i="1"/>
  <c r="G5" i="1"/>
  <c r="I4" i="1"/>
  <c r="G4" i="1"/>
</calcChain>
</file>

<file path=xl/sharedStrings.xml><?xml version="1.0" encoding="utf-8"?>
<sst xmlns="http://schemas.openxmlformats.org/spreadsheetml/2006/main" count="20" uniqueCount="16">
  <si>
    <t>MKT</t>
  </si>
  <si>
    <t>SKU#</t>
  </si>
  <si>
    <t>Openning stock</t>
  </si>
  <si>
    <t>Dispatched</t>
  </si>
  <si>
    <t xml:space="preserve">REMAINING </t>
  </si>
  <si>
    <r>
      <t xml:space="preserve">dispatch </t>
    </r>
    <r>
      <rPr>
        <b/>
        <sz val="7"/>
        <rFont val="Calibri"/>
        <family val="2"/>
      </rPr>
      <t xml:space="preserve">÷ </t>
    </r>
    <r>
      <rPr>
        <b/>
        <sz val="7"/>
        <rFont val="Arial"/>
        <family val="2"/>
      </rPr>
      <t>Open.s</t>
    </r>
  </si>
  <si>
    <t>Coverage</t>
  </si>
  <si>
    <t>Cases</t>
  </si>
  <si>
    <t>KSA</t>
  </si>
  <si>
    <t>POTOY02</t>
  </si>
  <si>
    <t>24304S</t>
  </si>
  <si>
    <t>UAE</t>
  </si>
  <si>
    <t>29106S</t>
  </si>
  <si>
    <t>OMN</t>
  </si>
  <si>
    <t>عندما يظهر كلمة Pending اريد كلمة 4 month ان تستبدل الى رقم صفر 0</t>
  </si>
  <si>
    <t>اريد استبدال كلمة FALSE الى كلمة Sales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</si>
</sst>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-yyyy"/>
  </numFmts>
  <fonts count="1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7"/>
      <name val="Arial"/>
      <family val="2"/>
      <charset val="178"/>
    </font>
    <font>
      <b/>
      <sz val="7"/>
      <name val="Calibri"/>
      <family val="2"/>
    </font>
    <font>
      <b/>
      <sz val="7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0"/>
      <color rgb="FF002060"/>
      <name val="Arial"/>
      <family val="2"/>
    </font>
    <font>
      <b/>
      <sz val="9"/>
      <color rgb="FF660033"/>
      <name val="Arial"/>
      <family val="2"/>
    </font>
    <font>
      <b/>
      <sz val="11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23">
    <xf numFmtId="0" fontId="0" fillId="0" borderId="0" xfId="0"/>
    <xf numFmtId="164" fontId="3" fillId="2" borderId="0" xfId="2" applyNumberFormat="1" applyFont="1" applyFill="1" applyBorder="1" applyAlignment="1"/>
    <xf numFmtId="0" fontId="4" fillId="2" borderId="4" xfId="2" applyFont="1" applyFill="1" applyBorder="1" applyAlignment="1">
      <alignment horizontal="center" vertical="center" wrapText="1"/>
    </xf>
    <xf numFmtId="0" fontId="9" fillId="0" borderId="4" xfId="3" applyFont="1" applyBorder="1" applyAlignment="1">
      <alignment horizontal="left" vertical="center"/>
    </xf>
    <xf numFmtId="3" fontId="10" fillId="0" borderId="4" xfId="2" applyNumberFormat="1" applyFont="1" applyBorder="1" applyAlignment="1">
      <alignment horizontal="center"/>
    </xf>
    <xf numFmtId="3" fontId="2" fillId="0" borderId="4" xfId="2" applyNumberFormat="1" applyBorder="1" applyAlignment="1">
      <alignment horizontal="center"/>
    </xf>
    <xf numFmtId="9" fontId="0" fillId="0" borderId="4" xfId="1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1" fillId="0" borderId="4" xfId="3" applyFont="1" applyBorder="1" applyAlignment="1">
      <alignment horizontal="left" vertical="center"/>
    </xf>
    <xf numFmtId="0" fontId="8" fillId="3" borderId="0" xfId="2" applyFont="1" applyFill="1" applyAlignment="1">
      <alignment horizontal="center"/>
    </xf>
    <xf numFmtId="0" fontId="9" fillId="0" borderId="0" xfId="2" applyFont="1" applyAlignment="1">
      <alignment horizontal="left"/>
    </xf>
    <xf numFmtId="3" fontId="10" fillId="3" borderId="0" xfId="2" applyNumberFormat="1" applyFont="1" applyFill="1" applyAlignment="1">
      <alignment horizontal="center"/>
    </xf>
    <xf numFmtId="3" fontId="2" fillId="3" borderId="0" xfId="2" applyNumberFormat="1" applyFill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4" borderId="0" xfId="0" applyFont="1" applyFill="1" applyAlignment="1">
      <alignment horizontal="center"/>
    </xf>
    <xf numFmtId="164" fontId="3" fillId="2" borderId="1" xfId="2" applyNumberFormat="1" applyFont="1" applyFill="1" applyBorder="1" applyAlignment="1">
      <alignment horizontal="center"/>
    </xf>
    <xf numFmtId="164" fontId="3" fillId="2" borderId="0" xfId="2" applyNumberFormat="1" applyFont="1" applyFill="1" applyBorder="1" applyAlignment="1">
      <alignment horizontal="center"/>
    </xf>
    <xf numFmtId="164" fontId="3" fillId="2" borderId="2" xfId="2" applyNumberFormat="1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/>
    </xf>
  </cellXfs>
  <cellStyles count="4">
    <cellStyle name="Normal" xfId="0" builtinId="0"/>
    <cellStyle name="Normal 2 2" xfId="2" xr:uid="{FCBDEE17-8C99-42E0-A0AB-732DD76CB52B}"/>
    <cellStyle name="Normal 4 2" xfId="3" xr:uid="{6091DFDC-3924-43E6-B90C-D1BFF8C9C09F}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6BB43-43C8-4434-B373-EF69081DE985}">
  <dimension ref="A1:R21"/>
  <sheetViews>
    <sheetView tabSelected="1" workbookViewId="0">
      <selection activeCell="Q11" sqref="Q11"/>
    </sheetView>
  </sheetViews>
  <sheetFormatPr baseColWidth="10" defaultColWidth="9.140625" defaultRowHeight="15" x14ac:dyDescent="0.25"/>
  <cols>
    <col min="1" max="1" width="5.28515625" bestFit="1" customWidth="1"/>
    <col min="2" max="2" width="9.28515625" customWidth="1"/>
    <col min="3" max="3" width="13.5703125" bestFit="1" customWidth="1"/>
    <col min="4" max="4" width="0.85546875" customWidth="1"/>
    <col min="5" max="5" width="12.140625" customWidth="1"/>
    <col min="6" max="6" width="0.85546875" customWidth="1"/>
    <col min="7" max="7" width="12.140625" customWidth="1"/>
    <col min="8" max="8" width="1.140625" customWidth="1"/>
    <col min="9" max="9" width="8.28515625" customWidth="1"/>
    <col min="10" max="10" width="11.28515625" customWidth="1"/>
  </cols>
  <sheetData>
    <row r="1" spans="1:18" x14ac:dyDescent="0.25">
      <c r="C1" s="15">
        <v>45200</v>
      </c>
      <c r="D1" s="16"/>
      <c r="E1" s="16"/>
      <c r="F1" s="16"/>
      <c r="G1" s="16"/>
      <c r="H1" s="1"/>
      <c r="I1" s="17"/>
      <c r="J1" s="17"/>
    </row>
    <row r="2" spans="1:18" ht="15.75" customHeight="1" x14ac:dyDescent="0.25">
      <c r="A2" s="18" t="s">
        <v>0</v>
      </c>
      <c r="B2" s="18" t="s">
        <v>1</v>
      </c>
      <c r="C2" s="2" t="s">
        <v>2</v>
      </c>
      <c r="E2" s="2" t="s">
        <v>3</v>
      </c>
      <c r="G2" s="2" t="s">
        <v>4</v>
      </c>
      <c r="I2" s="20" t="s">
        <v>5</v>
      </c>
      <c r="J2" s="21" t="s">
        <v>6</v>
      </c>
    </row>
    <row r="3" spans="1:18" x14ac:dyDescent="0.25">
      <c r="A3" s="19"/>
      <c r="B3" s="19"/>
      <c r="C3" s="2" t="s">
        <v>7</v>
      </c>
      <c r="E3" s="2" t="s">
        <v>7</v>
      </c>
      <c r="G3" s="2" t="s">
        <v>7</v>
      </c>
      <c r="I3" s="20"/>
      <c r="J3" s="21"/>
    </row>
    <row r="4" spans="1:18" x14ac:dyDescent="0.25">
      <c r="A4" s="22" t="s">
        <v>8</v>
      </c>
      <c r="B4" s="3">
        <v>22829</v>
      </c>
      <c r="C4" s="4">
        <v>6279</v>
      </c>
      <c r="E4" s="5">
        <v>4007</v>
      </c>
      <c r="G4" s="5">
        <f>E4-C4</f>
        <v>-2272</v>
      </c>
      <c r="I4" s="6">
        <f t="shared" ref="I4:I5" si="0">IFERROR(E4/C4,"Pending")</f>
        <v>0.63815894250676863</v>
      </c>
      <c r="J4" s="7" t="str">
        <f t="shared" ref="J4:J5" si="1">IF(I4="","",IF(I4="Pending","0",IF(I4&gt;=200%,"4 months",IF(I4&gt;=150%,"3.4 months",IF(I4&gt;=130%,"3.3 months",IF(I4&gt;=110%,"3.2 months",IF(I4&gt;=105%,"3.1 months",IF(I4&gt;=100%,"3 months",IF(I4&gt;=90%,"2.7 months",IF(I4&gt;=80%,"2.5 month",IF(I4&gt;=70%,"2 month",IF(I4&gt;=60%,"1.75 month",IF(I4&gt;=50%,"1.5 months",IF(I4&gt;=40%,"1.25 month",IF(I4&gt;=30%,"1 month",IF(I4&gt;=20%,"15 days",IF(I4&gt;=10%,"7 days",IF(I4&gt;=5%,"3 days",IF(I4&gt;=1%,"Critical")))))))))))))))))))</f>
        <v>1.75 month</v>
      </c>
    </row>
    <row r="5" spans="1:18" x14ac:dyDescent="0.25">
      <c r="A5" s="22"/>
      <c r="B5" s="8" t="s">
        <v>9</v>
      </c>
      <c r="C5" s="4">
        <v>566</v>
      </c>
      <c r="E5" s="5">
        <v>566</v>
      </c>
      <c r="G5" s="5">
        <f t="shared" ref="G5:G6" si="2">E5-C5</f>
        <v>0</v>
      </c>
      <c r="I5" s="6">
        <f t="shared" si="0"/>
        <v>1</v>
      </c>
      <c r="J5" s="7" t="str">
        <f t="shared" si="1"/>
        <v>3 months</v>
      </c>
    </row>
    <row r="6" spans="1:18" x14ac:dyDescent="0.25">
      <c r="A6" s="22"/>
      <c r="B6" s="3" t="s">
        <v>10</v>
      </c>
      <c r="C6" s="4">
        <v>0</v>
      </c>
      <c r="E6" s="5">
        <v>0</v>
      </c>
      <c r="G6" s="5">
        <f t="shared" si="2"/>
        <v>0</v>
      </c>
      <c r="I6" s="6" t="str">
        <f>IFERROR(E6/C6,"Pending")</f>
        <v>Pending</v>
      </c>
      <c r="J6" s="7" t="str">
        <f>IF(I6="","",IF(I6="Pending","0",IF(I6&gt;=200%,"4 months",IF(I6&gt;=150%,"3.4 months",IF(I6&gt;=130%,"3.3 months",IF(I6&gt;=110%,"3.2 months",IF(I6&gt;=105%,"3.1 months",IF(I6&gt;=100%,"3 months",IF(I6&gt;=90%,"2.7 months",IF(I6&gt;=80%,"2.5 month",IF(I6&gt;=70%,"2 month",IF(I6&gt;=60%,"1.75 month",IF(I6&gt;=50%,"1.5 months",IF(I6&gt;=40%,"1.25 month",IF(I6&gt;=30%,"1 month",IF(I6&gt;=20%,"15 days",IF(I6&gt;=10%,"7 days",IF(I6&gt;=5%,"3 days",IF(I6&gt;=1%,"Critical")))))))))))))))))))</f>
        <v>0</v>
      </c>
      <c r="K6" s="13" t="s">
        <v>14</v>
      </c>
      <c r="L6" s="14"/>
      <c r="M6" s="14"/>
      <c r="N6" s="14"/>
      <c r="O6" s="14"/>
      <c r="P6" s="14"/>
      <c r="Q6" s="14"/>
      <c r="R6" s="14"/>
    </row>
    <row r="7" spans="1:18" x14ac:dyDescent="0.25">
      <c r="A7" s="9"/>
      <c r="B7" s="10"/>
      <c r="C7" s="11"/>
      <c r="E7" s="12"/>
      <c r="G7" s="12"/>
    </row>
    <row r="8" spans="1:18" x14ac:dyDescent="0.25">
      <c r="A8" s="22" t="s">
        <v>11</v>
      </c>
      <c r="B8" s="3">
        <v>22830</v>
      </c>
      <c r="C8" s="4">
        <v>1284</v>
      </c>
      <c r="E8" s="5">
        <v>1716</v>
      </c>
      <c r="G8" s="5">
        <f t="shared" ref="G8:G21" si="3">E8-C8</f>
        <v>432</v>
      </c>
      <c r="I8" s="6">
        <f t="shared" ref="I8:I14" si="4">IFERROR(E8/C8,"Pending")</f>
        <v>1.3364485981308412</v>
      </c>
      <c r="J8" s="7" t="str">
        <f>IF(I8="","",IF(I8="Pending","0",IF(I8&gt;=200%,"4 months",IF(I8&gt;=150%,"3.4 months",IF(I8&gt;=130%,"3.3 months",IF(I8&gt;=110%,"3.2 months",IF(I8&gt;=105%,"3.1 months",IF(I8&gt;=100%,"3 months",IF(I8&gt;=90%,"2.7 months",IF(I8&gt;=80%,"2.5 month",IF(I8&gt;=70%,"2 month",IF(I8&gt;=60%,"1.75 month",IF(I8&gt;=50%,"1.5 months",IF(I8&gt;=40%,"1.25 month",IF(I8&gt;=30%,"1 month",IF(I8&gt;=20%,"15 days",IF(I8&gt;=10%,"7 days",IF(I8&gt;=5%,"3 days",IF(I8&gt;=1%,"Critical")))))))))))))))))))</f>
        <v>3.3 months</v>
      </c>
    </row>
    <row r="9" spans="1:18" x14ac:dyDescent="0.25">
      <c r="A9" s="22"/>
      <c r="B9" s="3">
        <v>22831</v>
      </c>
      <c r="C9" s="4">
        <v>66</v>
      </c>
      <c r="E9" s="5">
        <v>66</v>
      </c>
      <c r="G9" s="5">
        <f t="shared" si="3"/>
        <v>0</v>
      </c>
      <c r="I9" s="6">
        <f t="shared" si="4"/>
        <v>1</v>
      </c>
      <c r="J9" s="7" t="str">
        <f t="shared" ref="J9:J14" si="5">IF(I9="","",IF(I9="Pending","0",IF(I9&gt;=200%,"4 months",IF(I9&gt;=150%,"3.4 months",IF(I9&gt;=130%,"3.3 months",IF(I9&gt;=110%,"3.2 months",IF(I9&gt;=105%,"3.1 months",IF(I9&gt;=100%,"3 months",IF(I9&gt;=90%,"2.7 months",IF(I9&gt;=80%,"2.5 month",IF(I9&gt;=70%,"2 month",IF(I9&gt;=60%,"1.75 month",IF(I9&gt;=50%,"1.5 months",IF(I9&gt;=40%,"1.25 month",IF(I9&gt;=30%,"1 month",IF(I9&gt;=20%,"15 days",IF(I9&gt;=10%,"7 days",IF(I9&gt;=5%,"3 days",IF(I9&gt;=1%,"Critical")))))))))))))))))))</f>
        <v>3 months</v>
      </c>
    </row>
    <row r="10" spans="1:18" x14ac:dyDescent="0.25">
      <c r="A10" s="22"/>
      <c r="B10" s="3">
        <v>41348</v>
      </c>
      <c r="C10" s="4">
        <v>36</v>
      </c>
      <c r="E10" s="5">
        <v>36</v>
      </c>
      <c r="G10" s="5">
        <f t="shared" si="3"/>
        <v>0</v>
      </c>
      <c r="I10" s="6">
        <f t="shared" si="4"/>
        <v>1</v>
      </c>
      <c r="J10" s="7" t="str">
        <f t="shared" si="5"/>
        <v>3 months</v>
      </c>
    </row>
    <row r="11" spans="1:18" x14ac:dyDescent="0.25">
      <c r="A11" s="22"/>
      <c r="B11" s="3">
        <v>41349</v>
      </c>
      <c r="C11" s="4">
        <v>126</v>
      </c>
      <c r="E11" s="5">
        <v>126</v>
      </c>
      <c r="G11" s="5">
        <f t="shared" si="3"/>
        <v>0</v>
      </c>
      <c r="I11" s="6">
        <f t="shared" si="4"/>
        <v>1</v>
      </c>
      <c r="J11" s="7" t="str">
        <f t="shared" si="5"/>
        <v>3 months</v>
      </c>
    </row>
    <row r="12" spans="1:18" x14ac:dyDescent="0.25">
      <c r="A12" s="22"/>
      <c r="B12" s="3">
        <v>41350</v>
      </c>
      <c r="C12" s="4">
        <v>138</v>
      </c>
      <c r="E12" s="5">
        <v>138</v>
      </c>
      <c r="G12" s="5">
        <f t="shared" si="3"/>
        <v>0</v>
      </c>
      <c r="I12" s="6">
        <f t="shared" si="4"/>
        <v>1</v>
      </c>
      <c r="J12" s="7" t="str">
        <f t="shared" si="5"/>
        <v>3 months</v>
      </c>
    </row>
    <row r="13" spans="1:18" x14ac:dyDescent="0.25">
      <c r="A13" s="22"/>
      <c r="B13" s="8" t="s">
        <v>9</v>
      </c>
      <c r="C13" s="4">
        <v>116</v>
      </c>
      <c r="E13" s="5">
        <v>116</v>
      </c>
      <c r="G13" s="5">
        <f t="shared" si="3"/>
        <v>0</v>
      </c>
      <c r="I13" s="6">
        <f t="shared" si="4"/>
        <v>1</v>
      </c>
      <c r="J13" s="7" t="str">
        <f t="shared" si="5"/>
        <v>3 months</v>
      </c>
    </row>
    <row r="14" spans="1:18" x14ac:dyDescent="0.25">
      <c r="A14" s="22"/>
      <c r="B14" s="3" t="s">
        <v>12</v>
      </c>
      <c r="C14" s="4">
        <v>0</v>
      </c>
      <c r="E14" s="5">
        <v>0</v>
      </c>
      <c r="G14" s="5">
        <f t="shared" si="3"/>
        <v>0</v>
      </c>
      <c r="I14" s="6" t="str">
        <f t="shared" si="4"/>
        <v>Pending</v>
      </c>
      <c r="J14" s="7" t="str">
        <f t="shared" si="5"/>
        <v>0</v>
      </c>
    </row>
    <row r="15" spans="1:18" x14ac:dyDescent="0.25">
      <c r="A15" s="9"/>
      <c r="B15" s="10"/>
      <c r="C15" s="11"/>
      <c r="E15" s="12"/>
      <c r="G15" s="12"/>
    </row>
    <row r="16" spans="1:18" x14ac:dyDescent="0.25">
      <c r="A16" s="22" t="s">
        <v>13</v>
      </c>
      <c r="B16" s="3">
        <v>22830</v>
      </c>
      <c r="C16" s="4">
        <v>1281</v>
      </c>
      <c r="E16" s="5">
        <v>417</v>
      </c>
      <c r="G16" s="5">
        <f t="shared" si="3"/>
        <v>-864</v>
      </c>
      <c r="I16" s="6">
        <f t="shared" ref="I16:I21" si="6">IFERROR(E16/C16,"Pending")</f>
        <v>0.32552693208430911</v>
      </c>
      <c r="J16" s="7" t="str">
        <f>IF(I16="","",IF(I16&gt;=200%,"4 months",IF(I16&gt;=150%,"3.4 months",IF(I16&gt;=130%,"3.3 months",IF(I16&gt;=110%,"3.2 months",IF(I16&gt;=105%,"3.1 months",IF(I16&gt;=100%,"3 months",IF(I16&gt;=90%,"2.7 months",IF(I16&gt;=80%,"2.5 month",IF(I16&gt;=70%,"2 month",IF(I16&gt;=60%,"1.75 month",IF(I16&gt;=50%,"1.5 months",IF(I16&gt;=40%,"1.25 month",IF(I16&gt;=30%,"1 month",IF(I16&gt;=20%,"15 days",IF(I16&gt;=10%,"7 days",IF(I16&gt;=5%,"3 days",IF(I16&gt;=1%,"Critical","Sales order"))))))))))))))))))</f>
        <v>1 month</v>
      </c>
    </row>
    <row r="17" spans="1:18" x14ac:dyDescent="0.25">
      <c r="A17" s="22"/>
      <c r="B17" s="3">
        <v>22831</v>
      </c>
      <c r="C17" s="4">
        <v>45</v>
      </c>
      <c r="E17" s="5">
        <v>45</v>
      </c>
      <c r="G17" s="5">
        <f t="shared" si="3"/>
        <v>0</v>
      </c>
      <c r="I17" s="6">
        <f t="shared" si="6"/>
        <v>1</v>
      </c>
      <c r="J17" s="7" t="str">
        <f>IF(I17="","",IF(I17&gt;=200%,"4 months",IF(I17&gt;=150%,"3.4 months",IF(I17&gt;=130%,"3.3 months",IF(I17&gt;=110%,"3.2 months",IF(I17&gt;=105%,"3.1 months",IF(I17&gt;=100%,"3 months",IF(I17&gt;=90%,"2.7 months",IF(I17&gt;=80%,"2.5 month",IF(I17&gt;=70%,"2 month",IF(I17&gt;=60%,"1.75 month",IF(I17&gt;=50%,"1.5 months",IF(I17&gt;=40%,"1.25 month",IF(I17&gt;=30%,"1 month",IF(I17&gt;=20%,"15 days",IF(I17&gt;=10%,"7 days",IF(I17&gt;=5%,"3 days",IF(I17&gt;=1%,"Critical","Sales order"))))))))))))))))))</f>
        <v>3 months</v>
      </c>
    </row>
    <row r="18" spans="1:18" x14ac:dyDescent="0.25">
      <c r="A18" s="22"/>
      <c r="B18" s="3">
        <v>41348</v>
      </c>
      <c r="C18" s="4">
        <v>270</v>
      </c>
      <c r="E18" s="5">
        <v>0</v>
      </c>
      <c r="G18" s="5">
        <f t="shared" si="3"/>
        <v>-270</v>
      </c>
      <c r="I18" s="6">
        <f t="shared" si="6"/>
        <v>0</v>
      </c>
      <c r="J18" s="7" t="str">
        <f>IF(I18="","",IF(I18&gt;=200%,"4 months",IF(I18&gt;=150%,"3.4 months",IF(I18&gt;=130%,"3.3 months",IF(I18&gt;=110%,"3.2 months",IF(I18&gt;=105%,"3.1 months",IF(I18&gt;=100%,"3 months",IF(I18&gt;=90%,"2.7 months",IF(I18&gt;=80%,"2.5 month",IF(I18&gt;=70%,"2 month",IF(I18&gt;=60%,"1.75 month",IF(I18&gt;=50%,"1.5 months",IF(I18&gt;=40%,"1.25 month",IF(I18&gt;=30%,"1 month",IF(I18&gt;=20%,"15 days",IF(I18&gt;=10%,"7 days",IF(I18&gt;=5%,"3 days",IF(I18&gt;=1%,"Critical","Sales order"))))))))))))))))))</f>
        <v>Sales order</v>
      </c>
      <c r="K18" s="13" t="s">
        <v>15</v>
      </c>
      <c r="L18" s="14"/>
      <c r="M18" s="14"/>
      <c r="N18" s="14"/>
      <c r="O18" s="14"/>
      <c r="P18" s="14"/>
      <c r="Q18" s="14"/>
      <c r="R18" s="14"/>
    </row>
    <row r="19" spans="1:18" x14ac:dyDescent="0.25">
      <c r="A19" s="22"/>
      <c r="B19" s="3">
        <v>41349</v>
      </c>
      <c r="C19" s="4">
        <v>84</v>
      </c>
      <c r="E19" s="5">
        <v>84</v>
      </c>
      <c r="G19" s="5">
        <f t="shared" si="3"/>
        <v>0</v>
      </c>
      <c r="I19" s="6">
        <f t="shared" si="6"/>
        <v>1</v>
      </c>
      <c r="J19" s="7" t="str">
        <f>IF(I19="","",IF(I19&gt;=200%,"4 months",IF(I19&gt;=150%,"3.4 months",IF(I19&gt;=130%,"3.3 months",IF(I19&gt;=110%,"3.2 months",IF(I19&gt;=105%,"3.1 months",IF(I19&gt;=100%,"3 months",IF(I19&gt;=90%,"2.7 months",IF(I19&gt;=80%,"2.5 month",IF(I19&gt;=70%,"2 month",IF(I19&gt;=60%,"1.75 month",IF(I19&gt;=50%,"1.5 months",IF(I19&gt;=40%,"1.25 month",IF(I19&gt;=30%,"1 month",IF(I19&gt;=20%,"15 days",IF(I19&gt;=10%,"7 days",IF(I19&gt;=5%,"3 days",IF(I19&gt;=1%,"Critical","Sales order"))))))))))))))))))</f>
        <v>3 months</v>
      </c>
    </row>
    <row r="20" spans="1:18" x14ac:dyDescent="0.25">
      <c r="A20" s="22"/>
      <c r="B20" s="3">
        <v>41350</v>
      </c>
      <c r="C20" s="4">
        <v>93</v>
      </c>
      <c r="E20" s="5">
        <v>0</v>
      </c>
      <c r="G20" s="5">
        <f t="shared" si="3"/>
        <v>-93</v>
      </c>
      <c r="I20" s="6">
        <f t="shared" si="6"/>
        <v>0</v>
      </c>
      <c r="J20" s="7" t="str">
        <f>IF(I20="","",IF(I20&gt;=200%,"4 months",IF(I20&gt;=150%,"3.4 months",IF(I20&gt;=130%,"3.3 months",IF(I20&gt;=110%,"3.2 months",IF(I20&gt;=105%,"3.1 months",IF(I20&gt;=100%,"3 months",IF(I20&gt;=90%,"2.7 months",IF(I20&gt;=80%,"2.5 month",IF(I20&gt;=70%,"2 month",IF(I20&gt;=60%,"1.75 month",IF(I20&gt;=50%,"1.5 months",IF(I20&gt;=40%,"1.25 month",IF(I20&gt;=30%,"1 month",IF(I20&gt;=20%,"15 days",IF(I20&gt;=10%,"7 days",IF(I20&gt;=5%,"3 days",IF(I20&gt;=1%,"Critical","Sales order"))))))))))))))))))</f>
        <v>Sales order</v>
      </c>
    </row>
    <row r="21" spans="1:18" x14ac:dyDescent="0.25">
      <c r="A21" s="22"/>
      <c r="B21" s="8" t="s">
        <v>9</v>
      </c>
      <c r="C21" s="4">
        <v>116</v>
      </c>
      <c r="E21" s="5">
        <v>0</v>
      </c>
      <c r="G21" s="5">
        <f t="shared" si="3"/>
        <v>-116</v>
      </c>
      <c r="I21" s="6">
        <f t="shared" si="6"/>
        <v>0</v>
      </c>
      <c r="J21" s="7" t="str">
        <f>IF(I21="","",IF(I21&gt;=200%,"4 months",IF(I21&gt;=150%,"3.4 months",IF(I21&gt;=130%,"3.3 months",IF(I21&gt;=110%,"3.2 months",IF(I21&gt;=105%,"3.1 months",IF(I21&gt;=100%,"3 months",IF(I21&gt;=90%,"2.7 months",IF(I21&gt;=80%,"2.5 month",IF(I21&gt;=70%,"2 month",IF(I21&gt;=60%,"1.75 month",IF(I21&gt;=50%,"1.5 months",IF(I21&gt;=40%,"1.25 month",IF(I21&gt;=30%,"1 month",IF(I21&gt;=20%,"15 days",IF(I21&gt;=10%,"7 days",IF(I21&gt;=5%,"3 days",IF(I21&gt;=1%,"Critical","Sales order"))))))))))))))))))</f>
        <v>Sales order</v>
      </c>
    </row>
  </sheetData>
  <mergeCells count="11">
    <mergeCell ref="K6:R6"/>
    <mergeCell ref="K18:R18"/>
    <mergeCell ref="C1:G1"/>
    <mergeCell ref="I1:J1"/>
    <mergeCell ref="A2:A3"/>
    <mergeCell ref="B2:B3"/>
    <mergeCell ref="I2:I3"/>
    <mergeCell ref="J2:J3"/>
    <mergeCell ref="A4:A6"/>
    <mergeCell ref="A8:A14"/>
    <mergeCell ref="A16:A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Sheet2 (3)</vt:lpstr>
    </vt:vector>
  </TitlesOfParts>
  <Company>Unicharm Gulf Hygienic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Wanli Mahmoud</dc:creator>
  <cp:lastModifiedBy>MOHAMMED HICHAM</cp:lastModifiedBy>
  <dcterms:created xsi:type="dcterms:W3CDTF">2023-10-17T14:56:28Z</dcterms:created>
  <dcterms:modified xsi:type="dcterms:W3CDTF">2023-10-17T15:28:11Z</dcterms:modified>
</cp:coreProperties>
</file>