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8" windowWidth="14808" windowHeight="8016"/>
  </bookViews>
  <sheets>
    <sheet name="Sheet1" sheetId="1" r:id="rId1"/>
  </sheets>
  <calcPr calcId="125725" iterate="1"/>
</workbook>
</file>

<file path=xl/calcChain.xml><?xml version="1.0" encoding="utf-8"?>
<calcChain xmlns="http://schemas.openxmlformats.org/spreadsheetml/2006/main">
  <c r="E4" i="1"/>
  <c r="F4"/>
  <c r="E5"/>
  <c r="F5"/>
  <c r="G5" s="1"/>
  <c r="E6"/>
  <c r="F6"/>
  <c r="E7"/>
  <c r="F7"/>
  <c r="G7" s="1"/>
  <c r="E8"/>
  <c r="F8"/>
  <c r="G8" s="1"/>
  <c r="E9"/>
  <c r="F9"/>
  <c r="G9" s="1"/>
  <c r="E10"/>
  <c r="F10"/>
  <c r="G10" s="1"/>
  <c r="E11"/>
  <c r="F11"/>
  <c r="G11" s="1"/>
  <c r="E12"/>
  <c r="F12"/>
  <c r="G12" s="1"/>
  <c r="E13"/>
  <c r="F13"/>
  <c r="G13" s="1"/>
  <c r="E14"/>
  <c r="F14"/>
  <c r="G14" s="1"/>
  <c r="E15"/>
  <c r="F15"/>
  <c r="G15" s="1"/>
  <c r="E16"/>
  <c r="F16"/>
  <c r="G16" s="1"/>
  <c r="E17"/>
  <c r="F17"/>
  <c r="G17" s="1"/>
  <c r="E18"/>
  <c r="F18"/>
  <c r="G18" s="1"/>
  <c r="E19"/>
  <c r="F19"/>
  <c r="G19" s="1"/>
  <c r="E20"/>
  <c r="F20"/>
  <c r="G20" s="1"/>
  <c r="E21"/>
  <c r="F21"/>
  <c r="G21" s="1"/>
  <c r="E22"/>
  <c r="F22"/>
  <c r="G22" s="1"/>
  <c r="E23"/>
  <c r="F23"/>
  <c r="G23" s="1"/>
  <c r="E24"/>
  <c r="F24"/>
  <c r="G24" s="1"/>
  <c r="E25"/>
  <c r="F25"/>
  <c r="G25" s="1"/>
  <c r="E3"/>
  <c r="F3"/>
  <c r="G3" s="1"/>
  <c r="G6" l="1"/>
  <c r="G4"/>
  <c r="D25"/>
  <c r="D24"/>
  <c r="D23"/>
  <c r="D22"/>
  <c r="D21"/>
  <c r="D20"/>
  <c r="D19"/>
  <c r="D18"/>
  <c r="D17"/>
  <c r="D16"/>
  <c r="D15"/>
  <c r="E2" l="1"/>
  <c r="H4" s="1"/>
  <c r="D14"/>
  <c r="D13"/>
  <c r="D4"/>
  <c r="D5"/>
  <c r="D6"/>
  <c r="D7"/>
  <c r="D8"/>
  <c r="D9"/>
  <c r="D10"/>
  <c r="D11"/>
  <c r="D12"/>
  <c r="D3"/>
  <c r="H6" l="1"/>
  <c r="H24"/>
  <c r="H10"/>
  <c r="H12"/>
  <c r="H13"/>
  <c r="H5"/>
  <c r="H15"/>
  <c r="H14"/>
  <c r="H18"/>
  <c r="H17"/>
  <c r="H7"/>
  <c r="H21"/>
  <c r="H16"/>
  <c r="H22"/>
  <c r="H19"/>
  <c r="H9"/>
  <c r="H25"/>
  <c r="H20"/>
  <c r="H8"/>
  <c r="H3"/>
  <c r="H23"/>
  <c r="H11"/>
</calcChain>
</file>

<file path=xl/sharedStrings.xml><?xml version="1.0" encoding="utf-8"?>
<sst xmlns="http://schemas.openxmlformats.org/spreadsheetml/2006/main" count="38" uniqueCount="36">
  <si>
    <t>النوع</t>
  </si>
  <si>
    <t>شرائح</t>
  </si>
  <si>
    <t>عرض</t>
  </si>
  <si>
    <t>ارتفاع</t>
  </si>
  <si>
    <t>مقاس 1</t>
  </si>
  <si>
    <t>مقاس 2</t>
  </si>
  <si>
    <t>مقاس 3</t>
  </si>
  <si>
    <t>مقاس 4</t>
  </si>
  <si>
    <t>مقاس 5</t>
  </si>
  <si>
    <t>مقاس 6</t>
  </si>
  <si>
    <t>مقاس 7</t>
  </si>
  <si>
    <t>مقاس 8</t>
  </si>
  <si>
    <t>مقاس 9</t>
  </si>
  <si>
    <t>مقاس 10</t>
  </si>
  <si>
    <t>مقاس 11</t>
  </si>
  <si>
    <t>مقاس 12</t>
  </si>
  <si>
    <t>مقاس 13</t>
  </si>
  <si>
    <t>مقاس 14</t>
  </si>
  <si>
    <t>مقاس 15</t>
  </si>
  <si>
    <t>مقاس 16</t>
  </si>
  <si>
    <t>مقاس 18</t>
  </si>
  <si>
    <t>مقاس 19</t>
  </si>
  <si>
    <t>مقاس 20</t>
  </si>
  <si>
    <t>مقاس 21</t>
  </si>
  <si>
    <t>مقاس 17</t>
  </si>
  <si>
    <t>مقاس 22</t>
  </si>
  <si>
    <t>مقاس 23</t>
  </si>
  <si>
    <t>هنا بعض المقاسات التي تحتاج الي عدد معين من التيوبات لتقفيلها طول التيوب 5.80 متر وارتفاعه 4 سم</t>
  </si>
  <si>
    <t>نسبة التهدير من التيوبات</t>
  </si>
  <si>
    <t>اريد معادلة واحدة هنا تعتمد فقط علي العرض والارتفاع لتظهر لي عدد التيوبات المطلوب لتقفيل جميع المقاسات بدون نسبة تشريك ( الهدر من التيوبات ) كبيرة</t>
  </si>
  <si>
    <t>هنا معادلة يحسب لي كم عدد احتاج من التيوبات حسب مقاس العرض والارتفاع لتقفيل كل فتحة منفصلة كامله من التيوبات</t>
  </si>
  <si>
    <t xml:space="preserve">اريد معادلة واحدة هنا تعطيني نسبة التشريك (الهدر من التيوبات ) لتقفيل جميع المقاسات </t>
  </si>
  <si>
    <t>تيوبات بدون تهدير</t>
  </si>
  <si>
    <t>المطلوب في الخليه أسفل هذه الخليه ان يتم تجميع المقاسات مثلا ربما عند القص نجد ان المقاس الرابع عرضه 1.45 وهذا يتناسب تماما حيث ان اذا ضربناه في 4 يصبح 5.80 اصبح بدون تشريك المطلوب من المعادلة ان تنظر في كل المقاسات مره واحده وتبحث عن الأفضليه في تجميع المقاسات ومن ثم تبدا تحسب كم تيوب يحتاجه جميع المقاسات في الجدول اتمني ان اكون قد وفقت في ايصال الفكرة</t>
  </si>
  <si>
    <t>بدون تشريك</t>
  </si>
  <si>
    <t>الأقل عددا بدون تشريك</t>
  </si>
</sst>
</file>

<file path=xl/styles.xml><?xml version="1.0" encoding="utf-8"?>
<styleSheet xmlns="http://schemas.openxmlformats.org/spreadsheetml/2006/main">
  <fonts count="5">
    <font>
      <sz val="11"/>
      <color theme="1"/>
      <name val="Calibri"/>
      <family val="2"/>
      <scheme val="minor"/>
    </font>
    <font>
      <b/>
      <sz val="12"/>
      <color theme="1"/>
      <name val="Calibri"/>
      <family val="2"/>
      <scheme val="minor"/>
    </font>
    <font>
      <b/>
      <sz val="11"/>
      <color theme="1"/>
      <name val="Calibri"/>
      <family val="2"/>
      <scheme val="minor"/>
    </font>
    <font>
      <b/>
      <sz val="16"/>
      <color rgb="FFFF0000"/>
      <name val="Calibri"/>
      <family val="2"/>
      <scheme val="minor"/>
    </font>
    <font>
      <b/>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7">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medium">
        <color auto="1"/>
      </top>
      <bottom/>
      <diagonal/>
    </border>
    <border>
      <left/>
      <right/>
      <top style="thin">
        <color indexed="64"/>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8">
    <xf numFmtId="0" fontId="0" fillId="0" borderId="0" xfId="0"/>
    <xf numFmtId="0" fontId="1" fillId="0" borderId="1" xfId="0" applyFont="1" applyBorder="1"/>
    <xf numFmtId="2" fontId="1" fillId="0" borderId="2" xfId="0" applyNumberFormat="1" applyFont="1" applyBorder="1" applyAlignment="1">
      <alignment horizontal="center" vertical="center"/>
    </xf>
    <xf numFmtId="0" fontId="1" fillId="0" borderId="6" xfId="0" applyFont="1" applyBorder="1" applyAlignment="1">
      <alignment horizontal="center" vertical="center"/>
    </xf>
    <xf numFmtId="0" fontId="1" fillId="0" borderId="6" xfId="0" applyFont="1" applyFill="1" applyBorder="1" applyAlignment="1">
      <alignment horizontal="center" vertical="center"/>
    </xf>
    <xf numFmtId="0" fontId="2" fillId="0" borderId="6"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NumberFormat="1"/>
    <xf numFmtId="0" fontId="2" fillId="0" borderId="6" xfId="0" applyFont="1" applyBorder="1" applyAlignment="1">
      <alignment horizontal="center" vertical="center" wrapText="1"/>
    </xf>
    <xf numFmtId="1" fontId="1" fillId="2" borderId="4" xfId="0" applyNumberFormat="1" applyFont="1" applyFill="1" applyBorder="1" applyAlignment="1">
      <alignment vertical="center"/>
    </xf>
    <xf numFmtId="1" fontId="1" fillId="2" borderId="3" xfId="0" applyNumberFormat="1" applyFont="1" applyFill="1" applyBorder="1" applyAlignment="1">
      <alignment vertical="center"/>
    </xf>
    <xf numFmtId="1" fontId="1" fillId="2" borderId="2" xfId="0" applyNumberFormat="1" applyFont="1" applyFill="1" applyBorder="1" applyAlignment="1">
      <alignment vertical="center"/>
    </xf>
    <xf numFmtId="0" fontId="0" fillId="2" borderId="4" xfId="0" applyFill="1" applyBorder="1" applyAlignment="1"/>
    <xf numFmtId="0" fontId="0" fillId="2" borderId="3" xfId="0" applyFill="1" applyBorder="1" applyAlignment="1"/>
    <xf numFmtId="0" fontId="0" fillId="2" borderId="2" xfId="0" applyFill="1" applyBorder="1" applyAlignment="1"/>
    <xf numFmtId="2" fontId="1" fillId="0" borderId="3" xfId="0" applyNumberFormat="1" applyFont="1" applyBorder="1" applyAlignment="1">
      <alignment horizontal="center" vertical="center"/>
    </xf>
    <xf numFmtId="1" fontId="1" fillId="0" borderId="3" xfId="0" applyNumberFormat="1" applyFont="1" applyBorder="1" applyAlignment="1">
      <alignment horizontal="center" vertical="center"/>
    </xf>
    <xf numFmtId="1" fontId="2" fillId="0" borderId="6" xfId="0" applyNumberFormat="1" applyFont="1" applyBorder="1" applyAlignment="1">
      <alignment horizontal="center" vertical="center" wrapText="1"/>
    </xf>
    <xf numFmtId="1" fontId="1" fillId="0" borderId="6" xfId="0" applyNumberFormat="1" applyFont="1" applyBorder="1" applyAlignment="1">
      <alignment horizontal="center" vertical="center"/>
    </xf>
    <xf numFmtId="1" fontId="0" fillId="0" borderId="0" xfId="0" applyNumberFormat="1"/>
    <xf numFmtId="0" fontId="3" fillId="0" borderId="5" xfId="0" applyFont="1" applyBorder="1" applyAlignment="1">
      <alignment vertical="center"/>
    </xf>
    <xf numFmtId="0" fontId="3" fillId="0" borderId="0" xfId="0" applyFont="1" applyAlignment="1">
      <alignment vertical="center"/>
    </xf>
    <xf numFmtId="1" fontId="1" fillId="3" borderId="3" xfId="0" applyNumberFormat="1" applyFont="1" applyFill="1" applyBorder="1" applyAlignment="1">
      <alignment horizontal="center" vertical="center"/>
    </xf>
    <xf numFmtId="2" fontId="1" fillId="3" borderId="3" xfId="0" applyNumberFormat="1" applyFont="1" applyFill="1" applyBorder="1" applyAlignment="1">
      <alignment horizontal="center" vertical="center"/>
    </xf>
    <xf numFmtId="0" fontId="1" fillId="3" borderId="1" xfId="0" applyFont="1" applyFill="1" applyBorder="1"/>
    <xf numFmtId="2" fontId="1" fillId="3" borderId="2" xfId="0" applyNumberFormat="1" applyFont="1" applyFill="1" applyBorder="1" applyAlignment="1">
      <alignment horizontal="center" vertical="center"/>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9"/>
  <sheetViews>
    <sheetView rightToLeft="1" tabSelected="1" workbookViewId="0">
      <pane ySplit="2" topLeftCell="A5" activePane="bottomLeft" state="frozen"/>
      <selection pane="bottomLeft" activeCell="G1" sqref="G1"/>
    </sheetView>
  </sheetViews>
  <sheetFormatPr defaultRowHeight="14.4"/>
  <cols>
    <col min="1" max="1" width="13.44140625" customWidth="1"/>
    <col min="2" max="2" width="11.33203125" customWidth="1"/>
    <col min="3" max="3" width="14.109375" customWidth="1"/>
    <col min="4" max="4" width="22.109375" customWidth="1"/>
    <col min="5" max="5" width="4.88671875" bestFit="1" customWidth="1"/>
    <col min="6" max="6" width="4.33203125" style="20" customWidth="1"/>
    <col min="7" max="7" width="5.77734375" customWidth="1"/>
    <col min="8" max="8" width="5.44140625" customWidth="1"/>
    <col min="9" max="9" width="31.33203125" customWidth="1"/>
    <col min="10" max="10" width="32.88671875" customWidth="1"/>
    <col min="11" max="11" width="39.21875" customWidth="1"/>
  </cols>
  <sheetData>
    <row r="1" spans="1:12" ht="117.6" customHeight="1" thickBot="1">
      <c r="A1" s="27" t="s">
        <v>27</v>
      </c>
      <c r="B1" s="27"/>
      <c r="C1" s="27"/>
      <c r="D1" s="5" t="s">
        <v>30</v>
      </c>
      <c r="E1" s="7"/>
      <c r="F1" s="18"/>
      <c r="G1" s="9" t="s">
        <v>34</v>
      </c>
      <c r="H1" s="9" t="s">
        <v>35</v>
      </c>
      <c r="I1" s="6" t="s">
        <v>29</v>
      </c>
      <c r="J1" s="6" t="s">
        <v>31</v>
      </c>
      <c r="K1" s="5" t="s">
        <v>33</v>
      </c>
    </row>
    <row r="2" spans="1:12" ht="16.2" thickBot="1">
      <c r="A2" s="3" t="s">
        <v>0</v>
      </c>
      <c r="B2" s="3" t="s">
        <v>2</v>
      </c>
      <c r="C2" s="3" t="s">
        <v>3</v>
      </c>
      <c r="D2" s="3" t="s">
        <v>1</v>
      </c>
      <c r="E2" s="3">
        <f>MIN(G:G)</f>
        <v>2</v>
      </c>
      <c r="F2" s="19"/>
      <c r="G2" s="3"/>
      <c r="H2" s="3"/>
      <c r="I2" s="3" t="s">
        <v>32</v>
      </c>
      <c r="J2" s="4" t="s">
        <v>28</v>
      </c>
      <c r="L2" s="8"/>
    </row>
    <row r="3" spans="1:12" ht="15.6">
      <c r="A3" s="1" t="s">
        <v>4</v>
      </c>
      <c r="B3" s="2">
        <v>2</v>
      </c>
      <c r="C3" s="2">
        <v>2</v>
      </c>
      <c r="D3" s="2">
        <f>IF(OR(B3="",C3="",B3=0,C3=0),"",ROUNDUP((C3/ROUNDDOWN((5.8/B3),)/0.04),))</f>
        <v>25</v>
      </c>
      <c r="E3" s="16">
        <f>IF(C3&gt;4,"",5.8/B3)</f>
        <v>2.9</v>
      </c>
      <c r="F3" s="17">
        <f>IF(C3&gt;4,"",INT(5.8/B3))</f>
        <v>2</v>
      </c>
      <c r="G3" s="17" t="str">
        <f t="shared" ref="G3:G25" si="0">IF(F3="","",IF(F3=E3,F3,""))</f>
        <v/>
      </c>
      <c r="H3" s="16" t="str">
        <f>IF(G3=$E$2,"OK","")</f>
        <v/>
      </c>
      <c r="I3" s="10"/>
      <c r="J3" s="13"/>
    </row>
    <row r="4" spans="1:12" ht="15.6">
      <c r="A4" s="1" t="s">
        <v>5</v>
      </c>
      <c r="B4" s="2">
        <v>1</v>
      </c>
      <c r="C4" s="2">
        <v>1</v>
      </c>
      <c r="D4" s="2">
        <f t="shared" ref="D4:D25" si="1">IF(OR(B4="",C4="",B4=0,C4=0),"",ROUNDUP((C4/ROUNDDOWN((5.8/B4),)/0.04),))</f>
        <v>5</v>
      </c>
      <c r="E4" s="16">
        <f t="shared" ref="E4:E25" si="2">IF(C4&gt;4,"",5.8/B4)</f>
        <v>5.8</v>
      </c>
      <c r="F4" s="17">
        <f t="shared" ref="F4:F25" si="3">IF(C4&gt;4,"",INT(5.8/B4))</f>
        <v>5</v>
      </c>
      <c r="G4" s="17" t="str">
        <f t="shared" si="0"/>
        <v/>
      </c>
      <c r="H4" s="16" t="str">
        <f t="shared" ref="H4:H25" si="4">IF(G4=$E$2,"OK","")</f>
        <v/>
      </c>
      <c r="I4" s="11"/>
      <c r="J4" s="14"/>
    </row>
    <row r="5" spans="1:12" ht="15.6">
      <c r="A5" s="1" t="s">
        <v>6</v>
      </c>
      <c r="B5" s="2">
        <v>1.5</v>
      </c>
      <c r="C5" s="2">
        <v>1.4</v>
      </c>
      <c r="D5" s="2">
        <f t="shared" si="1"/>
        <v>12</v>
      </c>
      <c r="E5" s="16">
        <f t="shared" si="2"/>
        <v>3.8666666666666667</v>
      </c>
      <c r="F5" s="17">
        <f t="shared" si="3"/>
        <v>3</v>
      </c>
      <c r="G5" s="17" t="str">
        <f t="shared" si="0"/>
        <v/>
      </c>
      <c r="H5" s="16" t="str">
        <f t="shared" si="4"/>
        <v/>
      </c>
      <c r="I5" s="11"/>
      <c r="J5" s="14"/>
    </row>
    <row r="6" spans="1:12" ht="15.6">
      <c r="A6" s="1" t="s">
        <v>7</v>
      </c>
      <c r="B6" s="2">
        <v>1.45</v>
      </c>
      <c r="C6" s="2">
        <v>2</v>
      </c>
      <c r="D6" s="2">
        <f t="shared" si="1"/>
        <v>13</v>
      </c>
      <c r="E6" s="16">
        <f t="shared" si="2"/>
        <v>4</v>
      </c>
      <c r="F6" s="17">
        <f t="shared" si="3"/>
        <v>4</v>
      </c>
      <c r="G6" s="23">
        <f>IF(F6="","",IF(F6=E6,F6,""))</f>
        <v>4</v>
      </c>
      <c r="H6" s="16" t="str">
        <f t="shared" si="4"/>
        <v/>
      </c>
      <c r="I6" s="11" t="s">
        <v>34</v>
      </c>
      <c r="J6" s="14"/>
    </row>
    <row r="7" spans="1:12" ht="15.6">
      <c r="A7" s="1" t="s">
        <v>8</v>
      </c>
      <c r="B7" s="2">
        <v>1</v>
      </c>
      <c r="C7" s="2">
        <v>2</v>
      </c>
      <c r="D7" s="2">
        <f t="shared" si="1"/>
        <v>10</v>
      </c>
      <c r="E7" s="16">
        <f t="shared" si="2"/>
        <v>5.8</v>
      </c>
      <c r="F7" s="17">
        <f t="shared" si="3"/>
        <v>5</v>
      </c>
      <c r="G7" s="17" t="str">
        <f t="shared" si="0"/>
        <v/>
      </c>
      <c r="H7" s="16" t="str">
        <f t="shared" si="4"/>
        <v/>
      </c>
      <c r="I7" s="11"/>
      <c r="J7" s="14"/>
    </row>
    <row r="8" spans="1:12" ht="15.6">
      <c r="A8" s="1" t="s">
        <v>9</v>
      </c>
      <c r="B8" s="2">
        <v>2</v>
      </c>
      <c r="C8" s="2">
        <v>5</v>
      </c>
      <c r="D8" s="2">
        <f t="shared" si="1"/>
        <v>63</v>
      </c>
      <c r="E8" s="16" t="str">
        <f t="shared" si="2"/>
        <v/>
      </c>
      <c r="F8" s="17" t="str">
        <f t="shared" si="3"/>
        <v/>
      </c>
      <c r="G8" s="17" t="str">
        <f t="shared" si="0"/>
        <v/>
      </c>
      <c r="H8" s="16" t="str">
        <f t="shared" si="4"/>
        <v/>
      </c>
      <c r="I8" s="11"/>
      <c r="J8" s="14"/>
    </row>
    <row r="9" spans="1:12" ht="15.6">
      <c r="A9" s="1" t="s">
        <v>10</v>
      </c>
      <c r="B9" s="2">
        <v>3</v>
      </c>
      <c r="C9" s="2">
        <v>4</v>
      </c>
      <c r="D9" s="2">
        <f t="shared" si="1"/>
        <v>100</v>
      </c>
      <c r="E9" s="16">
        <f t="shared" si="2"/>
        <v>1.9333333333333333</v>
      </c>
      <c r="F9" s="17">
        <f t="shared" si="3"/>
        <v>1</v>
      </c>
      <c r="G9" s="17" t="str">
        <f t="shared" si="0"/>
        <v/>
      </c>
      <c r="H9" s="16" t="str">
        <f t="shared" si="4"/>
        <v/>
      </c>
      <c r="I9" s="11"/>
      <c r="J9" s="14"/>
    </row>
    <row r="10" spans="1:12" ht="15.6">
      <c r="A10" s="1" t="s">
        <v>11</v>
      </c>
      <c r="B10" s="2">
        <v>1</v>
      </c>
      <c r="C10" s="2">
        <v>2</v>
      </c>
      <c r="D10" s="2">
        <f t="shared" si="1"/>
        <v>10</v>
      </c>
      <c r="E10" s="16">
        <f t="shared" si="2"/>
        <v>5.8</v>
      </c>
      <c r="F10" s="17">
        <f t="shared" si="3"/>
        <v>5</v>
      </c>
      <c r="G10" s="17" t="str">
        <f t="shared" si="0"/>
        <v/>
      </c>
      <c r="H10" s="16" t="str">
        <f t="shared" si="4"/>
        <v/>
      </c>
      <c r="I10" s="11"/>
      <c r="J10" s="14"/>
    </row>
    <row r="11" spans="1:12" ht="15.6">
      <c r="A11" s="1" t="s">
        <v>12</v>
      </c>
      <c r="B11" s="2">
        <v>1</v>
      </c>
      <c r="C11" s="2">
        <v>3.5</v>
      </c>
      <c r="D11" s="2">
        <f t="shared" si="1"/>
        <v>18</v>
      </c>
      <c r="E11" s="16">
        <f t="shared" si="2"/>
        <v>5.8</v>
      </c>
      <c r="F11" s="17">
        <f t="shared" si="3"/>
        <v>5</v>
      </c>
      <c r="G11" s="17" t="str">
        <f t="shared" si="0"/>
        <v/>
      </c>
      <c r="H11" s="16" t="str">
        <f t="shared" si="4"/>
        <v/>
      </c>
      <c r="I11" s="11"/>
      <c r="J11" s="14"/>
    </row>
    <row r="12" spans="1:12" ht="15.6">
      <c r="A12" s="1" t="s">
        <v>13</v>
      </c>
      <c r="B12" s="2">
        <v>2</v>
      </c>
      <c r="C12" s="2">
        <v>4.8</v>
      </c>
      <c r="D12" s="2">
        <f t="shared" si="1"/>
        <v>60</v>
      </c>
      <c r="E12" s="16" t="str">
        <f t="shared" si="2"/>
        <v/>
      </c>
      <c r="F12" s="17" t="str">
        <f t="shared" si="3"/>
        <v/>
      </c>
      <c r="G12" s="17" t="str">
        <f t="shared" si="0"/>
        <v/>
      </c>
      <c r="H12" s="16" t="str">
        <f t="shared" si="4"/>
        <v/>
      </c>
      <c r="I12" s="11"/>
      <c r="J12" s="14"/>
    </row>
    <row r="13" spans="1:12" ht="15.6">
      <c r="A13" s="1" t="s">
        <v>14</v>
      </c>
      <c r="B13" s="2">
        <v>1.2</v>
      </c>
      <c r="C13" s="2">
        <v>3.2</v>
      </c>
      <c r="D13" s="2">
        <f t="shared" si="1"/>
        <v>20</v>
      </c>
      <c r="E13" s="16">
        <f t="shared" si="2"/>
        <v>4.833333333333333</v>
      </c>
      <c r="F13" s="17">
        <f t="shared" si="3"/>
        <v>4</v>
      </c>
      <c r="G13" s="17" t="str">
        <f t="shared" si="0"/>
        <v/>
      </c>
      <c r="H13" s="16" t="str">
        <f t="shared" si="4"/>
        <v/>
      </c>
      <c r="I13" s="11"/>
      <c r="J13" s="14"/>
    </row>
    <row r="14" spans="1:12" ht="15.6">
      <c r="A14" s="1" t="s">
        <v>15</v>
      </c>
      <c r="B14" s="2">
        <v>2.5</v>
      </c>
      <c r="C14" s="2">
        <v>2.2999999999999998</v>
      </c>
      <c r="D14" s="2">
        <f t="shared" si="1"/>
        <v>29</v>
      </c>
      <c r="E14" s="16">
        <f t="shared" si="2"/>
        <v>2.3199999999999998</v>
      </c>
      <c r="F14" s="17">
        <f t="shared" si="3"/>
        <v>2</v>
      </c>
      <c r="G14" s="17" t="str">
        <f t="shared" si="0"/>
        <v/>
      </c>
      <c r="H14" s="16" t="str">
        <f t="shared" si="4"/>
        <v/>
      </c>
      <c r="I14" s="11"/>
      <c r="J14" s="14"/>
    </row>
    <row r="15" spans="1:12" ht="15.6">
      <c r="A15" s="1" t="s">
        <v>16</v>
      </c>
      <c r="B15" s="2">
        <v>2.2999999999999998</v>
      </c>
      <c r="C15" s="2">
        <v>1.8</v>
      </c>
      <c r="D15" s="2">
        <f t="shared" si="1"/>
        <v>23</v>
      </c>
      <c r="E15" s="16">
        <f t="shared" si="2"/>
        <v>2.5217391304347827</v>
      </c>
      <c r="F15" s="17">
        <f t="shared" si="3"/>
        <v>2</v>
      </c>
      <c r="G15" s="17" t="str">
        <f t="shared" si="0"/>
        <v/>
      </c>
      <c r="H15" s="16" t="str">
        <f t="shared" si="4"/>
        <v/>
      </c>
      <c r="I15" s="11"/>
      <c r="J15" s="14"/>
    </row>
    <row r="16" spans="1:12" ht="15.6">
      <c r="A16" s="1" t="s">
        <v>17</v>
      </c>
      <c r="B16" s="2">
        <v>2.4</v>
      </c>
      <c r="C16" s="2">
        <v>2.35</v>
      </c>
      <c r="D16" s="2">
        <f t="shared" si="1"/>
        <v>30</v>
      </c>
      <c r="E16" s="16">
        <f t="shared" si="2"/>
        <v>2.4166666666666665</v>
      </c>
      <c r="F16" s="17">
        <f t="shared" si="3"/>
        <v>2</v>
      </c>
      <c r="G16" s="17" t="str">
        <f t="shared" si="0"/>
        <v/>
      </c>
      <c r="H16" s="16" t="str">
        <f t="shared" si="4"/>
        <v/>
      </c>
      <c r="I16" s="11"/>
      <c r="J16" s="14"/>
    </row>
    <row r="17" spans="1:10" ht="15.6">
      <c r="A17" s="1" t="s">
        <v>18</v>
      </c>
      <c r="B17" s="2">
        <v>1.9</v>
      </c>
      <c r="C17" s="2">
        <v>3.3</v>
      </c>
      <c r="D17" s="2">
        <f t="shared" si="1"/>
        <v>28</v>
      </c>
      <c r="E17" s="16">
        <f t="shared" si="2"/>
        <v>3.0526315789473686</v>
      </c>
      <c r="F17" s="17">
        <f t="shared" si="3"/>
        <v>3</v>
      </c>
      <c r="G17" s="17" t="str">
        <f t="shared" si="0"/>
        <v/>
      </c>
      <c r="H17" s="16" t="str">
        <f t="shared" si="4"/>
        <v/>
      </c>
      <c r="I17" s="11"/>
      <c r="J17" s="14"/>
    </row>
    <row r="18" spans="1:10" ht="15.6">
      <c r="A18" s="1" t="s">
        <v>19</v>
      </c>
      <c r="B18" s="2">
        <v>1.95</v>
      </c>
      <c r="C18" s="2">
        <v>2.75</v>
      </c>
      <c r="D18" s="2">
        <f t="shared" si="1"/>
        <v>35</v>
      </c>
      <c r="E18" s="16">
        <f t="shared" si="2"/>
        <v>2.9743589743589745</v>
      </c>
      <c r="F18" s="17">
        <f t="shared" si="3"/>
        <v>2</v>
      </c>
      <c r="G18" s="17" t="str">
        <f t="shared" si="0"/>
        <v/>
      </c>
      <c r="H18" s="16" t="str">
        <f t="shared" si="4"/>
        <v/>
      </c>
      <c r="I18" s="11"/>
      <c r="J18" s="14"/>
    </row>
    <row r="19" spans="1:10" ht="15.6">
      <c r="A19" s="1" t="s">
        <v>24</v>
      </c>
      <c r="B19" s="2">
        <v>2.75</v>
      </c>
      <c r="C19" s="2">
        <v>5</v>
      </c>
      <c r="D19" s="2">
        <f t="shared" si="1"/>
        <v>63</v>
      </c>
      <c r="E19" s="16" t="str">
        <f t="shared" si="2"/>
        <v/>
      </c>
      <c r="F19" s="17" t="str">
        <f t="shared" si="3"/>
        <v/>
      </c>
      <c r="G19" s="17" t="str">
        <f t="shared" si="0"/>
        <v/>
      </c>
      <c r="H19" s="16" t="str">
        <f t="shared" si="4"/>
        <v/>
      </c>
      <c r="I19" s="11"/>
      <c r="J19" s="14"/>
    </row>
    <row r="20" spans="1:10" ht="15.6">
      <c r="A20" s="25" t="s">
        <v>20</v>
      </c>
      <c r="B20" s="26">
        <v>2.9</v>
      </c>
      <c r="C20" s="26">
        <v>1.25</v>
      </c>
      <c r="D20" s="26">
        <f t="shared" si="1"/>
        <v>16</v>
      </c>
      <c r="E20" s="24">
        <f t="shared" si="2"/>
        <v>2</v>
      </c>
      <c r="F20" s="23">
        <f t="shared" si="3"/>
        <v>2</v>
      </c>
      <c r="G20" s="23">
        <f t="shared" si="0"/>
        <v>2</v>
      </c>
      <c r="H20" s="24" t="str">
        <f t="shared" si="4"/>
        <v>OK</v>
      </c>
      <c r="I20" s="11" t="s">
        <v>34</v>
      </c>
      <c r="J20" s="14"/>
    </row>
    <row r="21" spans="1:10" ht="15.6">
      <c r="A21" s="1" t="s">
        <v>21</v>
      </c>
      <c r="B21" s="2">
        <v>3.1</v>
      </c>
      <c r="C21" s="2">
        <v>2.2999999999999998</v>
      </c>
      <c r="D21" s="2">
        <f t="shared" si="1"/>
        <v>58</v>
      </c>
      <c r="E21" s="16">
        <f t="shared" si="2"/>
        <v>1.8709677419354838</v>
      </c>
      <c r="F21" s="17">
        <f t="shared" si="3"/>
        <v>1</v>
      </c>
      <c r="G21" s="17" t="str">
        <f t="shared" si="0"/>
        <v/>
      </c>
      <c r="H21" s="16" t="str">
        <f t="shared" si="4"/>
        <v/>
      </c>
      <c r="I21" s="11"/>
      <c r="J21" s="14"/>
    </row>
    <row r="22" spans="1:10" ht="15.6">
      <c r="A22" s="1" t="s">
        <v>22</v>
      </c>
      <c r="B22" s="2">
        <v>3.5</v>
      </c>
      <c r="C22" s="2">
        <v>2.8</v>
      </c>
      <c r="D22" s="2">
        <f t="shared" si="1"/>
        <v>70</v>
      </c>
      <c r="E22" s="16">
        <f t="shared" si="2"/>
        <v>1.657142857142857</v>
      </c>
      <c r="F22" s="17">
        <f t="shared" si="3"/>
        <v>1</v>
      </c>
      <c r="G22" s="17" t="str">
        <f t="shared" si="0"/>
        <v/>
      </c>
      <c r="H22" s="16" t="str">
        <f t="shared" si="4"/>
        <v/>
      </c>
      <c r="I22" s="11"/>
      <c r="J22" s="14"/>
    </row>
    <row r="23" spans="1:10" ht="15.6">
      <c r="A23" s="1" t="s">
        <v>23</v>
      </c>
      <c r="B23" s="2">
        <v>1.1000000000000001</v>
      </c>
      <c r="C23" s="2">
        <v>1.45</v>
      </c>
      <c r="D23" s="2">
        <f t="shared" si="1"/>
        <v>8</v>
      </c>
      <c r="E23" s="16">
        <f t="shared" si="2"/>
        <v>5.2727272727272725</v>
      </c>
      <c r="F23" s="17">
        <f t="shared" si="3"/>
        <v>5</v>
      </c>
      <c r="G23" s="17" t="str">
        <f t="shared" si="0"/>
        <v/>
      </c>
      <c r="H23" s="16" t="str">
        <f t="shared" si="4"/>
        <v/>
      </c>
      <c r="I23" s="11"/>
      <c r="J23" s="14"/>
    </row>
    <row r="24" spans="1:10" ht="15.6">
      <c r="A24" s="1" t="s">
        <v>25</v>
      </c>
      <c r="B24" s="2">
        <v>4.2</v>
      </c>
      <c r="C24" s="2">
        <v>3</v>
      </c>
      <c r="D24" s="2">
        <f t="shared" si="1"/>
        <v>75</v>
      </c>
      <c r="E24" s="16">
        <f t="shared" si="2"/>
        <v>1.3809523809523809</v>
      </c>
      <c r="F24" s="17">
        <f t="shared" si="3"/>
        <v>1</v>
      </c>
      <c r="G24" s="17" t="str">
        <f t="shared" si="0"/>
        <v/>
      </c>
      <c r="H24" s="16" t="str">
        <f t="shared" si="4"/>
        <v/>
      </c>
      <c r="I24" s="11"/>
      <c r="J24" s="14"/>
    </row>
    <row r="25" spans="1:10" ht="15.6">
      <c r="A25" s="1" t="s">
        <v>26</v>
      </c>
      <c r="B25" s="2">
        <v>5</v>
      </c>
      <c r="C25" s="2">
        <v>5</v>
      </c>
      <c r="D25" s="2">
        <f t="shared" si="1"/>
        <v>125</v>
      </c>
      <c r="E25" s="16" t="str">
        <f t="shared" si="2"/>
        <v/>
      </c>
      <c r="F25" s="17" t="str">
        <f t="shared" si="3"/>
        <v/>
      </c>
      <c r="G25" s="17" t="str">
        <f t="shared" si="0"/>
        <v/>
      </c>
      <c r="H25" s="16" t="str">
        <f t="shared" si="4"/>
        <v/>
      </c>
      <c r="I25" s="12"/>
      <c r="J25" s="15"/>
    </row>
    <row r="26" spans="1:10" ht="14.4" customHeight="1">
      <c r="A26" s="21"/>
      <c r="B26" s="21"/>
      <c r="C26" s="21"/>
      <c r="D26" s="21"/>
      <c r="E26" s="21"/>
      <c r="F26" s="21"/>
      <c r="G26" s="21"/>
      <c r="H26" s="21"/>
      <c r="I26" s="21"/>
      <c r="J26" s="21"/>
    </row>
    <row r="27" spans="1:10" ht="14.4" customHeight="1">
      <c r="A27" s="22"/>
      <c r="B27" s="22"/>
      <c r="C27" s="22"/>
      <c r="D27" s="22"/>
      <c r="E27" s="22"/>
      <c r="F27" s="22"/>
      <c r="G27" s="22"/>
      <c r="H27" s="22"/>
      <c r="I27" s="22"/>
      <c r="J27" s="22"/>
    </row>
    <row r="28" spans="1:10" ht="14.4" customHeight="1">
      <c r="A28" s="22"/>
      <c r="B28" s="22"/>
      <c r="C28" s="22"/>
      <c r="D28" s="22"/>
      <c r="E28" s="22"/>
      <c r="F28" s="22"/>
      <c r="G28" s="22"/>
      <c r="H28" s="22"/>
      <c r="I28" s="22"/>
      <c r="J28" s="22"/>
    </row>
    <row r="29" spans="1:10" ht="14.4" customHeight="1">
      <c r="A29" s="22"/>
      <c r="B29" s="22"/>
      <c r="C29" s="22"/>
      <c r="D29" s="22"/>
      <c r="E29" s="22"/>
      <c r="F29" s="22"/>
      <c r="G29" s="22"/>
      <c r="H29" s="22"/>
      <c r="I29" s="22"/>
      <c r="J29" s="22"/>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2023-12-17T21:12:52Z</dcterms:modified>
</cp:coreProperties>
</file>