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-120" yWindow="-120" windowWidth="20730" windowHeight="11160"/>
  </bookViews>
  <sheets>
    <sheet name="الأجور حسب الشرائح" sheetId="1" r:id="rId1"/>
    <sheet name="الشرائح" sheetId="2" r:id="rId2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D3" i="1"/>
  <c r="D4" i="1"/>
  <c r="D5" i="1"/>
  <c r="D6" i="1"/>
  <c r="D7" i="1"/>
  <c r="D8" i="1"/>
  <c r="D9" i="1"/>
  <c r="D10" i="1"/>
  <c r="D11" i="1"/>
  <c r="D12" i="1"/>
  <c r="D13" i="1"/>
  <c r="C2" i="1"/>
  <c r="C3" i="1"/>
  <c r="C4" i="1"/>
  <c r="C5" i="1"/>
  <c r="C6" i="1"/>
  <c r="C7" i="1"/>
  <c r="C8" i="1"/>
  <c r="C9" i="1"/>
  <c r="C10" i="1"/>
  <c r="C11" i="1"/>
  <c r="C12" i="1"/>
  <c r="C13" i="1"/>
  <c r="B2" i="1"/>
  <c r="B3" i="1"/>
  <c r="B4" i="1"/>
  <c r="B5" i="1"/>
  <c r="B6" i="1"/>
  <c r="B7" i="1"/>
  <c r="B8" i="1"/>
  <c r="B9" i="1"/>
  <c r="B10" i="1"/>
  <c r="B11" i="1"/>
  <c r="B12" i="1"/>
  <c r="B13" i="1"/>
  <c r="E12" i="1"/>
  <c r="E13" i="1"/>
  <c r="E8" i="1"/>
  <c r="F8" i="1" s="1"/>
  <c r="E9" i="1"/>
  <c r="F9" i="1" s="1"/>
  <c r="E10" i="1"/>
  <c r="F10" i="1" s="1"/>
  <c r="E11" i="1"/>
  <c r="F11" i="1"/>
  <c r="G10" i="1" l="1"/>
  <c r="H10" i="1" s="1"/>
  <c r="F13" i="1"/>
  <c r="F12" i="1"/>
  <c r="G8" i="1"/>
  <c r="H8" i="1" s="1"/>
  <c r="G11" i="1"/>
  <c r="H11" i="1" s="1"/>
  <c r="I11" i="1" s="1"/>
  <c r="G9" i="1"/>
  <c r="H9" i="1"/>
  <c r="E3" i="1"/>
  <c r="F3" i="1"/>
  <c r="G3" i="1"/>
  <c r="E4" i="1"/>
  <c r="E5" i="1"/>
  <c r="F5" i="1" s="1"/>
  <c r="E6" i="1"/>
  <c r="E7" i="1"/>
  <c r="F7" i="1" s="1"/>
  <c r="E2" i="1"/>
  <c r="I10" i="1" l="1"/>
  <c r="J10" i="1"/>
  <c r="G13" i="1"/>
  <c r="H13" i="1" s="1"/>
  <c r="I13" i="1" s="1"/>
  <c r="G12" i="1"/>
  <c r="I9" i="1"/>
  <c r="J9" i="1" s="1"/>
  <c r="J8" i="1"/>
  <c r="I8" i="1"/>
  <c r="J11" i="1"/>
  <c r="G4" i="1"/>
  <c r="H4" i="1" s="1"/>
  <c r="I4" i="1" s="1"/>
  <c r="F4" i="1"/>
  <c r="H3" i="1"/>
  <c r="I3" i="1" s="1"/>
  <c r="F6" i="1"/>
  <c r="G6" i="1" s="1"/>
  <c r="G5" i="1"/>
  <c r="G7" i="1"/>
  <c r="F2" i="1"/>
  <c r="J13" i="1" l="1"/>
  <c r="H12" i="1"/>
  <c r="J3" i="1"/>
  <c r="H6" i="1"/>
  <c r="J4" i="1"/>
  <c r="H7" i="1"/>
  <c r="I7" i="1" s="1"/>
  <c r="J7" i="1" s="1"/>
  <c r="H5" i="1"/>
  <c r="I5" i="1" s="1"/>
  <c r="J5" i="1" s="1"/>
  <c r="G2" i="1"/>
  <c r="H2" i="1" s="1"/>
  <c r="I12" i="1" l="1"/>
  <c r="J12" i="1"/>
  <c r="I2" i="1"/>
  <c r="J2" i="1" s="1"/>
  <c r="I6" i="1"/>
  <c r="J6" i="1" s="1"/>
</calcChain>
</file>

<file path=xl/sharedStrings.xml><?xml version="1.0" encoding="utf-8"?>
<sst xmlns="http://schemas.openxmlformats.org/spreadsheetml/2006/main" count="19" uniqueCount="19">
  <si>
    <t>الضريبة</t>
  </si>
  <si>
    <t>الراتب</t>
  </si>
  <si>
    <t>الحد المعفى</t>
  </si>
  <si>
    <t>الراتب الخاضع للضريبة</t>
  </si>
  <si>
    <t>شريحة1</t>
  </si>
  <si>
    <t>شريحة2</t>
  </si>
  <si>
    <t>شريحة3</t>
  </si>
  <si>
    <t>شريحة4</t>
  </si>
  <si>
    <t>شريحة5</t>
  </si>
  <si>
    <t>شريحة6</t>
  </si>
  <si>
    <t>النسبة</t>
  </si>
  <si>
    <t>الأجر</t>
  </si>
  <si>
    <t>1</t>
  </si>
  <si>
    <t>2</t>
  </si>
  <si>
    <t>3</t>
  </si>
  <si>
    <t>4</t>
  </si>
  <si>
    <t>5</t>
  </si>
  <si>
    <t>6</t>
  </si>
  <si>
    <t>التوزيع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</si>
</sst>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ل_._س_._‏_-;\-* #,##0.00\ _ل_._س_._‏_-;_-* &quot;-&quot;??\ _ل_._س_._‏_-;_-@_-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rgb="FF9C650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sz val="11"/>
      <color rgb="FFFF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9" tint="0.59999389629810485"/>
        <bgColor indexed="65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/>
      <top style="thin">
        <color rgb="FFB2B2B2"/>
      </top>
      <bottom/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3" fillId="2" borderId="0" applyNumberFormat="0" applyBorder="0" applyAlignment="0" applyProtection="0"/>
    <xf numFmtId="0" fontId="1" fillId="4" borderId="0" applyNumberFormat="0" applyBorder="0" applyAlignment="0" applyProtection="0"/>
  </cellStyleXfs>
  <cellXfs count="14">
    <xf numFmtId="0" fontId="0" fillId="0" borderId="0" xfId="0"/>
    <xf numFmtId="0" fontId="3" fillId="2" borderId="2" xfId="2" applyBorder="1"/>
    <xf numFmtId="0" fontId="3" fillId="2" borderId="3" xfId="2" applyBorder="1"/>
    <xf numFmtId="0" fontId="3" fillId="2" borderId="4" xfId="2" applyBorder="1"/>
    <xf numFmtId="9" fontId="3" fillId="2" borderId="0" xfId="2" applyNumberFormat="1" applyBorder="1"/>
    <xf numFmtId="0" fontId="3" fillId="2" borderId="0" xfId="2" applyBorder="1"/>
    <xf numFmtId="0" fontId="4" fillId="2" borderId="0" xfId="2" applyFont="1" applyBorder="1" applyAlignment="1">
      <alignment horizontal="center"/>
    </xf>
    <xf numFmtId="164" fontId="1" fillId="4" borderId="1" xfId="3" applyNumberFormat="1" applyBorder="1" applyAlignment="1">
      <alignment horizontal="right"/>
    </xf>
    <xf numFmtId="164" fontId="0" fillId="3" borderId="1" xfId="1" applyFont="1" applyFill="1" applyBorder="1" applyAlignment="1">
      <alignment horizontal="right"/>
    </xf>
    <xf numFmtId="164" fontId="1" fillId="4" borderId="5" xfId="3" applyNumberFormat="1" applyBorder="1" applyAlignment="1">
      <alignment horizontal="right"/>
    </xf>
    <xf numFmtId="164" fontId="1" fillId="4" borderId="6" xfId="3" applyNumberFormat="1" applyBorder="1" applyAlignment="1">
      <alignment horizontal="right"/>
    </xf>
    <xf numFmtId="164" fontId="1" fillId="4" borderId="7" xfId="3" applyNumberFormat="1" applyBorder="1" applyAlignment="1">
      <alignment horizontal="right"/>
    </xf>
    <xf numFmtId="0" fontId="5" fillId="2" borderId="0" xfId="2" applyFont="1" applyBorder="1" applyAlignment="1">
      <alignment horizontal="center" vertical="center"/>
    </xf>
    <xf numFmtId="0" fontId="0" fillId="0" borderId="0" xfId="0" applyAlignment="1">
      <alignment horizontal="right"/>
    </xf>
  </cellXfs>
  <cellStyles count="4">
    <cellStyle name="40% - Accent6" xfId="3" builtinId="51"/>
    <cellStyle name="Comma" xfId="1" builtinId="3"/>
    <cellStyle name="Neutral" xfId="2" builtinId="28"/>
    <cellStyle name="Normal" xfId="0" builtinId="0"/>
  </cellStyles>
  <dxfs count="13">
    <dxf>
      <numFmt numFmtId="164" formatCode="_-* #,##0.00\ _ل_._س_._‏_-;\-* #,##0.00\ _ل_._س_._‏_-;_-* &quot;-&quot;??\ _ل_._س_._‏_-;_-@_-"/>
      <alignment horizontal="right" vertical="bottom" textRotation="0" wrapText="0" indent="0" justifyLastLine="0" shrinkToFit="0" readingOrder="0"/>
      <border diagonalUp="0" diagonalDown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numFmt numFmtId="164" formatCode="_-* #,##0.00\ _ل_._س_._‏_-;\-* #,##0.00\ _ل_._س_._‏_-;_-* &quot;-&quot;??\ _ل_._س_._‏_-;_-@_-"/>
      <alignment horizontal="right" vertical="bottom" textRotation="0" wrapText="0" indent="0" justifyLastLine="0" shrinkToFit="0" readingOrder="0"/>
      <border diagonalUp="0" diagonalDown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numFmt numFmtId="164" formatCode="_-* #,##0.00\ _ل_._س_._‏_-;\-* #,##0.00\ _ل_._س_._‏_-;_-* &quot;-&quot;??\ _ل_._س_._‏_-;_-@_-"/>
      <alignment horizontal="right" vertical="bottom" textRotation="0" wrapText="0" indent="0" justifyLastLine="0" shrinkToFit="0" readingOrder="0"/>
      <border diagonalUp="0" diagonalDown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Arial"/>
        <scheme val="minor"/>
      </font>
      <alignment horizontal="center" textRotation="0" wrapText="0" indent="0" justifyLastLine="0" shrinkToFit="0" readingOrder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J13" totalsRowShown="0" headerRowDxfId="11" dataDxfId="9" tableBorderDxfId="12" headerRowCellStyle="Neutral">
  <autoFilter ref="A1:J13"/>
  <tableColumns count="10">
    <tableColumn id="1" name="الأجر" dataDxfId="10" dataCellStyle="40% - Accent6"/>
    <tableColumn id="8" name="الحد المعفى" dataDxfId="2" dataCellStyle="40% - Accent6">
      <calculatedColumnFormula>IF(Table1[[#This Row],[الأجر]]="","",IF($E2&lt;=$A2,$E2,$A2))</calculatedColumnFormula>
    </tableColumn>
    <tableColumn id="9" name="الراتب الخاضع للضريبة" dataDxfId="1" dataCellStyle="40% - Accent6">
      <calculatedColumnFormula>IF(Table1[[#This Row],[الأجر]]="","",$A2-$B2)</calculatedColumnFormula>
    </tableColumn>
    <tableColumn id="10" name="الضريبة" dataDxfId="0" dataCellStyle="40% - Accent6">
      <calculatedColumnFormula>IF(Table1[[#This Row],[الأجر]]="","",SUMPRODUCT($E2:$J2*الشرائح!$B$2:$G$2))</calculatedColumnFormula>
    </tableColumn>
    <tableColumn id="11" name="1" dataDxfId="8">
      <calculatedColumnFormula>IF(A2&lt;=الشرائح!$B$3,A2,الشرائح!$B$3)</calculatedColumnFormula>
    </tableColumn>
    <tableColumn id="12" name="2" dataDxfId="7">
      <calculatedColumnFormula>IF(A2&lt;=الشرائح!$C$3,$A2-$E2,الشرائح!$C$3-الشرائح!$B$3)</calculatedColumnFormula>
    </tableColumn>
    <tableColumn id="13" name="3" dataDxfId="6">
      <calculatedColumnFormula>IF($A2&lt;=الشرائح!$D$3,$A2-SUM($E2:$F2),الشرائح!$D$3-الشرائح!$C$3)</calculatedColumnFormula>
    </tableColumn>
    <tableColumn id="14" name="4" dataDxfId="5">
      <calculatedColumnFormula>IF($A2&lt;=الشرائح!$E$3,$A2-SUM($E2:$G2),الشرائح!E$3-الشرائح!$D$3)</calculatedColumnFormula>
    </tableColumn>
    <tableColumn id="15" name="5" dataDxfId="4">
      <calculatedColumnFormula>IF($A2&lt;=الشرائح!$F$3,$A2-SUM($E2:$H2),الشرائح!$F$3-الشرائح!$E$3)</calculatedColumnFormula>
    </tableColumn>
    <tableColumn id="16" name="6" dataDxfId="3">
      <calculatedColumnFormula>IF($A2&lt;=الشرائح!$G$3,$A2-SUM($E2:$I2),الشرائح!$G$3-الشرائح!$F$3)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rightToLeft="1" tabSelected="1" workbookViewId="0">
      <selection activeCell="A17" sqref="A17"/>
    </sheetView>
  </sheetViews>
  <sheetFormatPr defaultRowHeight="14.25" x14ac:dyDescent="0.2"/>
  <cols>
    <col min="1" max="1" width="17.25" bestFit="1" customWidth="1"/>
    <col min="2" max="2" width="15.5" bestFit="1" customWidth="1"/>
    <col min="3" max="3" width="17.625" customWidth="1"/>
    <col min="4" max="4" width="14.5" bestFit="1" customWidth="1"/>
    <col min="5" max="5" width="15.5" hidden="1" customWidth="1"/>
    <col min="6" max="6" width="14.5" hidden="1" customWidth="1"/>
    <col min="7" max="10" width="15.5" hidden="1" customWidth="1"/>
  </cols>
  <sheetData>
    <row r="1" spans="1:10" x14ac:dyDescent="0.2">
      <c r="A1" s="6" t="s">
        <v>11</v>
      </c>
      <c r="B1" s="6" t="s">
        <v>2</v>
      </c>
      <c r="C1" s="6" t="s">
        <v>3</v>
      </c>
      <c r="D1" s="6" t="s">
        <v>0</v>
      </c>
      <c r="E1" s="12" t="s">
        <v>12</v>
      </c>
      <c r="F1" s="12" t="s">
        <v>13</v>
      </c>
      <c r="G1" s="12" t="s">
        <v>14</v>
      </c>
      <c r="H1" s="12" t="s">
        <v>15</v>
      </c>
      <c r="I1" s="12" t="s">
        <v>16</v>
      </c>
      <c r="J1" s="12" t="s">
        <v>17</v>
      </c>
    </row>
    <row r="2" spans="1:10" x14ac:dyDescent="0.2">
      <c r="A2" s="7">
        <v>185000</v>
      </c>
      <c r="B2" s="7">
        <f>IF(Table1[[#This Row],[الأجر]]="","",IF($E2&lt;=$A2,$E2,$A2))</f>
        <v>185000</v>
      </c>
      <c r="C2" s="7">
        <f>IF(Table1[[#This Row],[الأجر]]="","",$A2-$B2)</f>
        <v>0</v>
      </c>
      <c r="D2" s="9">
        <f>IF(Table1[[#This Row],[الأجر]]="","",SUMPRODUCT($E2:$J2*الشرائح!$B$2:$G$2))</f>
        <v>0</v>
      </c>
      <c r="E2" s="8">
        <f>IF(A2&lt;=الشرائح!$B$3,A2,الشرائح!$B$3)</f>
        <v>185000</v>
      </c>
      <c r="F2" s="8">
        <f>IF(A2&lt;=الشرائح!$C$3,$A2-$E2,الشرائح!$C$3-الشرائح!$B$3)</f>
        <v>0</v>
      </c>
      <c r="G2" s="8">
        <f>IF($A2&lt;=الشرائح!$D$3,$A2-SUM($E2:$F2),الشرائح!$D$3-الشرائح!$C$3)</f>
        <v>0</v>
      </c>
      <c r="H2" s="8">
        <f>IF($A2&lt;=الشرائح!$E$3,$A2-SUM($E2:$G2),الشرائح!E$3-الشرائح!$D$3)</f>
        <v>0</v>
      </c>
      <c r="I2" s="8">
        <f>IF($A2&lt;=الشرائح!$F$3,$A2-SUM($E2:$H2),الشرائح!$F$3-الشرائح!$E$3)</f>
        <v>0</v>
      </c>
      <c r="J2" s="8">
        <f>IF($A2&lt;=الشرائح!$G$3,$A2-SUM($E2:$I2),الشرائح!$G$3-الشرائح!$F$3)</f>
        <v>0</v>
      </c>
    </row>
    <row r="3" spans="1:10" x14ac:dyDescent="0.2">
      <c r="A3" s="7">
        <v>624100</v>
      </c>
      <c r="B3" s="7">
        <f>IF(Table1[[#This Row],[الأجر]]="","",IF($E3&lt;=$A3,$E3,$A3))</f>
        <v>185000</v>
      </c>
      <c r="C3" s="7">
        <f>IF(Table1[[#This Row],[الأجر]]="","",$A3-$B3)</f>
        <v>439100</v>
      </c>
      <c r="D3" s="9">
        <f>IF(Table1[[#This Row],[الأجر]]="","",SUMPRODUCT($E3:$J3*الشرائح!$B$2:$G$2))</f>
        <v>33160</v>
      </c>
      <c r="E3" s="8">
        <f>IF(A3&lt;=الشرائح!$B$3,A3,الشرائح!$B$3)</f>
        <v>185000</v>
      </c>
      <c r="F3" s="8">
        <f>IF(A3&lt;=الشرائح!$C$3,$A3-$E3,الشرائح!$C$3-الشرائح!$B$3)</f>
        <v>65000</v>
      </c>
      <c r="G3" s="8">
        <f>IF($A3&lt;=الشرائح!$D$3,$A3-SUM($E3:$F3),الشرائح!$D$3-الشرائح!$C$3)</f>
        <v>250000</v>
      </c>
      <c r="H3" s="8">
        <f>IF($A3&lt;=الشرائح!$E$3,$A3-SUM($E3:$G3),الشرائح!E$3-الشرائح!$D$3)</f>
        <v>124100</v>
      </c>
      <c r="I3" s="8">
        <f>IF($A3&lt;=الشرائح!$F$3,$A3-SUM($E3:$H3),الشرائح!$F$3-الشرائح!$E$3)</f>
        <v>0</v>
      </c>
      <c r="J3" s="8">
        <f>IF($A3&lt;=الشرائح!$G$3,$A3-SUM($E3:$I3),الشرائح!$G$3-الشرائح!$F$3)</f>
        <v>0</v>
      </c>
    </row>
    <row r="4" spans="1:10" x14ac:dyDescent="0.2">
      <c r="A4" s="7"/>
      <c r="B4" s="7" t="str">
        <f>IF(Table1[[#This Row],[الأجر]]="","",IF($E4&lt;=$A4,$E4,$A4))</f>
        <v/>
      </c>
      <c r="C4" s="7" t="str">
        <f>IF(Table1[[#This Row],[الأجر]]="","",$A4-$B4)</f>
        <v/>
      </c>
      <c r="D4" s="9" t="str">
        <f>IF(Table1[[#This Row],[الأجر]]="","",SUMPRODUCT($E4:$J4*الشرائح!$B$2:$G$2))</f>
        <v/>
      </c>
      <c r="E4" s="8">
        <f>IF(A4&lt;=الشرائح!$B$3,A4,الشرائح!$B$3)</f>
        <v>0</v>
      </c>
      <c r="F4" s="8">
        <f>IF(A4&lt;=الشرائح!$C$3,$A4-$E4,الشرائح!$C$3-الشرائح!$B$3)</f>
        <v>0</v>
      </c>
      <c r="G4" s="8">
        <f>IF($A4&lt;=الشرائح!$D$3,$A4-SUM($E4:$F4),الشرائح!$D$3-الشرائح!$C$3)</f>
        <v>0</v>
      </c>
      <c r="H4" s="8">
        <f>IF($A4&lt;=الشرائح!$E$3,$A4-SUM($E4:$G4),الشرائح!E$3-الشرائح!$D$3)</f>
        <v>0</v>
      </c>
      <c r="I4" s="8">
        <f>IF($A4&lt;=الشرائح!$F$3,$A4-SUM($E4:$H4),الشرائح!$F$3-الشرائح!$E$3)</f>
        <v>0</v>
      </c>
      <c r="J4" s="8">
        <f>IF($A4&lt;=الشرائح!$G$3,$A4-SUM($E4:$I4),الشرائح!$G$3-الشرائح!$F$3)</f>
        <v>0</v>
      </c>
    </row>
    <row r="5" spans="1:10" x14ac:dyDescent="0.2">
      <c r="A5" s="7"/>
      <c r="B5" s="7" t="str">
        <f>IF(Table1[[#This Row],[الأجر]]="","",IF($E5&lt;=$A5,$E5,$A5))</f>
        <v/>
      </c>
      <c r="C5" s="7" t="str">
        <f>IF(Table1[[#This Row],[الأجر]]="","",$A5-$B5)</f>
        <v/>
      </c>
      <c r="D5" s="9" t="str">
        <f>IF(Table1[[#This Row],[الأجر]]="","",SUMPRODUCT($E5:$J5*الشرائح!$B$2:$G$2))</f>
        <v/>
      </c>
      <c r="E5" s="8">
        <f>IF(A5&lt;=الشرائح!$B$3,A5,الشرائح!$B$3)</f>
        <v>0</v>
      </c>
      <c r="F5" s="8">
        <f>IF(A5&lt;=الشرائح!$C$3,$A5-$E5,الشرائح!$C$3-الشرائح!$B$3)</f>
        <v>0</v>
      </c>
      <c r="G5" s="8">
        <f>IF($A5&lt;=الشرائح!$D$3,$A5-SUM($E5:$F5),الشرائح!$D$3-الشرائح!$C$3)</f>
        <v>0</v>
      </c>
      <c r="H5" s="8">
        <f>IF($A5&lt;=الشرائح!$E$3,$A5-SUM($E5:$G5),الشرائح!E$3-الشرائح!$D$3)</f>
        <v>0</v>
      </c>
      <c r="I5" s="8">
        <f>IF($A5&lt;=الشرائح!$F$3,$A5-SUM($E5:$H5),الشرائح!$F$3-الشرائح!$E$3)</f>
        <v>0</v>
      </c>
      <c r="J5" s="8">
        <f>IF($A5&lt;=الشرائح!$G$3,$A5-SUM($E5:$I5),الشرائح!$G$3-الشرائح!$F$3)</f>
        <v>0</v>
      </c>
    </row>
    <row r="6" spans="1:10" x14ac:dyDescent="0.2">
      <c r="A6" s="7"/>
      <c r="B6" s="7" t="str">
        <f>IF(Table1[[#This Row],[الأجر]]="","",IF($E6&lt;=$A6,$E6,$A6))</f>
        <v/>
      </c>
      <c r="C6" s="7" t="str">
        <f>IF(Table1[[#This Row],[الأجر]]="","",$A6-$B6)</f>
        <v/>
      </c>
      <c r="D6" s="9" t="str">
        <f>IF(Table1[[#This Row],[الأجر]]="","",SUMPRODUCT($E6:$J6*الشرائح!$B$2:$G$2))</f>
        <v/>
      </c>
      <c r="E6" s="8">
        <f>IF(A6&lt;=الشرائح!$B$3,A6,الشرائح!$B$3)</f>
        <v>0</v>
      </c>
      <c r="F6" s="8">
        <f>IF(A6&lt;=الشرائح!$C$3,$A6-$E6,الشرائح!$C$3-الشرائح!$B$3)</f>
        <v>0</v>
      </c>
      <c r="G6" s="8">
        <f>IF($A6&lt;=الشرائح!$D$3,$A6-SUM($E6:$F6),الشرائح!$D$3-الشرائح!$C$3)</f>
        <v>0</v>
      </c>
      <c r="H6" s="8">
        <f>IF($A6&lt;=الشرائح!$E$3,$A6-SUM($E6:$G6),الشرائح!E$3-الشرائح!$D$3)</f>
        <v>0</v>
      </c>
      <c r="I6" s="8">
        <f>IF($A6&lt;=الشرائح!$F$3,$A6-SUM($E6:$H6),الشرائح!$F$3-الشرائح!$E$3)</f>
        <v>0</v>
      </c>
      <c r="J6" s="8">
        <f>IF($A6&lt;=الشرائح!$G$3,$A6-SUM($E6:$I6),الشرائح!$G$3-الشرائح!$F$3)</f>
        <v>0</v>
      </c>
    </row>
    <row r="7" spans="1:10" x14ac:dyDescent="0.2">
      <c r="A7" s="7"/>
      <c r="B7" s="10" t="str">
        <f>IF(Table1[[#This Row],[الأجر]]="","",IF($E7&lt;=$A7,$E7,$A7))</f>
        <v/>
      </c>
      <c r="C7" s="10" t="str">
        <f>IF(Table1[[#This Row],[الأجر]]="","",$A7-$B7)</f>
        <v/>
      </c>
      <c r="D7" s="11" t="str">
        <f>IF(Table1[[#This Row],[الأجر]]="","",SUMPRODUCT($E7:$J7*الشرائح!$B$2:$G$2))</f>
        <v/>
      </c>
      <c r="E7" s="8">
        <f>IF(A7&lt;=الشرائح!$B$3,A7,الشرائح!$B$3)</f>
        <v>0</v>
      </c>
      <c r="F7" s="8">
        <f>IF(A7&lt;=الشرائح!$C$3,$A7-$E7,الشرائح!$C$3-الشرائح!$B$3)</f>
        <v>0</v>
      </c>
      <c r="G7" s="8">
        <f>IF($A7&lt;=الشرائح!$D$3,$A7-SUM($E7:$F7),الشرائح!$D$3-الشرائح!$C$3)</f>
        <v>0</v>
      </c>
      <c r="H7" s="8">
        <f>IF($A7&lt;=الشرائح!$E$3,$A7-SUM($E7:$G7),الشرائح!E$3-الشرائح!$D$3)</f>
        <v>0</v>
      </c>
      <c r="I7" s="8">
        <f>IF($A7&lt;=الشرائح!$F$3,$A7-SUM($E7:$H7),الشرائح!$F$3-الشرائح!$E$3)</f>
        <v>0</v>
      </c>
      <c r="J7" s="8">
        <f>IF($A7&lt;=الشرائح!$G$3,$A7-SUM($E7:$I7),الشرائح!$G$3-الشرائح!$F$3)</f>
        <v>0</v>
      </c>
    </row>
    <row r="8" spans="1:10" x14ac:dyDescent="0.2">
      <c r="A8" s="7"/>
      <c r="B8" s="7" t="str">
        <f>IF(Table1[[#This Row],[الأجر]]="","",IF($E8&lt;=$A8,$E8,$A8))</f>
        <v/>
      </c>
      <c r="C8" s="7" t="str">
        <f>IF(Table1[[#This Row],[الأجر]]="","",$A8-$B8)</f>
        <v/>
      </c>
      <c r="D8" s="9" t="str">
        <f>IF(Table1[[#This Row],[الأجر]]="","",SUMPRODUCT($E8:$J8*الشرائح!$B$2:$G$2))</f>
        <v/>
      </c>
      <c r="E8" s="8">
        <f>IF(A8&lt;=الشرائح!$B$3,A8,الشرائح!$B$3)</f>
        <v>0</v>
      </c>
      <c r="F8" s="8">
        <f>IF(A8&lt;=الشرائح!$C$3,$A8-$E8,الشرائح!$C$3-الشرائح!$B$3)</f>
        <v>0</v>
      </c>
      <c r="G8" s="8">
        <f>IF($A8&lt;=الشرائح!$D$3,$A8-SUM($E8:$F8),الشرائح!$D$3-الشرائح!$C$3)</f>
        <v>0</v>
      </c>
      <c r="H8" s="8">
        <f>IF($A8&lt;=الشرائح!$E$3,$A8-SUM($E8:$G8),الشرائح!E$3-الشرائح!$D$3)</f>
        <v>0</v>
      </c>
      <c r="I8" s="8">
        <f>IF($A8&lt;=الشرائح!$F$3,$A8-SUM($E8:$H8),الشرائح!$F$3-الشرائح!$E$3)</f>
        <v>0</v>
      </c>
      <c r="J8" s="8">
        <f>IF($A8&lt;=الشرائح!$G$3,$A8-SUM($E8:$I8),الشرائح!$G$3-الشرائح!$F$3)</f>
        <v>0</v>
      </c>
    </row>
    <row r="9" spans="1:10" x14ac:dyDescent="0.2">
      <c r="A9" s="7"/>
      <c r="B9" s="7" t="str">
        <f>IF(Table1[[#This Row],[الأجر]]="","",IF($E9&lt;=$A9,$E9,$A9))</f>
        <v/>
      </c>
      <c r="C9" s="7" t="str">
        <f>IF(Table1[[#This Row],[الأجر]]="","",$A9-$B9)</f>
        <v/>
      </c>
      <c r="D9" s="9" t="str">
        <f>IF(Table1[[#This Row],[الأجر]]="","",SUMPRODUCT($E9:$J9*الشرائح!$B$2:$G$2))</f>
        <v/>
      </c>
      <c r="E9" s="8">
        <f>IF(A9&lt;=الشرائح!$B$3,A9,الشرائح!$B$3)</f>
        <v>0</v>
      </c>
      <c r="F9" s="8">
        <f>IF(A9&lt;=الشرائح!$C$3,$A9-$E9,الشرائح!$C$3-الشرائح!$B$3)</f>
        <v>0</v>
      </c>
      <c r="G9" s="8">
        <f>IF($A9&lt;=الشرائح!$D$3,$A9-SUM($E9:$F9),الشرائح!$D$3-الشرائح!$C$3)</f>
        <v>0</v>
      </c>
      <c r="H9" s="8">
        <f>IF($A9&lt;=الشرائح!$E$3,$A9-SUM($E9:$G9),الشرائح!E$3-الشرائح!$D$3)</f>
        <v>0</v>
      </c>
      <c r="I9" s="8">
        <f>IF($A9&lt;=الشرائح!$F$3,$A9-SUM($E9:$H9),الشرائح!$F$3-الشرائح!$E$3)</f>
        <v>0</v>
      </c>
      <c r="J9" s="8">
        <f>IF($A9&lt;=الشرائح!$G$3,$A9-SUM($E9:$I9),الشرائح!$G$3-الشرائح!$F$3)</f>
        <v>0</v>
      </c>
    </row>
    <row r="10" spans="1:10" x14ac:dyDescent="0.2">
      <c r="A10" s="7"/>
      <c r="B10" s="7" t="str">
        <f>IF(Table1[[#This Row],[الأجر]]="","",IF($E10&lt;=$A10,$E10,$A10))</f>
        <v/>
      </c>
      <c r="C10" s="7" t="str">
        <f>IF(Table1[[#This Row],[الأجر]]="","",$A10-$B10)</f>
        <v/>
      </c>
      <c r="D10" s="9" t="str">
        <f>IF(Table1[[#This Row],[الأجر]]="","",SUMPRODUCT($E10:$J10*الشرائح!$B$2:$G$2))</f>
        <v/>
      </c>
      <c r="E10" s="8">
        <f>IF(A10&lt;=الشرائح!$B$3,A10,الشرائح!$B$3)</f>
        <v>0</v>
      </c>
      <c r="F10" s="8">
        <f>IF(A10&lt;=الشرائح!$C$3,$A10-$E10,الشرائح!$C$3-الشرائح!$B$3)</f>
        <v>0</v>
      </c>
      <c r="G10" s="8">
        <f>IF($A10&lt;=الشرائح!$D$3,$A10-SUM($E10:$F10),الشرائح!$D$3-الشرائح!$C$3)</f>
        <v>0</v>
      </c>
      <c r="H10" s="8">
        <f>IF($A10&lt;=الشرائح!$E$3,$A10-SUM($E10:$G10),الشرائح!E$3-الشرائح!$D$3)</f>
        <v>0</v>
      </c>
      <c r="I10" s="8">
        <f>IF($A10&lt;=الشرائح!$F$3,$A10-SUM($E10:$H10),الشرائح!$F$3-الشرائح!$E$3)</f>
        <v>0</v>
      </c>
      <c r="J10" s="8">
        <f>IF($A10&lt;=الشرائح!$G$3,$A10-SUM($E10:$I10),الشرائح!$G$3-الشرائح!$F$3)</f>
        <v>0</v>
      </c>
    </row>
    <row r="11" spans="1:10" x14ac:dyDescent="0.2">
      <c r="A11" s="7"/>
      <c r="B11" s="7" t="str">
        <f>IF(Table1[[#This Row],[الأجر]]="","",IF($E11&lt;=$A11,$E11,$A11))</f>
        <v/>
      </c>
      <c r="C11" s="7" t="str">
        <f>IF(Table1[[#This Row],[الأجر]]="","",$A11-$B11)</f>
        <v/>
      </c>
      <c r="D11" s="9" t="str">
        <f>IF(Table1[[#This Row],[الأجر]]="","",SUMPRODUCT($E11:$J11*الشرائح!$B$2:$G$2))</f>
        <v/>
      </c>
      <c r="E11" s="8">
        <f>IF(A11&lt;=الشرائح!$B$3,A11,الشرائح!$B$3)</f>
        <v>0</v>
      </c>
      <c r="F11" s="8">
        <f>IF(A11&lt;=الشرائح!$C$3,$A11-$E11,الشرائح!$C$3-الشرائح!$B$3)</f>
        <v>0</v>
      </c>
      <c r="G11" s="8">
        <f>IF($A11&lt;=الشرائح!$D$3,$A11-SUM($E11:$F11),الشرائح!$D$3-الشرائح!$C$3)</f>
        <v>0</v>
      </c>
      <c r="H11" s="8">
        <f>IF($A11&lt;=الشرائح!$E$3,$A11-SUM($E11:$G11),الشرائح!E$3-الشرائح!$D$3)</f>
        <v>0</v>
      </c>
      <c r="I11" s="8">
        <f>IF($A11&lt;=الشرائح!$F$3,$A11-SUM($E11:$H11),الشرائح!$F$3-الشرائح!$E$3)</f>
        <v>0</v>
      </c>
      <c r="J11" s="8">
        <f>IF($A11&lt;=الشرائح!$G$3,$A11-SUM($E11:$I11),الشرائح!$G$3-الشرائح!$F$3)</f>
        <v>0</v>
      </c>
    </row>
    <row r="12" spans="1:10" x14ac:dyDescent="0.2">
      <c r="A12" s="7"/>
      <c r="B12" s="7" t="str">
        <f>IF(Table1[[#This Row],[الأجر]]="","",IF($E12&lt;=$A12,$E12,$A12))</f>
        <v/>
      </c>
      <c r="C12" s="7" t="str">
        <f>IF(Table1[[#This Row],[الأجر]]="","",$A12-$B12)</f>
        <v/>
      </c>
      <c r="D12" s="9" t="str">
        <f>IF(Table1[[#This Row],[الأجر]]="","",SUMPRODUCT($E12:$J12*الشرائح!$B$2:$G$2))</f>
        <v/>
      </c>
      <c r="E12" s="13">
        <f>IF(A12&lt;=الشرائح!$B$3,A12,الشرائح!$B$3)</f>
        <v>0</v>
      </c>
      <c r="F12" s="13">
        <f>IF(A12&lt;=الشرائح!$C$3,$A12-$E12,الشرائح!$C$3-الشرائح!$B$3)</f>
        <v>0</v>
      </c>
      <c r="G12" s="13">
        <f>IF($A12&lt;=الشرائح!$D$3,$A12-SUM($E12:$F12),الشرائح!$D$3-الشرائح!$C$3)</f>
        <v>0</v>
      </c>
      <c r="H12" s="13">
        <f>IF($A12&lt;=الشرائح!$E$3,$A12-SUM($E12:$G12),الشرائح!E$3-الشرائح!$D$3)</f>
        <v>0</v>
      </c>
      <c r="I12" s="13">
        <f>IF($A12&lt;=الشرائح!$F$3,$A12-SUM($E12:$H12),الشرائح!$F$3-الشرائح!$E$3)</f>
        <v>0</v>
      </c>
      <c r="J12" s="13">
        <f>IF($A12&lt;=الشرائح!$G$3,$A12-SUM($E12:$I12),الشرائح!$G$3-الشرائح!$F$3)</f>
        <v>0</v>
      </c>
    </row>
    <row r="13" spans="1:10" x14ac:dyDescent="0.2">
      <c r="A13" s="7"/>
      <c r="B13" s="7" t="str">
        <f>IF(Table1[[#This Row],[الأجر]]="","",IF($E13&lt;=$A13,$E13,$A13))</f>
        <v/>
      </c>
      <c r="C13" s="7" t="str">
        <f>IF(Table1[[#This Row],[الأجر]]="","",$A13-$B13)</f>
        <v/>
      </c>
      <c r="D13" s="9" t="str">
        <f>IF(Table1[[#This Row],[الأجر]]="","",SUMPRODUCT($E13:$J13*الشرائح!$B$2:$G$2))</f>
        <v/>
      </c>
      <c r="E13" s="13">
        <f>IF(A13&lt;=الشرائح!$B$3,A13,الشرائح!$B$3)</f>
        <v>0</v>
      </c>
      <c r="F13" s="13">
        <f>IF(A13&lt;=الشرائح!$C$3,$A13-$E13,الشرائح!$C$3-الشرائح!$B$3)</f>
        <v>0</v>
      </c>
      <c r="G13" s="13">
        <f>IF($A13&lt;=الشرائح!$D$3,$A13-SUM($E13:$F13),الشرائح!$D$3-الشرائح!$C$3)</f>
        <v>0</v>
      </c>
      <c r="H13" s="13">
        <f>IF($A13&lt;=الشرائح!$E$3,$A13-SUM($E13:$G13),الشرائح!E$3-الشرائح!$D$3)</f>
        <v>0</v>
      </c>
      <c r="I13" s="13">
        <f>IF($A13&lt;=الشرائح!$F$3,$A13-SUM($E13:$H13),الشرائح!$F$3-الشرائح!$E$3)</f>
        <v>0</v>
      </c>
      <c r="J13" s="13">
        <f>IF($A13&lt;=الشرائح!$G$3,$A13-SUM($E13:$I13),الشرائح!$G$3-الشرائح!$F$3)</f>
        <v>0</v>
      </c>
    </row>
  </sheetData>
  <pageMargins left="0.7" right="0.7" top="0.75" bottom="0.75" header="0.3" footer="0.3"/>
  <ignoredErrors>
    <ignoredError sqref="E1:J1" numberStoredAsText="1"/>
  </ignoredErrors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rightToLeft="1" workbookViewId="0">
      <selection activeCell="A4" sqref="A4"/>
    </sheetView>
  </sheetViews>
  <sheetFormatPr defaultRowHeight="14.25" x14ac:dyDescent="0.2"/>
  <sheetData>
    <row r="1" spans="1:7" x14ac:dyDescent="0.2">
      <c r="A1" s="1" t="s">
        <v>1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</row>
    <row r="2" spans="1:7" x14ac:dyDescent="0.2">
      <c r="A2" s="3" t="s">
        <v>10</v>
      </c>
      <c r="B2" s="4">
        <v>0</v>
      </c>
      <c r="C2" s="4">
        <v>0.05</v>
      </c>
      <c r="D2" s="4">
        <v>7.0000000000000007E-2</v>
      </c>
      <c r="E2" s="4">
        <v>0.1</v>
      </c>
      <c r="F2" s="4">
        <v>0.12</v>
      </c>
      <c r="G2" s="4">
        <v>0.15</v>
      </c>
    </row>
    <row r="3" spans="1:7" x14ac:dyDescent="0.2">
      <c r="A3" s="3" t="s">
        <v>18</v>
      </c>
      <c r="B3" s="5">
        <v>185000</v>
      </c>
      <c r="C3" s="5">
        <v>250000</v>
      </c>
      <c r="D3" s="5">
        <v>500000</v>
      </c>
      <c r="E3" s="5">
        <v>750000</v>
      </c>
      <c r="F3" s="5">
        <v>1000000</v>
      </c>
      <c r="G3" s="5">
        <v>1250000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الأجور حسب الشرائح</vt:lpstr>
      <vt:lpstr>الشرائح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7amoud</cp:lastModifiedBy>
  <dcterms:created xsi:type="dcterms:W3CDTF">2023-12-24T18:46:10Z</dcterms:created>
  <dcterms:modified xsi:type="dcterms:W3CDTF">2023-12-26T07:26:20Z</dcterms:modified>
</cp:coreProperties>
</file>