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codeName="ThisWorkbook" defaultThemeVersion="124226"/>
  <bookViews>
    <workbookView xWindow="240" yWindow="105" windowWidth="14805" windowHeight="8010" activeTab="1"/>
  </bookViews>
  <sheets>
    <sheet name="شيت" sheetId="4" r:id="rId1"/>
    <sheet name="شهادات" sheetId="5" r:id="rId2"/>
    <sheet name="ورقة1" sheetId="1" r:id="rId3"/>
  </sheets>
  <externalReferences>
    <externalReference r:id="rId4"/>
  </externalReferences>
  <definedNames>
    <definedName name="_xlnm._FilterDatabase" localSheetId="1" hidden="1">شهادات!$C$11:$V$11</definedName>
    <definedName name="_xlnm._FilterDatabase" localSheetId="0" hidden="1">شيت!$A$10:$AD$192</definedName>
    <definedName name="Z_2FBC6074_CF61_49D2_8B57_F51E56924928_.wvu.PrintArea" localSheetId="1" hidden="1">شهادات!$C$2:$K$8</definedName>
    <definedName name="Z_2FBC6074_CF61_49D2_8B57_F51E56924928_.wvu.PrintArea" localSheetId="0" hidden="1">شيت!$A$2:$S$165</definedName>
    <definedName name="Z_2FBC6074_CF61_49D2_8B57_F51E56924928_.wvu.PrintTitles" localSheetId="0" hidden="1">شيت!$2:$9</definedName>
    <definedName name="Z_67C1DADA_3481_492F_B689_B78DAD13F0F1_.wvu.PrintArea" localSheetId="1" hidden="1">شهادات!$C$2:$K$36</definedName>
    <definedName name="Z_67C1DADA_3481_492F_B689_B78DAD13F0F1_.wvu.PrintArea" localSheetId="0" hidden="1">شيت!$A$2:$S$192</definedName>
    <definedName name="Z_67C1DADA_3481_492F_B689_B78DAD13F0F1_.wvu.PrintTitles" localSheetId="0" hidden="1">شيت!$2:$9</definedName>
    <definedName name="نتيجة">شيت!$A$10:$U$142</definedName>
  </definedNames>
  <calcPr calcId="144525"/>
</workbook>
</file>

<file path=xl/calcChain.xml><?xml version="1.0" encoding="utf-8"?>
<calcChain xmlns="http://schemas.openxmlformats.org/spreadsheetml/2006/main">
  <c r="H33" i="4" l="1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0" i="4"/>
  <c r="H11" i="4"/>
  <c r="H12" i="4"/>
  <c r="H13" i="4"/>
  <c r="L40" i="5" l="1"/>
  <c r="D40" i="5"/>
  <c r="AA22" i="5"/>
  <c r="D37" i="5" s="1"/>
  <c r="L20" i="5"/>
  <c r="D20" i="5"/>
  <c r="D17" i="5"/>
  <c r="F15" i="5"/>
  <c r="F13" i="5"/>
  <c r="G13" i="5" s="1"/>
  <c r="H13" i="5" s="1"/>
  <c r="F12" i="5"/>
  <c r="G12" i="5" s="1"/>
  <c r="F11" i="5"/>
  <c r="G11" i="5" s="1"/>
  <c r="H11" i="5" s="1"/>
  <c r="F9" i="5"/>
  <c r="G9" i="5" s="1"/>
  <c r="H9" i="5" s="1"/>
  <c r="F8" i="5"/>
  <c r="G8" i="5" s="1"/>
  <c r="H8" i="5" s="1"/>
  <c r="F6" i="5"/>
  <c r="G6" i="5" s="1"/>
  <c r="H6" i="5" s="1"/>
  <c r="F5" i="5"/>
  <c r="G5" i="5" s="1"/>
  <c r="H5" i="5" s="1"/>
  <c r="V4" i="5"/>
  <c r="M3" i="5"/>
  <c r="E3" i="5"/>
  <c r="AB2" i="5"/>
  <c r="AB1" i="5"/>
  <c r="T447" i="4"/>
  <c r="T446" i="4"/>
  <c r="T445" i="4"/>
  <c r="T444" i="4"/>
  <c r="T443" i="4"/>
  <c r="T442" i="4"/>
  <c r="T441" i="4"/>
  <c r="T440" i="4"/>
  <c r="T439" i="4"/>
  <c r="T438" i="4"/>
  <c r="T437" i="4"/>
  <c r="T436" i="4"/>
  <c r="T435" i="4"/>
  <c r="T434" i="4"/>
  <c r="T433" i="4"/>
  <c r="T432" i="4"/>
  <c r="T431" i="4"/>
  <c r="T430" i="4"/>
  <c r="T429" i="4"/>
  <c r="T428" i="4"/>
  <c r="T427" i="4"/>
  <c r="T426" i="4"/>
  <c r="T425" i="4"/>
  <c r="T424" i="4"/>
  <c r="T423" i="4"/>
  <c r="T422" i="4"/>
  <c r="T421" i="4"/>
  <c r="T420" i="4"/>
  <c r="T419" i="4"/>
  <c r="T418" i="4"/>
  <c r="T417" i="4"/>
  <c r="T416" i="4"/>
  <c r="T415" i="4"/>
  <c r="T414" i="4"/>
  <c r="T413" i="4"/>
  <c r="T412" i="4"/>
  <c r="T411" i="4"/>
  <c r="T410" i="4"/>
  <c r="T409" i="4"/>
  <c r="T408" i="4"/>
  <c r="T407" i="4"/>
  <c r="T406" i="4"/>
  <c r="T405" i="4"/>
  <c r="T404" i="4"/>
  <c r="T403" i="4"/>
  <c r="T402" i="4"/>
  <c r="T401" i="4"/>
  <c r="T400" i="4"/>
  <c r="T399" i="4"/>
  <c r="T398" i="4"/>
  <c r="E397" i="4"/>
  <c r="D397" i="4"/>
  <c r="C397" i="4"/>
  <c r="B397" i="4"/>
  <c r="T397" i="4" s="1"/>
  <c r="T396" i="4"/>
  <c r="T395" i="4"/>
  <c r="T394" i="4"/>
  <c r="T393" i="4"/>
  <c r="E392" i="4"/>
  <c r="D392" i="4"/>
  <c r="C392" i="4"/>
  <c r="B392" i="4"/>
  <c r="T392" i="4" s="1"/>
  <c r="E391" i="4"/>
  <c r="D391" i="4"/>
  <c r="C391" i="4"/>
  <c r="B391" i="4"/>
  <c r="T391" i="4" s="1"/>
  <c r="E390" i="4"/>
  <c r="D390" i="4"/>
  <c r="C390" i="4"/>
  <c r="B390" i="4"/>
  <c r="T390" i="4" s="1"/>
  <c r="E389" i="4"/>
  <c r="D389" i="4"/>
  <c r="C389" i="4"/>
  <c r="B389" i="4"/>
  <c r="U389" i="4" s="1"/>
  <c r="A389" i="4"/>
  <c r="E388" i="4"/>
  <c r="D388" i="4"/>
  <c r="C388" i="4"/>
  <c r="B388" i="4"/>
  <c r="T388" i="4" s="1"/>
  <c r="A388" i="4"/>
  <c r="E387" i="4"/>
  <c r="D387" i="4"/>
  <c r="C387" i="4"/>
  <c r="B387" i="4"/>
  <c r="T387" i="4" s="1"/>
  <c r="E386" i="4"/>
  <c r="D386" i="4"/>
  <c r="C386" i="4"/>
  <c r="B386" i="4"/>
  <c r="T386" i="4" s="1"/>
  <c r="E385" i="4"/>
  <c r="D385" i="4"/>
  <c r="C385" i="4"/>
  <c r="B385" i="4"/>
  <c r="T385" i="4" s="1"/>
  <c r="E384" i="4"/>
  <c r="D384" i="4"/>
  <c r="C384" i="4"/>
  <c r="B384" i="4"/>
  <c r="T384" i="4" s="1"/>
  <c r="E383" i="4"/>
  <c r="D383" i="4"/>
  <c r="C383" i="4"/>
  <c r="B383" i="4"/>
  <c r="T383" i="4" s="1"/>
  <c r="E382" i="4"/>
  <c r="D382" i="4"/>
  <c r="C382" i="4"/>
  <c r="B382" i="4"/>
  <c r="T382" i="4" s="1"/>
  <c r="E381" i="4"/>
  <c r="D381" i="4"/>
  <c r="C381" i="4"/>
  <c r="B381" i="4"/>
  <c r="T381" i="4" s="1"/>
  <c r="E380" i="4"/>
  <c r="D380" i="4"/>
  <c r="C380" i="4"/>
  <c r="B380" i="4"/>
  <c r="T380" i="4" s="1"/>
  <c r="E379" i="4"/>
  <c r="D379" i="4"/>
  <c r="C379" i="4"/>
  <c r="B379" i="4"/>
  <c r="T379" i="4" s="1"/>
  <c r="E378" i="4"/>
  <c r="D378" i="4"/>
  <c r="C378" i="4"/>
  <c r="B378" i="4"/>
  <c r="T378" i="4" s="1"/>
  <c r="E377" i="4"/>
  <c r="D377" i="4"/>
  <c r="C377" i="4"/>
  <c r="B377" i="4"/>
  <c r="T377" i="4" s="1"/>
  <c r="E376" i="4"/>
  <c r="D376" i="4"/>
  <c r="C376" i="4"/>
  <c r="B376" i="4"/>
  <c r="T376" i="4" s="1"/>
  <c r="E375" i="4"/>
  <c r="D375" i="4"/>
  <c r="C375" i="4"/>
  <c r="B375" i="4"/>
  <c r="U375" i="4" s="1"/>
  <c r="E374" i="4"/>
  <c r="D374" i="4"/>
  <c r="C374" i="4"/>
  <c r="B374" i="4"/>
  <c r="T374" i="4" s="1"/>
  <c r="E373" i="4"/>
  <c r="D373" i="4"/>
  <c r="C373" i="4"/>
  <c r="B373" i="4"/>
  <c r="T373" i="4" s="1"/>
  <c r="E372" i="4"/>
  <c r="D372" i="4"/>
  <c r="C372" i="4"/>
  <c r="B372" i="4"/>
  <c r="T372" i="4" s="1"/>
  <c r="E371" i="4"/>
  <c r="D371" i="4"/>
  <c r="C371" i="4"/>
  <c r="B371" i="4"/>
  <c r="T371" i="4" s="1"/>
  <c r="E370" i="4"/>
  <c r="D370" i="4"/>
  <c r="C370" i="4"/>
  <c r="B370" i="4"/>
  <c r="T370" i="4" s="1"/>
  <c r="E369" i="4"/>
  <c r="D369" i="4"/>
  <c r="C369" i="4"/>
  <c r="B369" i="4"/>
  <c r="T369" i="4" s="1"/>
  <c r="E368" i="4"/>
  <c r="D368" i="4"/>
  <c r="C368" i="4"/>
  <c r="B368" i="4"/>
  <c r="T368" i="4" s="1"/>
  <c r="E367" i="4"/>
  <c r="D367" i="4"/>
  <c r="C367" i="4"/>
  <c r="B367" i="4"/>
  <c r="T367" i="4" s="1"/>
  <c r="T366" i="4"/>
  <c r="P366" i="4"/>
  <c r="Q366" i="4" s="1"/>
  <c r="L366" i="4"/>
  <c r="M366" i="4" s="1"/>
  <c r="H366" i="4"/>
  <c r="I366" i="4" s="1"/>
  <c r="E366" i="4"/>
  <c r="D366" i="4"/>
  <c r="C366" i="4"/>
  <c r="B366" i="4"/>
  <c r="U366" i="4" s="1"/>
  <c r="A366" i="4"/>
  <c r="U365" i="4"/>
  <c r="E365" i="4"/>
  <c r="D365" i="4"/>
  <c r="C365" i="4"/>
  <c r="B365" i="4"/>
  <c r="T365" i="4" s="1"/>
  <c r="A365" i="4"/>
  <c r="U364" i="4"/>
  <c r="E364" i="4"/>
  <c r="D364" i="4"/>
  <c r="C364" i="4"/>
  <c r="B364" i="4"/>
  <c r="T364" i="4" s="1"/>
  <c r="A364" i="4"/>
  <c r="U363" i="4"/>
  <c r="E363" i="4"/>
  <c r="D363" i="4"/>
  <c r="C363" i="4"/>
  <c r="B363" i="4"/>
  <c r="T363" i="4" s="1"/>
  <c r="A363" i="4"/>
  <c r="U362" i="4"/>
  <c r="E362" i="4"/>
  <c r="D362" i="4"/>
  <c r="C362" i="4"/>
  <c r="B362" i="4"/>
  <c r="T362" i="4" s="1"/>
  <c r="A362" i="4"/>
  <c r="U361" i="4"/>
  <c r="E361" i="4"/>
  <c r="D361" i="4"/>
  <c r="C361" i="4"/>
  <c r="B361" i="4"/>
  <c r="T361" i="4" s="1"/>
  <c r="A361" i="4"/>
  <c r="U360" i="4"/>
  <c r="E360" i="4"/>
  <c r="D360" i="4"/>
  <c r="C360" i="4"/>
  <c r="B360" i="4"/>
  <c r="T360" i="4" s="1"/>
  <c r="A360" i="4"/>
  <c r="U359" i="4"/>
  <c r="E359" i="4"/>
  <c r="D359" i="4"/>
  <c r="C359" i="4"/>
  <c r="B359" i="4"/>
  <c r="T359" i="4" s="1"/>
  <c r="A359" i="4"/>
  <c r="U358" i="4"/>
  <c r="E358" i="4"/>
  <c r="D358" i="4"/>
  <c r="C358" i="4"/>
  <c r="B358" i="4"/>
  <c r="T358" i="4" s="1"/>
  <c r="A358" i="4"/>
  <c r="U357" i="4"/>
  <c r="E357" i="4"/>
  <c r="D357" i="4"/>
  <c r="C357" i="4"/>
  <c r="B357" i="4"/>
  <c r="T357" i="4" s="1"/>
  <c r="A357" i="4"/>
  <c r="U356" i="4"/>
  <c r="E356" i="4"/>
  <c r="D356" i="4"/>
  <c r="C356" i="4"/>
  <c r="B356" i="4"/>
  <c r="T356" i="4" s="1"/>
  <c r="A356" i="4"/>
  <c r="U355" i="4"/>
  <c r="E355" i="4"/>
  <c r="D355" i="4"/>
  <c r="C355" i="4"/>
  <c r="B355" i="4"/>
  <c r="T355" i="4" s="1"/>
  <c r="A355" i="4"/>
  <c r="U354" i="4"/>
  <c r="E354" i="4"/>
  <c r="D354" i="4"/>
  <c r="C354" i="4"/>
  <c r="B354" i="4"/>
  <c r="T354" i="4" s="1"/>
  <c r="A354" i="4"/>
  <c r="U353" i="4"/>
  <c r="E353" i="4"/>
  <c r="D353" i="4"/>
  <c r="C353" i="4"/>
  <c r="B353" i="4"/>
  <c r="T353" i="4" s="1"/>
  <c r="A353" i="4"/>
  <c r="U352" i="4"/>
  <c r="E352" i="4"/>
  <c r="D352" i="4"/>
  <c r="C352" i="4"/>
  <c r="B352" i="4"/>
  <c r="T352" i="4" s="1"/>
  <c r="A352" i="4"/>
  <c r="U351" i="4"/>
  <c r="E351" i="4"/>
  <c r="D351" i="4"/>
  <c r="C351" i="4"/>
  <c r="B351" i="4"/>
  <c r="T351" i="4" s="1"/>
  <c r="A351" i="4"/>
  <c r="U350" i="4"/>
  <c r="E350" i="4"/>
  <c r="D350" i="4"/>
  <c r="C350" i="4"/>
  <c r="B350" i="4"/>
  <c r="T350" i="4" s="1"/>
  <c r="A350" i="4"/>
  <c r="U349" i="4"/>
  <c r="E349" i="4"/>
  <c r="D349" i="4"/>
  <c r="C349" i="4"/>
  <c r="B349" i="4"/>
  <c r="T349" i="4" s="1"/>
  <c r="A349" i="4"/>
  <c r="U348" i="4"/>
  <c r="E348" i="4"/>
  <c r="D348" i="4"/>
  <c r="C348" i="4"/>
  <c r="B348" i="4"/>
  <c r="T348" i="4" s="1"/>
  <c r="AJ348" i="4" s="1"/>
  <c r="A348" i="4"/>
  <c r="E347" i="4"/>
  <c r="D347" i="4"/>
  <c r="C347" i="4"/>
  <c r="B347" i="4"/>
  <c r="E346" i="4"/>
  <c r="D346" i="4"/>
  <c r="C346" i="4"/>
  <c r="B346" i="4"/>
  <c r="U346" i="4" s="1"/>
  <c r="E345" i="4"/>
  <c r="D345" i="4"/>
  <c r="C345" i="4"/>
  <c r="B345" i="4"/>
  <c r="U345" i="4" s="1"/>
  <c r="E344" i="4"/>
  <c r="D344" i="4"/>
  <c r="C344" i="4"/>
  <c r="B344" i="4"/>
  <c r="U344" i="4" s="1"/>
  <c r="E343" i="4"/>
  <c r="D343" i="4"/>
  <c r="C343" i="4"/>
  <c r="B343" i="4"/>
  <c r="U343" i="4" s="1"/>
  <c r="E342" i="4"/>
  <c r="D342" i="4"/>
  <c r="C342" i="4"/>
  <c r="B342" i="4"/>
  <c r="U342" i="4" s="1"/>
  <c r="E341" i="4"/>
  <c r="D341" i="4"/>
  <c r="C341" i="4"/>
  <c r="B341" i="4"/>
  <c r="U341" i="4" s="1"/>
  <c r="E340" i="4"/>
  <c r="D340" i="4"/>
  <c r="C340" i="4"/>
  <c r="B340" i="4"/>
  <c r="U340" i="4" s="1"/>
  <c r="E339" i="4"/>
  <c r="D339" i="4"/>
  <c r="C339" i="4"/>
  <c r="B339" i="4"/>
  <c r="U339" i="4" s="1"/>
  <c r="E338" i="4"/>
  <c r="D338" i="4"/>
  <c r="C338" i="4"/>
  <c r="B338" i="4"/>
  <c r="U338" i="4" s="1"/>
  <c r="E337" i="4"/>
  <c r="D337" i="4"/>
  <c r="C337" i="4"/>
  <c r="B337" i="4"/>
  <c r="U337" i="4" s="1"/>
  <c r="E336" i="4"/>
  <c r="D336" i="4"/>
  <c r="C336" i="4"/>
  <c r="B336" i="4"/>
  <c r="U336" i="4" s="1"/>
  <c r="E335" i="4"/>
  <c r="D335" i="4"/>
  <c r="C335" i="4"/>
  <c r="B335" i="4"/>
  <c r="U335" i="4" s="1"/>
  <c r="E334" i="4"/>
  <c r="D334" i="4"/>
  <c r="C334" i="4"/>
  <c r="B334" i="4"/>
  <c r="U334" i="4" s="1"/>
  <c r="E333" i="4"/>
  <c r="D333" i="4"/>
  <c r="C333" i="4"/>
  <c r="B333" i="4"/>
  <c r="U333" i="4" s="1"/>
  <c r="E332" i="4"/>
  <c r="D332" i="4"/>
  <c r="C332" i="4"/>
  <c r="B332" i="4"/>
  <c r="U332" i="4" s="1"/>
  <c r="E331" i="4"/>
  <c r="D331" i="4"/>
  <c r="C331" i="4"/>
  <c r="B331" i="4"/>
  <c r="U331" i="4" s="1"/>
  <c r="E330" i="4"/>
  <c r="D330" i="4"/>
  <c r="C330" i="4"/>
  <c r="B330" i="4"/>
  <c r="U330" i="4" s="1"/>
  <c r="A330" i="4"/>
  <c r="E329" i="4"/>
  <c r="D329" i="4"/>
  <c r="C329" i="4"/>
  <c r="B329" i="4"/>
  <c r="T329" i="4" s="1"/>
  <c r="E328" i="4"/>
  <c r="D328" i="4"/>
  <c r="C328" i="4"/>
  <c r="B328" i="4"/>
  <c r="T328" i="4" s="1"/>
  <c r="E327" i="4"/>
  <c r="D327" i="4"/>
  <c r="C327" i="4"/>
  <c r="B327" i="4"/>
  <c r="T327" i="4" s="1"/>
  <c r="E326" i="4"/>
  <c r="D326" i="4"/>
  <c r="C326" i="4"/>
  <c r="B326" i="4"/>
  <c r="T326" i="4" s="1"/>
  <c r="E325" i="4"/>
  <c r="D325" i="4"/>
  <c r="C325" i="4"/>
  <c r="B325" i="4"/>
  <c r="T325" i="4" s="1"/>
  <c r="E324" i="4"/>
  <c r="D324" i="4"/>
  <c r="C324" i="4"/>
  <c r="B324" i="4"/>
  <c r="T324" i="4" s="1"/>
  <c r="E323" i="4"/>
  <c r="D323" i="4"/>
  <c r="C323" i="4"/>
  <c r="B323" i="4"/>
  <c r="T323" i="4" s="1"/>
  <c r="E322" i="4"/>
  <c r="D322" i="4"/>
  <c r="C322" i="4"/>
  <c r="B322" i="4"/>
  <c r="T322" i="4" s="1"/>
  <c r="E321" i="4"/>
  <c r="D321" i="4"/>
  <c r="C321" i="4"/>
  <c r="B321" i="4"/>
  <c r="T321" i="4" s="1"/>
  <c r="E320" i="4"/>
  <c r="D320" i="4"/>
  <c r="C320" i="4"/>
  <c r="B320" i="4"/>
  <c r="T320" i="4" s="1"/>
  <c r="E319" i="4"/>
  <c r="D319" i="4"/>
  <c r="C319" i="4"/>
  <c r="B319" i="4"/>
  <c r="T319" i="4" s="1"/>
  <c r="E318" i="4"/>
  <c r="D318" i="4"/>
  <c r="C318" i="4"/>
  <c r="B318" i="4"/>
  <c r="T318" i="4" s="1"/>
  <c r="E317" i="4"/>
  <c r="D317" i="4"/>
  <c r="C317" i="4"/>
  <c r="B317" i="4"/>
  <c r="T317" i="4" s="1"/>
  <c r="E316" i="4"/>
  <c r="D316" i="4"/>
  <c r="C316" i="4"/>
  <c r="B316" i="4"/>
  <c r="T316" i="4" s="1"/>
  <c r="E315" i="4"/>
  <c r="D315" i="4"/>
  <c r="C315" i="4"/>
  <c r="B315" i="4"/>
  <c r="T315" i="4" s="1"/>
  <c r="E314" i="4"/>
  <c r="D314" i="4"/>
  <c r="C314" i="4"/>
  <c r="B314" i="4"/>
  <c r="T314" i="4" s="1"/>
  <c r="E313" i="4"/>
  <c r="D313" i="4"/>
  <c r="C313" i="4"/>
  <c r="B313" i="4"/>
  <c r="T313" i="4" s="1"/>
  <c r="E312" i="4"/>
  <c r="D312" i="4"/>
  <c r="C312" i="4"/>
  <c r="B312" i="4"/>
  <c r="T312" i="4" s="1"/>
  <c r="E311" i="4"/>
  <c r="D311" i="4"/>
  <c r="C311" i="4"/>
  <c r="B311" i="4"/>
  <c r="T311" i="4" s="1"/>
  <c r="E310" i="4"/>
  <c r="D310" i="4"/>
  <c r="C310" i="4"/>
  <c r="B310" i="4"/>
  <c r="T310" i="4" s="1"/>
  <c r="E309" i="4"/>
  <c r="D309" i="4"/>
  <c r="C309" i="4"/>
  <c r="B309" i="4"/>
  <c r="T309" i="4" s="1"/>
  <c r="E308" i="4"/>
  <c r="D308" i="4"/>
  <c r="C308" i="4"/>
  <c r="B308" i="4"/>
  <c r="T308" i="4" s="1"/>
  <c r="E307" i="4"/>
  <c r="D307" i="4"/>
  <c r="C307" i="4"/>
  <c r="B307" i="4"/>
  <c r="T307" i="4" s="1"/>
  <c r="E306" i="4"/>
  <c r="D306" i="4"/>
  <c r="C306" i="4"/>
  <c r="B306" i="4"/>
  <c r="T306" i="4" s="1"/>
  <c r="E305" i="4"/>
  <c r="D305" i="4"/>
  <c r="C305" i="4"/>
  <c r="B305" i="4"/>
  <c r="T305" i="4" s="1"/>
  <c r="E304" i="4"/>
  <c r="D304" i="4"/>
  <c r="C304" i="4"/>
  <c r="B304" i="4"/>
  <c r="T304" i="4" s="1"/>
  <c r="E303" i="4"/>
  <c r="D303" i="4"/>
  <c r="C303" i="4"/>
  <c r="B303" i="4"/>
  <c r="T303" i="4" s="1"/>
  <c r="E302" i="4"/>
  <c r="D302" i="4"/>
  <c r="C302" i="4"/>
  <c r="B302" i="4"/>
  <c r="T302" i="4" s="1"/>
  <c r="E301" i="4"/>
  <c r="D301" i="4"/>
  <c r="C301" i="4"/>
  <c r="B301" i="4"/>
  <c r="T301" i="4" s="1"/>
  <c r="E300" i="4"/>
  <c r="D300" i="4"/>
  <c r="C300" i="4"/>
  <c r="B300" i="4"/>
  <c r="T300" i="4" s="1"/>
  <c r="E299" i="4"/>
  <c r="D299" i="4"/>
  <c r="C299" i="4"/>
  <c r="B299" i="4"/>
  <c r="T299" i="4" s="1"/>
  <c r="E298" i="4"/>
  <c r="D298" i="4"/>
  <c r="C298" i="4"/>
  <c r="B298" i="4"/>
  <c r="T298" i="4" s="1"/>
  <c r="E297" i="4"/>
  <c r="D297" i="4"/>
  <c r="C297" i="4"/>
  <c r="B297" i="4"/>
  <c r="T297" i="4" s="1"/>
  <c r="E296" i="4"/>
  <c r="D296" i="4"/>
  <c r="C296" i="4"/>
  <c r="B296" i="4"/>
  <c r="T296" i="4" s="1"/>
  <c r="E295" i="4"/>
  <c r="D295" i="4"/>
  <c r="C295" i="4"/>
  <c r="B295" i="4"/>
  <c r="T295" i="4" s="1"/>
  <c r="E294" i="4"/>
  <c r="D294" i="4"/>
  <c r="C294" i="4"/>
  <c r="B294" i="4"/>
  <c r="T294" i="4" s="1"/>
  <c r="E293" i="4"/>
  <c r="D293" i="4"/>
  <c r="C293" i="4"/>
  <c r="B293" i="4"/>
  <c r="T293" i="4" s="1"/>
  <c r="E292" i="4"/>
  <c r="D292" i="4"/>
  <c r="C292" i="4"/>
  <c r="B292" i="4"/>
  <c r="T292" i="4" s="1"/>
  <c r="U291" i="4"/>
  <c r="E291" i="4"/>
  <c r="D291" i="4"/>
  <c r="C291" i="4"/>
  <c r="B291" i="4"/>
  <c r="T291" i="4" s="1"/>
  <c r="A291" i="4"/>
  <c r="U290" i="4"/>
  <c r="E290" i="4"/>
  <c r="D290" i="4"/>
  <c r="C290" i="4"/>
  <c r="B290" i="4"/>
  <c r="T290" i="4" s="1"/>
  <c r="A290" i="4"/>
  <c r="U289" i="4"/>
  <c r="E289" i="4"/>
  <c r="D289" i="4"/>
  <c r="C289" i="4"/>
  <c r="B289" i="4"/>
  <c r="T289" i="4" s="1"/>
  <c r="A289" i="4"/>
  <c r="U288" i="4"/>
  <c r="E288" i="4"/>
  <c r="D288" i="4"/>
  <c r="C288" i="4"/>
  <c r="B288" i="4"/>
  <c r="T288" i="4" s="1"/>
  <c r="A288" i="4"/>
  <c r="U287" i="4"/>
  <c r="E287" i="4"/>
  <c r="D287" i="4"/>
  <c r="C287" i="4"/>
  <c r="B287" i="4"/>
  <c r="T287" i="4" s="1"/>
  <c r="A287" i="4"/>
  <c r="U286" i="4"/>
  <c r="E286" i="4"/>
  <c r="D286" i="4"/>
  <c r="C286" i="4"/>
  <c r="B286" i="4"/>
  <c r="T286" i="4" s="1"/>
  <c r="A286" i="4"/>
  <c r="U285" i="4"/>
  <c r="E285" i="4"/>
  <c r="D285" i="4"/>
  <c r="C285" i="4"/>
  <c r="B285" i="4"/>
  <c r="T285" i="4" s="1"/>
  <c r="A285" i="4"/>
  <c r="U284" i="4"/>
  <c r="E284" i="4"/>
  <c r="D284" i="4"/>
  <c r="C284" i="4"/>
  <c r="B284" i="4"/>
  <c r="T284" i="4" s="1"/>
  <c r="A284" i="4"/>
  <c r="U283" i="4"/>
  <c r="E283" i="4"/>
  <c r="D283" i="4"/>
  <c r="C283" i="4"/>
  <c r="B283" i="4"/>
  <c r="T283" i="4" s="1"/>
  <c r="A283" i="4"/>
  <c r="U282" i="4"/>
  <c r="E282" i="4"/>
  <c r="D282" i="4"/>
  <c r="C282" i="4"/>
  <c r="B282" i="4"/>
  <c r="T282" i="4" s="1"/>
  <c r="A282" i="4"/>
  <c r="U281" i="4"/>
  <c r="E281" i="4"/>
  <c r="D281" i="4"/>
  <c r="C281" i="4"/>
  <c r="B281" i="4"/>
  <c r="T281" i="4" s="1"/>
  <c r="A281" i="4"/>
  <c r="U280" i="4"/>
  <c r="E280" i="4"/>
  <c r="D280" i="4"/>
  <c r="C280" i="4"/>
  <c r="B280" i="4"/>
  <c r="T280" i="4" s="1"/>
  <c r="A280" i="4"/>
  <c r="U279" i="4"/>
  <c r="E279" i="4"/>
  <c r="D279" i="4"/>
  <c r="C279" i="4"/>
  <c r="B279" i="4"/>
  <c r="T279" i="4" s="1"/>
  <c r="A279" i="4"/>
  <c r="U278" i="4"/>
  <c r="E278" i="4"/>
  <c r="D278" i="4"/>
  <c r="C278" i="4"/>
  <c r="B278" i="4"/>
  <c r="T278" i="4" s="1"/>
  <c r="A278" i="4"/>
  <c r="U277" i="4"/>
  <c r="E277" i="4"/>
  <c r="D277" i="4"/>
  <c r="C277" i="4"/>
  <c r="B277" i="4"/>
  <c r="T277" i="4" s="1"/>
  <c r="A277" i="4"/>
  <c r="U276" i="4"/>
  <c r="E276" i="4"/>
  <c r="D276" i="4"/>
  <c r="C276" i="4"/>
  <c r="B276" i="4"/>
  <c r="T276" i="4" s="1"/>
  <c r="A276" i="4"/>
  <c r="U275" i="4"/>
  <c r="E275" i="4"/>
  <c r="D275" i="4"/>
  <c r="C275" i="4"/>
  <c r="B275" i="4"/>
  <c r="T275" i="4" s="1"/>
  <c r="A275" i="4"/>
  <c r="U274" i="4"/>
  <c r="E274" i="4"/>
  <c r="D274" i="4"/>
  <c r="C274" i="4"/>
  <c r="B274" i="4"/>
  <c r="T274" i="4" s="1"/>
  <c r="A274" i="4"/>
  <c r="U273" i="4"/>
  <c r="E273" i="4"/>
  <c r="D273" i="4"/>
  <c r="C273" i="4"/>
  <c r="B273" i="4"/>
  <c r="T273" i="4" s="1"/>
  <c r="A273" i="4"/>
  <c r="U272" i="4"/>
  <c r="E272" i="4"/>
  <c r="D272" i="4"/>
  <c r="C272" i="4"/>
  <c r="B272" i="4"/>
  <c r="T272" i="4" s="1"/>
  <c r="A272" i="4"/>
  <c r="U271" i="4"/>
  <c r="E271" i="4"/>
  <c r="D271" i="4"/>
  <c r="C271" i="4"/>
  <c r="B271" i="4"/>
  <c r="T271" i="4" s="1"/>
  <c r="A271" i="4"/>
  <c r="U270" i="4"/>
  <c r="E270" i="4"/>
  <c r="D270" i="4"/>
  <c r="C270" i="4"/>
  <c r="B270" i="4"/>
  <c r="T270" i="4" s="1"/>
  <c r="A270" i="4"/>
  <c r="U269" i="4"/>
  <c r="E269" i="4"/>
  <c r="D269" i="4"/>
  <c r="C269" i="4"/>
  <c r="B269" i="4"/>
  <c r="T269" i="4" s="1"/>
  <c r="A269" i="4"/>
  <c r="U268" i="4"/>
  <c r="E268" i="4"/>
  <c r="D268" i="4"/>
  <c r="C268" i="4"/>
  <c r="B268" i="4"/>
  <c r="T268" i="4" s="1"/>
  <c r="A268" i="4"/>
  <c r="U267" i="4"/>
  <c r="E267" i="4"/>
  <c r="D267" i="4"/>
  <c r="C267" i="4"/>
  <c r="B267" i="4"/>
  <c r="T267" i="4" s="1"/>
  <c r="A267" i="4"/>
  <c r="U266" i="4"/>
  <c r="E266" i="4"/>
  <c r="D266" i="4"/>
  <c r="C266" i="4"/>
  <c r="B266" i="4"/>
  <c r="T266" i="4" s="1"/>
  <c r="A266" i="4"/>
  <c r="U265" i="4"/>
  <c r="E265" i="4"/>
  <c r="D265" i="4"/>
  <c r="C265" i="4"/>
  <c r="B265" i="4"/>
  <c r="T265" i="4" s="1"/>
  <c r="A265" i="4"/>
  <c r="U264" i="4"/>
  <c r="E264" i="4"/>
  <c r="D264" i="4"/>
  <c r="C264" i="4"/>
  <c r="B264" i="4"/>
  <c r="T264" i="4" s="1"/>
  <c r="A264" i="4"/>
  <c r="U263" i="4"/>
  <c r="E263" i="4"/>
  <c r="D263" i="4"/>
  <c r="C263" i="4"/>
  <c r="B263" i="4"/>
  <c r="T263" i="4" s="1"/>
  <c r="A263" i="4"/>
  <c r="U262" i="4"/>
  <c r="E262" i="4"/>
  <c r="D262" i="4"/>
  <c r="C262" i="4"/>
  <c r="B262" i="4"/>
  <c r="T262" i="4" s="1"/>
  <c r="A262" i="4"/>
  <c r="U261" i="4"/>
  <c r="E261" i="4"/>
  <c r="D261" i="4"/>
  <c r="C261" i="4"/>
  <c r="B261" i="4"/>
  <c r="T261" i="4" s="1"/>
  <c r="A261" i="4"/>
  <c r="U260" i="4"/>
  <c r="E260" i="4"/>
  <c r="D260" i="4"/>
  <c r="C260" i="4"/>
  <c r="B260" i="4"/>
  <c r="T260" i="4" s="1"/>
  <c r="A260" i="4"/>
  <c r="U259" i="4"/>
  <c r="E259" i="4"/>
  <c r="D259" i="4"/>
  <c r="C259" i="4"/>
  <c r="B259" i="4"/>
  <c r="T259" i="4" s="1"/>
  <c r="A259" i="4"/>
  <c r="U258" i="4"/>
  <c r="E258" i="4"/>
  <c r="D258" i="4"/>
  <c r="C258" i="4"/>
  <c r="B258" i="4"/>
  <c r="T258" i="4" s="1"/>
  <c r="A258" i="4"/>
  <c r="U257" i="4"/>
  <c r="E257" i="4"/>
  <c r="D257" i="4"/>
  <c r="C257" i="4"/>
  <c r="B257" i="4"/>
  <c r="T257" i="4" s="1"/>
  <c r="AU257" i="4" s="1"/>
  <c r="A257" i="4"/>
  <c r="U256" i="4"/>
  <c r="E256" i="4"/>
  <c r="D256" i="4"/>
  <c r="C256" i="4"/>
  <c r="B256" i="4"/>
  <c r="T256" i="4" s="1"/>
  <c r="AU256" i="4" s="1"/>
  <c r="A256" i="4"/>
  <c r="U255" i="4"/>
  <c r="E255" i="4"/>
  <c r="D255" i="4"/>
  <c r="C255" i="4"/>
  <c r="B255" i="4"/>
  <c r="T255" i="4" s="1"/>
  <c r="AU255" i="4" s="1"/>
  <c r="A255" i="4"/>
  <c r="U254" i="4"/>
  <c r="E254" i="4"/>
  <c r="D254" i="4"/>
  <c r="C254" i="4"/>
  <c r="B254" i="4"/>
  <c r="T254" i="4" s="1"/>
  <c r="AU254" i="4" s="1"/>
  <c r="A254" i="4"/>
  <c r="E253" i="4"/>
  <c r="D253" i="4"/>
  <c r="C253" i="4"/>
  <c r="B253" i="4"/>
  <c r="T253" i="4" s="1"/>
  <c r="E252" i="4"/>
  <c r="D252" i="4"/>
  <c r="C252" i="4"/>
  <c r="B252" i="4"/>
  <c r="T252" i="4" s="1"/>
  <c r="E251" i="4"/>
  <c r="D251" i="4"/>
  <c r="C251" i="4"/>
  <c r="B251" i="4"/>
  <c r="T251" i="4" s="1"/>
  <c r="E250" i="4"/>
  <c r="D250" i="4"/>
  <c r="C250" i="4"/>
  <c r="B250" i="4"/>
  <c r="T250" i="4" s="1"/>
  <c r="E249" i="4"/>
  <c r="D249" i="4"/>
  <c r="C249" i="4"/>
  <c r="B249" i="4"/>
  <c r="T249" i="4" s="1"/>
  <c r="E248" i="4"/>
  <c r="D248" i="4"/>
  <c r="C248" i="4"/>
  <c r="B248" i="4"/>
  <c r="T248" i="4" s="1"/>
  <c r="E247" i="4"/>
  <c r="D247" i="4"/>
  <c r="C247" i="4"/>
  <c r="B247" i="4"/>
  <c r="T247" i="4" s="1"/>
  <c r="E246" i="4"/>
  <c r="D246" i="4"/>
  <c r="C246" i="4"/>
  <c r="B246" i="4"/>
  <c r="T246" i="4" s="1"/>
  <c r="E245" i="4"/>
  <c r="D245" i="4"/>
  <c r="C245" i="4"/>
  <c r="B245" i="4"/>
  <c r="T245" i="4" s="1"/>
  <c r="E244" i="4"/>
  <c r="D244" i="4"/>
  <c r="C244" i="4"/>
  <c r="B244" i="4"/>
  <c r="T244" i="4" s="1"/>
  <c r="E243" i="4"/>
  <c r="D243" i="4"/>
  <c r="C243" i="4"/>
  <c r="B243" i="4"/>
  <c r="T243" i="4" s="1"/>
  <c r="E242" i="4"/>
  <c r="D242" i="4"/>
  <c r="C242" i="4"/>
  <c r="B242" i="4"/>
  <c r="T242" i="4" s="1"/>
  <c r="E241" i="4"/>
  <c r="D241" i="4"/>
  <c r="C241" i="4"/>
  <c r="B241" i="4"/>
  <c r="T241" i="4" s="1"/>
  <c r="E240" i="4"/>
  <c r="D240" i="4"/>
  <c r="C240" i="4"/>
  <c r="B240" i="4"/>
  <c r="T240" i="4" s="1"/>
  <c r="E239" i="4"/>
  <c r="D239" i="4"/>
  <c r="C239" i="4"/>
  <c r="B239" i="4"/>
  <c r="T239" i="4" s="1"/>
  <c r="E238" i="4"/>
  <c r="D238" i="4"/>
  <c r="C238" i="4"/>
  <c r="B238" i="4"/>
  <c r="T238" i="4" s="1"/>
  <c r="E237" i="4"/>
  <c r="D237" i="4"/>
  <c r="C237" i="4"/>
  <c r="B237" i="4"/>
  <c r="T237" i="4" s="1"/>
  <c r="E236" i="4"/>
  <c r="D236" i="4"/>
  <c r="C236" i="4"/>
  <c r="B236" i="4"/>
  <c r="T236" i="4" s="1"/>
  <c r="E235" i="4"/>
  <c r="D235" i="4"/>
  <c r="C235" i="4"/>
  <c r="B235" i="4"/>
  <c r="T235" i="4" s="1"/>
  <c r="E234" i="4"/>
  <c r="D234" i="4"/>
  <c r="C234" i="4"/>
  <c r="B234" i="4"/>
  <c r="T234" i="4" s="1"/>
  <c r="E233" i="4"/>
  <c r="D233" i="4"/>
  <c r="C233" i="4"/>
  <c r="B233" i="4"/>
  <c r="T233" i="4" s="1"/>
  <c r="E232" i="4"/>
  <c r="D232" i="4"/>
  <c r="C232" i="4"/>
  <c r="B232" i="4"/>
  <c r="T232" i="4" s="1"/>
  <c r="E231" i="4"/>
  <c r="D231" i="4"/>
  <c r="C231" i="4"/>
  <c r="B231" i="4"/>
  <c r="T231" i="4" s="1"/>
  <c r="E230" i="4"/>
  <c r="D230" i="4"/>
  <c r="C230" i="4"/>
  <c r="B230" i="4"/>
  <c r="T230" i="4" s="1"/>
  <c r="E229" i="4"/>
  <c r="D229" i="4"/>
  <c r="C229" i="4"/>
  <c r="B229" i="4"/>
  <c r="T229" i="4" s="1"/>
  <c r="E228" i="4"/>
  <c r="D228" i="4"/>
  <c r="C228" i="4"/>
  <c r="B228" i="4"/>
  <c r="T228" i="4" s="1"/>
  <c r="E227" i="4"/>
  <c r="D227" i="4"/>
  <c r="C227" i="4"/>
  <c r="B227" i="4"/>
  <c r="T227" i="4" s="1"/>
  <c r="E226" i="4"/>
  <c r="D226" i="4"/>
  <c r="C226" i="4"/>
  <c r="B226" i="4"/>
  <c r="T226" i="4" s="1"/>
  <c r="E225" i="4"/>
  <c r="D225" i="4"/>
  <c r="C225" i="4"/>
  <c r="B225" i="4"/>
  <c r="T225" i="4" s="1"/>
  <c r="E224" i="4"/>
  <c r="D224" i="4"/>
  <c r="C224" i="4"/>
  <c r="B224" i="4"/>
  <c r="T224" i="4" s="1"/>
  <c r="E223" i="4"/>
  <c r="D223" i="4"/>
  <c r="C223" i="4"/>
  <c r="B223" i="4"/>
  <c r="T223" i="4" s="1"/>
  <c r="E222" i="4"/>
  <c r="D222" i="4"/>
  <c r="C222" i="4"/>
  <c r="B222" i="4"/>
  <c r="T222" i="4" s="1"/>
  <c r="E221" i="4"/>
  <c r="D221" i="4"/>
  <c r="C221" i="4"/>
  <c r="B221" i="4"/>
  <c r="T221" i="4" s="1"/>
  <c r="E220" i="4"/>
  <c r="D220" i="4"/>
  <c r="C220" i="4"/>
  <c r="B220" i="4"/>
  <c r="T220" i="4" s="1"/>
  <c r="E219" i="4"/>
  <c r="D219" i="4"/>
  <c r="C219" i="4"/>
  <c r="B219" i="4"/>
  <c r="T219" i="4" s="1"/>
  <c r="E218" i="4"/>
  <c r="D218" i="4"/>
  <c r="C218" i="4"/>
  <c r="B218" i="4"/>
  <c r="T218" i="4" s="1"/>
  <c r="E217" i="4"/>
  <c r="D217" i="4"/>
  <c r="C217" i="4"/>
  <c r="B217" i="4"/>
  <c r="T217" i="4" s="1"/>
  <c r="E216" i="4"/>
  <c r="D216" i="4"/>
  <c r="C216" i="4"/>
  <c r="B216" i="4"/>
  <c r="T216" i="4" s="1"/>
  <c r="E215" i="4"/>
  <c r="D215" i="4"/>
  <c r="C215" i="4"/>
  <c r="B215" i="4"/>
  <c r="T215" i="4" s="1"/>
  <c r="E214" i="4"/>
  <c r="D214" i="4"/>
  <c r="C214" i="4"/>
  <c r="B214" i="4"/>
  <c r="T214" i="4" s="1"/>
  <c r="E213" i="4"/>
  <c r="D213" i="4"/>
  <c r="C213" i="4"/>
  <c r="B213" i="4"/>
  <c r="T213" i="4" s="1"/>
  <c r="E212" i="4"/>
  <c r="D212" i="4"/>
  <c r="C212" i="4"/>
  <c r="B212" i="4"/>
  <c r="T212" i="4" s="1"/>
  <c r="E211" i="4"/>
  <c r="D211" i="4"/>
  <c r="C211" i="4"/>
  <c r="B211" i="4"/>
  <c r="T211" i="4" s="1"/>
  <c r="E210" i="4"/>
  <c r="D210" i="4"/>
  <c r="C210" i="4"/>
  <c r="B210" i="4"/>
  <c r="T210" i="4" s="1"/>
  <c r="E209" i="4"/>
  <c r="D209" i="4"/>
  <c r="C209" i="4"/>
  <c r="B209" i="4"/>
  <c r="T209" i="4" s="1"/>
  <c r="E208" i="4"/>
  <c r="D208" i="4"/>
  <c r="C208" i="4"/>
  <c r="B208" i="4"/>
  <c r="T208" i="4" s="1"/>
  <c r="E207" i="4"/>
  <c r="D207" i="4"/>
  <c r="C207" i="4"/>
  <c r="B207" i="4"/>
  <c r="T207" i="4" s="1"/>
  <c r="E206" i="4"/>
  <c r="D206" i="4"/>
  <c r="C206" i="4"/>
  <c r="B206" i="4"/>
  <c r="T206" i="4" s="1"/>
  <c r="E205" i="4"/>
  <c r="D205" i="4"/>
  <c r="C205" i="4"/>
  <c r="B205" i="4"/>
  <c r="T205" i="4" s="1"/>
  <c r="E204" i="4"/>
  <c r="D204" i="4"/>
  <c r="C204" i="4"/>
  <c r="B204" i="4"/>
  <c r="T204" i="4" s="1"/>
  <c r="E203" i="4"/>
  <c r="D203" i="4"/>
  <c r="C203" i="4"/>
  <c r="B203" i="4"/>
  <c r="T203" i="4" s="1"/>
  <c r="E202" i="4"/>
  <c r="D202" i="4"/>
  <c r="C202" i="4"/>
  <c r="B202" i="4"/>
  <c r="T202" i="4" s="1"/>
  <c r="E201" i="4"/>
  <c r="D201" i="4"/>
  <c r="C201" i="4"/>
  <c r="B201" i="4"/>
  <c r="T201" i="4" s="1"/>
  <c r="E200" i="4"/>
  <c r="D200" i="4"/>
  <c r="C200" i="4"/>
  <c r="B200" i="4"/>
  <c r="T200" i="4" s="1"/>
  <c r="E199" i="4"/>
  <c r="D199" i="4"/>
  <c r="C199" i="4"/>
  <c r="B199" i="4"/>
  <c r="T199" i="4" s="1"/>
  <c r="E198" i="4"/>
  <c r="D198" i="4"/>
  <c r="C198" i="4"/>
  <c r="B198" i="4"/>
  <c r="T198" i="4" s="1"/>
  <c r="E197" i="4"/>
  <c r="D197" i="4"/>
  <c r="C197" i="4"/>
  <c r="B197" i="4"/>
  <c r="T197" i="4" s="1"/>
  <c r="E196" i="4"/>
  <c r="D196" i="4"/>
  <c r="C196" i="4"/>
  <c r="B196" i="4"/>
  <c r="T196" i="4" s="1"/>
  <c r="E195" i="4"/>
  <c r="D195" i="4"/>
  <c r="C195" i="4"/>
  <c r="B195" i="4"/>
  <c r="T195" i="4" s="1"/>
  <c r="E194" i="4"/>
  <c r="D194" i="4"/>
  <c r="C194" i="4"/>
  <c r="B194" i="4"/>
  <c r="T194" i="4" s="1"/>
  <c r="E193" i="4"/>
  <c r="D193" i="4"/>
  <c r="C193" i="4"/>
  <c r="B193" i="4"/>
  <c r="T193" i="4" s="1"/>
  <c r="E192" i="4"/>
  <c r="D192" i="4"/>
  <c r="C192" i="4"/>
  <c r="B192" i="4"/>
  <c r="T192" i="4" s="1"/>
  <c r="E191" i="4"/>
  <c r="D191" i="4"/>
  <c r="C191" i="4"/>
  <c r="B191" i="4"/>
  <c r="T191" i="4" s="1"/>
  <c r="E190" i="4"/>
  <c r="D190" i="4"/>
  <c r="C190" i="4"/>
  <c r="B190" i="4"/>
  <c r="T190" i="4" s="1"/>
  <c r="E189" i="4"/>
  <c r="D189" i="4"/>
  <c r="C189" i="4"/>
  <c r="B189" i="4"/>
  <c r="T189" i="4" s="1"/>
  <c r="E188" i="4"/>
  <c r="D188" i="4"/>
  <c r="C188" i="4"/>
  <c r="B188" i="4"/>
  <c r="T188" i="4" s="1"/>
  <c r="E187" i="4"/>
  <c r="D187" i="4"/>
  <c r="C187" i="4"/>
  <c r="B187" i="4"/>
  <c r="T187" i="4" s="1"/>
  <c r="E186" i="4"/>
  <c r="D186" i="4"/>
  <c r="C186" i="4"/>
  <c r="B186" i="4"/>
  <c r="T186" i="4" s="1"/>
  <c r="E185" i="4"/>
  <c r="D185" i="4"/>
  <c r="C185" i="4"/>
  <c r="B185" i="4"/>
  <c r="T185" i="4" s="1"/>
  <c r="E184" i="4"/>
  <c r="D184" i="4"/>
  <c r="C184" i="4"/>
  <c r="B184" i="4"/>
  <c r="T184" i="4" s="1"/>
  <c r="E183" i="4"/>
  <c r="D183" i="4"/>
  <c r="C183" i="4"/>
  <c r="B183" i="4"/>
  <c r="T183" i="4" s="1"/>
  <c r="E182" i="4"/>
  <c r="D182" i="4"/>
  <c r="C182" i="4"/>
  <c r="B182" i="4"/>
  <c r="T182" i="4" s="1"/>
  <c r="E181" i="4"/>
  <c r="D181" i="4"/>
  <c r="C181" i="4"/>
  <c r="B181" i="4"/>
  <c r="T181" i="4" s="1"/>
  <c r="E180" i="4"/>
  <c r="D180" i="4"/>
  <c r="C180" i="4"/>
  <c r="B180" i="4"/>
  <c r="U180" i="4" s="1"/>
  <c r="E179" i="4"/>
  <c r="D179" i="4"/>
  <c r="C179" i="4"/>
  <c r="B179" i="4"/>
  <c r="U179" i="4" s="1"/>
  <c r="E178" i="4"/>
  <c r="D178" i="4"/>
  <c r="C178" i="4"/>
  <c r="B178" i="4"/>
  <c r="U178" i="4" s="1"/>
  <c r="E177" i="4"/>
  <c r="D177" i="4"/>
  <c r="C177" i="4"/>
  <c r="B177" i="4"/>
  <c r="U177" i="4" s="1"/>
  <c r="E176" i="4"/>
  <c r="D176" i="4"/>
  <c r="C176" i="4"/>
  <c r="B176" i="4"/>
  <c r="U176" i="4" s="1"/>
  <c r="E175" i="4"/>
  <c r="D175" i="4"/>
  <c r="C175" i="4"/>
  <c r="B175" i="4"/>
  <c r="U175" i="4" s="1"/>
  <c r="E174" i="4"/>
  <c r="D174" i="4"/>
  <c r="C174" i="4"/>
  <c r="B174" i="4"/>
  <c r="U174" i="4" s="1"/>
  <c r="E173" i="4"/>
  <c r="D173" i="4"/>
  <c r="C173" i="4"/>
  <c r="B173" i="4"/>
  <c r="U173" i="4" s="1"/>
  <c r="E172" i="4"/>
  <c r="D172" i="4"/>
  <c r="C172" i="4"/>
  <c r="B172" i="4"/>
  <c r="U172" i="4" s="1"/>
  <c r="E171" i="4"/>
  <c r="D171" i="4"/>
  <c r="C171" i="4"/>
  <c r="B171" i="4"/>
  <c r="U171" i="4" s="1"/>
  <c r="E170" i="4"/>
  <c r="D170" i="4"/>
  <c r="C170" i="4"/>
  <c r="B170" i="4"/>
  <c r="U170" i="4" s="1"/>
  <c r="E169" i="4"/>
  <c r="D169" i="4"/>
  <c r="C169" i="4"/>
  <c r="B169" i="4"/>
  <c r="U169" i="4" s="1"/>
  <c r="E168" i="4"/>
  <c r="D168" i="4"/>
  <c r="C168" i="4"/>
  <c r="B168" i="4"/>
  <c r="U168" i="4" s="1"/>
  <c r="E167" i="4"/>
  <c r="D167" i="4"/>
  <c r="C167" i="4"/>
  <c r="B167" i="4"/>
  <c r="U167" i="4" s="1"/>
  <c r="E166" i="4"/>
  <c r="D166" i="4"/>
  <c r="C166" i="4"/>
  <c r="B166" i="4"/>
  <c r="U166" i="4" s="1"/>
  <c r="E165" i="4"/>
  <c r="D165" i="4"/>
  <c r="C165" i="4"/>
  <c r="B165" i="4"/>
  <c r="U165" i="4" s="1"/>
  <c r="E164" i="4"/>
  <c r="D164" i="4"/>
  <c r="C164" i="4"/>
  <c r="B164" i="4"/>
  <c r="U164" i="4" s="1"/>
  <c r="E163" i="4"/>
  <c r="D163" i="4"/>
  <c r="C163" i="4"/>
  <c r="B163" i="4"/>
  <c r="U163" i="4" s="1"/>
  <c r="E162" i="4"/>
  <c r="D162" i="4"/>
  <c r="C162" i="4"/>
  <c r="B162" i="4"/>
  <c r="U162" i="4" s="1"/>
  <c r="E161" i="4"/>
  <c r="D161" i="4"/>
  <c r="C161" i="4"/>
  <c r="B161" i="4"/>
  <c r="U161" i="4" s="1"/>
  <c r="E160" i="4"/>
  <c r="D160" i="4"/>
  <c r="C160" i="4"/>
  <c r="B160" i="4"/>
  <c r="U160" i="4" s="1"/>
  <c r="E159" i="4"/>
  <c r="D159" i="4"/>
  <c r="C159" i="4"/>
  <c r="B159" i="4"/>
  <c r="U159" i="4" s="1"/>
  <c r="E158" i="4"/>
  <c r="D158" i="4"/>
  <c r="C158" i="4"/>
  <c r="B158" i="4"/>
  <c r="U158" i="4" s="1"/>
  <c r="E157" i="4"/>
  <c r="D157" i="4"/>
  <c r="C157" i="4"/>
  <c r="B157" i="4"/>
  <c r="U157" i="4" s="1"/>
  <c r="E156" i="4"/>
  <c r="D156" i="4"/>
  <c r="C156" i="4"/>
  <c r="B156" i="4"/>
  <c r="U156" i="4" s="1"/>
  <c r="E155" i="4"/>
  <c r="D155" i="4"/>
  <c r="C155" i="4"/>
  <c r="B155" i="4"/>
  <c r="U155" i="4" s="1"/>
  <c r="E154" i="4"/>
  <c r="D154" i="4"/>
  <c r="C154" i="4"/>
  <c r="B154" i="4"/>
  <c r="U154" i="4" s="1"/>
  <c r="E153" i="4"/>
  <c r="D153" i="4"/>
  <c r="C153" i="4"/>
  <c r="B153" i="4"/>
  <c r="U153" i="4" s="1"/>
  <c r="E152" i="4"/>
  <c r="D152" i="4"/>
  <c r="C152" i="4"/>
  <c r="B152" i="4"/>
  <c r="U152" i="4" s="1"/>
  <c r="E151" i="4"/>
  <c r="D151" i="4"/>
  <c r="C151" i="4"/>
  <c r="B151" i="4"/>
  <c r="U151" i="4" s="1"/>
  <c r="E150" i="4"/>
  <c r="D150" i="4"/>
  <c r="C150" i="4"/>
  <c r="B150" i="4"/>
  <c r="U150" i="4" s="1"/>
  <c r="E149" i="4"/>
  <c r="D149" i="4"/>
  <c r="C149" i="4"/>
  <c r="B149" i="4"/>
  <c r="U149" i="4" s="1"/>
  <c r="E148" i="4"/>
  <c r="D148" i="4"/>
  <c r="C148" i="4"/>
  <c r="B148" i="4"/>
  <c r="U148" i="4" s="1"/>
  <c r="E147" i="4"/>
  <c r="D147" i="4"/>
  <c r="C147" i="4"/>
  <c r="B147" i="4"/>
  <c r="U147" i="4" s="1"/>
  <c r="E146" i="4"/>
  <c r="D146" i="4"/>
  <c r="C146" i="4"/>
  <c r="B146" i="4"/>
  <c r="U146" i="4" s="1"/>
  <c r="E145" i="4"/>
  <c r="D145" i="4"/>
  <c r="C145" i="4"/>
  <c r="B145" i="4"/>
  <c r="U145" i="4" s="1"/>
  <c r="E144" i="4"/>
  <c r="D144" i="4"/>
  <c r="C144" i="4"/>
  <c r="B144" i="4"/>
  <c r="U144" i="4" s="1"/>
  <c r="E143" i="4"/>
  <c r="D143" i="4"/>
  <c r="C143" i="4"/>
  <c r="B143" i="4"/>
  <c r="U143" i="4" s="1"/>
  <c r="E142" i="4"/>
  <c r="D142" i="4"/>
  <c r="C142" i="4"/>
  <c r="B142" i="4"/>
  <c r="U142" i="4" s="1"/>
  <c r="E141" i="4"/>
  <c r="D141" i="4"/>
  <c r="C141" i="4"/>
  <c r="B141" i="4"/>
  <c r="U141" i="4" s="1"/>
  <c r="E140" i="4"/>
  <c r="D140" i="4"/>
  <c r="C140" i="4"/>
  <c r="B140" i="4"/>
  <c r="U140" i="4" s="1"/>
  <c r="E139" i="4"/>
  <c r="D139" i="4"/>
  <c r="C139" i="4"/>
  <c r="B139" i="4"/>
  <c r="U139" i="4" s="1"/>
  <c r="E138" i="4"/>
  <c r="D138" i="4"/>
  <c r="C138" i="4"/>
  <c r="B138" i="4"/>
  <c r="U138" i="4" s="1"/>
  <c r="E137" i="4"/>
  <c r="D137" i="4"/>
  <c r="C137" i="4"/>
  <c r="B137" i="4"/>
  <c r="U137" i="4" s="1"/>
  <c r="E136" i="4"/>
  <c r="D136" i="4"/>
  <c r="C136" i="4"/>
  <c r="B136" i="4"/>
  <c r="U136" i="4" s="1"/>
  <c r="E135" i="4"/>
  <c r="D135" i="4"/>
  <c r="C135" i="4"/>
  <c r="B135" i="4"/>
  <c r="U135" i="4" s="1"/>
  <c r="E134" i="4"/>
  <c r="D134" i="4"/>
  <c r="C134" i="4"/>
  <c r="B134" i="4"/>
  <c r="U134" i="4" s="1"/>
  <c r="E133" i="4"/>
  <c r="D133" i="4"/>
  <c r="C133" i="4"/>
  <c r="B133" i="4"/>
  <c r="U133" i="4" s="1"/>
  <c r="E132" i="4"/>
  <c r="D132" i="4"/>
  <c r="C132" i="4"/>
  <c r="B132" i="4"/>
  <c r="U132" i="4" s="1"/>
  <c r="E131" i="4"/>
  <c r="D131" i="4"/>
  <c r="C131" i="4"/>
  <c r="B131" i="4"/>
  <c r="U131" i="4" s="1"/>
  <c r="E130" i="4"/>
  <c r="D130" i="4"/>
  <c r="C130" i="4"/>
  <c r="B130" i="4"/>
  <c r="U130" i="4" s="1"/>
  <c r="E129" i="4"/>
  <c r="D129" i="4"/>
  <c r="C129" i="4"/>
  <c r="B129" i="4"/>
  <c r="U129" i="4" s="1"/>
  <c r="E128" i="4"/>
  <c r="D128" i="4"/>
  <c r="C128" i="4"/>
  <c r="B128" i="4"/>
  <c r="U128" i="4" s="1"/>
  <c r="E127" i="4"/>
  <c r="D127" i="4"/>
  <c r="C127" i="4"/>
  <c r="B127" i="4"/>
  <c r="U127" i="4" s="1"/>
  <c r="E126" i="4"/>
  <c r="D126" i="4"/>
  <c r="C126" i="4"/>
  <c r="B126" i="4"/>
  <c r="U126" i="4" s="1"/>
  <c r="E125" i="4"/>
  <c r="D125" i="4"/>
  <c r="C125" i="4"/>
  <c r="B125" i="4"/>
  <c r="U125" i="4" s="1"/>
  <c r="E124" i="4"/>
  <c r="D124" i="4"/>
  <c r="C124" i="4"/>
  <c r="B124" i="4"/>
  <c r="U124" i="4" s="1"/>
  <c r="E123" i="4"/>
  <c r="D123" i="4"/>
  <c r="C123" i="4"/>
  <c r="B123" i="4"/>
  <c r="U123" i="4" s="1"/>
  <c r="E122" i="4"/>
  <c r="D122" i="4"/>
  <c r="C122" i="4"/>
  <c r="B122" i="4"/>
  <c r="U122" i="4" s="1"/>
  <c r="E121" i="4"/>
  <c r="D121" i="4"/>
  <c r="C121" i="4"/>
  <c r="B121" i="4"/>
  <c r="U121" i="4" s="1"/>
  <c r="E120" i="4"/>
  <c r="D120" i="4"/>
  <c r="C120" i="4"/>
  <c r="B120" i="4"/>
  <c r="U120" i="4" s="1"/>
  <c r="E119" i="4"/>
  <c r="D119" i="4"/>
  <c r="C119" i="4"/>
  <c r="B119" i="4"/>
  <c r="U119" i="4" s="1"/>
  <c r="E118" i="4"/>
  <c r="D118" i="4"/>
  <c r="C118" i="4"/>
  <c r="B118" i="4"/>
  <c r="U118" i="4" s="1"/>
  <c r="E117" i="4"/>
  <c r="D117" i="4"/>
  <c r="C117" i="4"/>
  <c r="B117" i="4"/>
  <c r="U117" i="4" s="1"/>
  <c r="E116" i="4"/>
  <c r="D116" i="4"/>
  <c r="C116" i="4"/>
  <c r="B116" i="4"/>
  <c r="U116" i="4" s="1"/>
  <c r="E115" i="4"/>
  <c r="D115" i="4"/>
  <c r="C115" i="4"/>
  <c r="B115" i="4"/>
  <c r="U115" i="4" s="1"/>
  <c r="E114" i="4"/>
  <c r="D114" i="4"/>
  <c r="C114" i="4"/>
  <c r="B114" i="4"/>
  <c r="U114" i="4" s="1"/>
  <c r="E113" i="4"/>
  <c r="D113" i="4"/>
  <c r="C113" i="4"/>
  <c r="B113" i="4"/>
  <c r="U113" i="4" s="1"/>
  <c r="E112" i="4"/>
  <c r="D112" i="4"/>
  <c r="C112" i="4"/>
  <c r="B112" i="4"/>
  <c r="U112" i="4" s="1"/>
  <c r="E111" i="4"/>
  <c r="D111" i="4"/>
  <c r="C111" i="4"/>
  <c r="B111" i="4"/>
  <c r="U111" i="4" s="1"/>
  <c r="E110" i="4"/>
  <c r="D110" i="4"/>
  <c r="C110" i="4"/>
  <c r="B110" i="4"/>
  <c r="U110" i="4" s="1"/>
  <c r="E109" i="4"/>
  <c r="D109" i="4"/>
  <c r="C109" i="4"/>
  <c r="B109" i="4"/>
  <c r="U109" i="4" s="1"/>
  <c r="E108" i="4"/>
  <c r="D108" i="4"/>
  <c r="C108" i="4"/>
  <c r="B108" i="4"/>
  <c r="U108" i="4" s="1"/>
  <c r="E107" i="4"/>
  <c r="D107" i="4"/>
  <c r="C107" i="4"/>
  <c r="B107" i="4"/>
  <c r="U107" i="4" s="1"/>
  <c r="E106" i="4"/>
  <c r="D106" i="4"/>
  <c r="C106" i="4"/>
  <c r="B106" i="4"/>
  <c r="A106" i="4"/>
  <c r="U105" i="4"/>
  <c r="E105" i="4"/>
  <c r="D105" i="4"/>
  <c r="C105" i="4"/>
  <c r="B105" i="4"/>
  <c r="T105" i="4" s="1"/>
  <c r="A105" i="4"/>
  <c r="U104" i="4"/>
  <c r="E104" i="4"/>
  <c r="D104" i="4"/>
  <c r="C104" i="4"/>
  <c r="B104" i="4"/>
  <c r="T104" i="4" s="1"/>
  <c r="A104" i="4"/>
  <c r="U103" i="4"/>
  <c r="E103" i="4"/>
  <c r="D103" i="4"/>
  <c r="C103" i="4"/>
  <c r="B103" i="4"/>
  <c r="T103" i="4" s="1"/>
  <c r="A103" i="4"/>
  <c r="U102" i="4"/>
  <c r="E102" i="4"/>
  <c r="D102" i="4"/>
  <c r="C102" i="4"/>
  <c r="B102" i="4"/>
  <c r="T102" i="4" s="1"/>
  <c r="A102" i="4"/>
  <c r="U101" i="4"/>
  <c r="E101" i="4"/>
  <c r="D101" i="4"/>
  <c r="C101" i="4"/>
  <c r="B101" i="4"/>
  <c r="T101" i="4" s="1"/>
  <c r="A101" i="4"/>
  <c r="U100" i="4"/>
  <c r="E100" i="4"/>
  <c r="D100" i="4"/>
  <c r="C100" i="4"/>
  <c r="B100" i="4"/>
  <c r="T100" i="4" s="1"/>
  <c r="A100" i="4"/>
  <c r="U99" i="4"/>
  <c r="E99" i="4"/>
  <c r="D99" i="4"/>
  <c r="C99" i="4"/>
  <c r="B99" i="4"/>
  <c r="T99" i="4" s="1"/>
  <c r="A99" i="4"/>
  <c r="U98" i="4"/>
  <c r="E98" i="4"/>
  <c r="D98" i="4"/>
  <c r="C98" i="4"/>
  <c r="B98" i="4"/>
  <c r="T98" i="4" s="1"/>
  <c r="A98" i="4"/>
  <c r="U97" i="4"/>
  <c r="E97" i="4"/>
  <c r="D97" i="4"/>
  <c r="C97" i="4"/>
  <c r="B97" i="4"/>
  <c r="T97" i="4" s="1"/>
  <c r="A97" i="4"/>
  <c r="U96" i="4"/>
  <c r="E96" i="4"/>
  <c r="D96" i="4"/>
  <c r="C96" i="4"/>
  <c r="B96" i="4"/>
  <c r="T96" i="4" s="1"/>
  <c r="A96" i="4"/>
  <c r="U95" i="4"/>
  <c r="E95" i="4"/>
  <c r="D95" i="4"/>
  <c r="C95" i="4"/>
  <c r="B95" i="4"/>
  <c r="T95" i="4" s="1"/>
  <c r="A95" i="4"/>
  <c r="U94" i="4"/>
  <c r="E94" i="4"/>
  <c r="D94" i="4"/>
  <c r="C94" i="4"/>
  <c r="B94" i="4"/>
  <c r="T94" i="4" s="1"/>
  <c r="A94" i="4"/>
  <c r="U93" i="4"/>
  <c r="E93" i="4"/>
  <c r="D93" i="4"/>
  <c r="C93" i="4"/>
  <c r="B93" i="4"/>
  <c r="T93" i="4" s="1"/>
  <c r="A93" i="4"/>
  <c r="U92" i="4"/>
  <c r="E92" i="4"/>
  <c r="D92" i="4"/>
  <c r="C92" i="4"/>
  <c r="B92" i="4"/>
  <c r="T92" i="4" s="1"/>
  <c r="A92" i="4"/>
  <c r="U91" i="4"/>
  <c r="E91" i="4"/>
  <c r="D91" i="4"/>
  <c r="C91" i="4"/>
  <c r="B91" i="4"/>
  <c r="T91" i="4" s="1"/>
  <c r="A91" i="4"/>
  <c r="U90" i="4"/>
  <c r="E90" i="4"/>
  <c r="D90" i="4"/>
  <c r="C90" i="4"/>
  <c r="B90" i="4"/>
  <c r="T90" i="4" s="1"/>
  <c r="A90" i="4"/>
  <c r="U89" i="4"/>
  <c r="E89" i="4"/>
  <c r="D89" i="4"/>
  <c r="C89" i="4"/>
  <c r="B89" i="4"/>
  <c r="T89" i="4" s="1"/>
  <c r="A89" i="4"/>
  <c r="U88" i="4"/>
  <c r="E88" i="4"/>
  <c r="D88" i="4"/>
  <c r="C88" i="4"/>
  <c r="B88" i="4"/>
  <c r="T88" i="4" s="1"/>
  <c r="A88" i="4"/>
  <c r="U87" i="4"/>
  <c r="E87" i="4"/>
  <c r="D87" i="4"/>
  <c r="C87" i="4"/>
  <c r="B87" i="4"/>
  <c r="T87" i="4" s="1"/>
  <c r="A87" i="4"/>
  <c r="U86" i="4"/>
  <c r="E86" i="4"/>
  <c r="D86" i="4"/>
  <c r="C86" i="4"/>
  <c r="B86" i="4"/>
  <c r="T86" i="4" s="1"/>
  <c r="A86" i="4"/>
  <c r="U85" i="4"/>
  <c r="E85" i="4"/>
  <c r="D85" i="4"/>
  <c r="C85" i="4"/>
  <c r="B85" i="4"/>
  <c r="T85" i="4" s="1"/>
  <c r="A85" i="4"/>
  <c r="U84" i="4"/>
  <c r="E84" i="4"/>
  <c r="D84" i="4"/>
  <c r="C84" i="4"/>
  <c r="B84" i="4"/>
  <c r="T84" i="4" s="1"/>
  <c r="A84" i="4"/>
  <c r="U83" i="4"/>
  <c r="E83" i="4"/>
  <c r="D83" i="4"/>
  <c r="C83" i="4"/>
  <c r="B83" i="4"/>
  <c r="T83" i="4" s="1"/>
  <c r="A83" i="4"/>
  <c r="U82" i="4"/>
  <c r="E82" i="4"/>
  <c r="D82" i="4"/>
  <c r="C82" i="4"/>
  <c r="B82" i="4"/>
  <c r="T82" i="4" s="1"/>
  <c r="A82" i="4"/>
  <c r="U81" i="4"/>
  <c r="E81" i="4"/>
  <c r="D81" i="4"/>
  <c r="C81" i="4"/>
  <c r="B81" i="4"/>
  <c r="T81" i="4" s="1"/>
  <c r="A81" i="4"/>
  <c r="U80" i="4"/>
  <c r="E80" i="4"/>
  <c r="D80" i="4"/>
  <c r="C80" i="4"/>
  <c r="B80" i="4"/>
  <c r="T80" i="4" s="1"/>
  <c r="A80" i="4"/>
  <c r="U79" i="4"/>
  <c r="E79" i="4"/>
  <c r="D79" i="4"/>
  <c r="C79" i="4"/>
  <c r="B79" i="4"/>
  <c r="T79" i="4" s="1"/>
  <c r="A79" i="4"/>
  <c r="U78" i="4"/>
  <c r="E78" i="4"/>
  <c r="D78" i="4"/>
  <c r="C78" i="4"/>
  <c r="B78" i="4"/>
  <c r="T78" i="4" s="1"/>
  <c r="A78" i="4"/>
  <c r="U77" i="4"/>
  <c r="E77" i="4"/>
  <c r="D77" i="4"/>
  <c r="C77" i="4"/>
  <c r="B77" i="4"/>
  <c r="T77" i="4" s="1"/>
  <c r="A77" i="4"/>
  <c r="U76" i="4"/>
  <c r="E76" i="4"/>
  <c r="D76" i="4"/>
  <c r="C76" i="4"/>
  <c r="B76" i="4"/>
  <c r="T76" i="4" s="1"/>
  <c r="A76" i="4"/>
  <c r="U75" i="4"/>
  <c r="E75" i="4"/>
  <c r="D75" i="4"/>
  <c r="C75" i="4"/>
  <c r="B75" i="4"/>
  <c r="T75" i="4" s="1"/>
  <c r="A75" i="4"/>
  <c r="U74" i="4"/>
  <c r="E74" i="4"/>
  <c r="D74" i="4"/>
  <c r="C74" i="4"/>
  <c r="B74" i="4"/>
  <c r="T74" i="4" s="1"/>
  <c r="A74" i="4"/>
  <c r="U73" i="4"/>
  <c r="E73" i="4"/>
  <c r="D73" i="4"/>
  <c r="C73" i="4"/>
  <c r="B73" i="4"/>
  <c r="T73" i="4" s="1"/>
  <c r="A73" i="4"/>
  <c r="U72" i="4"/>
  <c r="E72" i="4"/>
  <c r="D72" i="4"/>
  <c r="C72" i="4"/>
  <c r="B72" i="4"/>
  <c r="T72" i="4" s="1"/>
  <c r="A72" i="4"/>
  <c r="U71" i="4"/>
  <c r="E71" i="4"/>
  <c r="D71" i="4"/>
  <c r="C71" i="4"/>
  <c r="B71" i="4"/>
  <c r="T71" i="4" s="1"/>
  <c r="A71" i="4"/>
  <c r="U70" i="4"/>
  <c r="E70" i="4"/>
  <c r="D70" i="4"/>
  <c r="C70" i="4"/>
  <c r="B70" i="4"/>
  <c r="T70" i="4" s="1"/>
  <c r="A70" i="4"/>
  <c r="U69" i="4"/>
  <c r="E69" i="4"/>
  <c r="D69" i="4"/>
  <c r="C69" i="4"/>
  <c r="B69" i="4"/>
  <c r="T69" i="4" s="1"/>
  <c r="A69" i="4"/>
  <c r="U68" i="4"/>
  <c r="E68" i="4"/>
  <c r="D68" i="4"/>
  <c r="C68" i="4"/>
  <c r="B68" i="4"/>
  <c r="T68" i="4" s="1"/>
  <c r="A68" i="4"/>
  <c r="U67" i="4"/>
  <c r="E67" i="4"/>
  <c r="D67" i="4"/>
  <c r="C67" i="4"/>
  <c r="B67" i="4"/>
  <c r="T67" i="4" s="1"/>
  <c r="A67" i="4"/>
  <c r="U66" i="4"/>
  <c r="E66" i="4"/>
  <c r="D66" i="4"/>
  <c r="C66" i="4"/>
  <c r="B66" i="4"/>
  <c r="T66" i="4" s="1"/>
  <c r="A66" i="4"/>
  <c r="U65" i="4"/>
  <c r="E65" i="4"/>
  <c r="D65" i="4"/>
  <c r="C65" i="4"/>
  <c r="B65" i="4"/>
  <c r="T65" i="4" s="1"/>
  <c r="A65" i="4"/>
  <c r="U64" i="4"/>
  <c r="E64" i="4"/>
  <c r="D64" i="4"/>
  <c r="C64" i="4"/>
  <c r="B64" i="4"/>
  <c r="T64" i="4" s="1"/>
  <c r="A64" i="4"/>
  <c r="U63" i="4"/>
  <c r="E63" i="4"/>
  <c r="D63" i="4"/>
  <c r="C63" i="4"/>
  <c r="B63" i="4"/>
  <c r="T63" i="4" s="1"/>
  <c r="A63" i="4"/>
  <c r="U62" i="4"/>
  <c r="E62" i="4"/>
  <c r="D62" i="4"/>
  <c r="C62" i="4"/>
  <c r="B62" i="4"/>
  <c r="T62" i="4" s="1"/>
  <c r="A62" i="4"/>
  <c r="U61" i="4"/>
  <c r="E61" i="4"/>
  <c r="D61" i="4"/>
  <c r="C61" i="4"/>
  <c r="B61" i="4"/>
  <c r="T61" i="4" s="1"/>
  <c r="A61" i="4"/>
  <c r="U60" i="4"/>
  <c r="E60" i="4"/>
  <c r="D60" i="4"/>
  <c r="C60" i="4"/>
  <c r="B60" i="4"/>
  <c r="T60" i="4" s="1"/>
  <c r="A60" i="4"/>
  <c r="U59" i="4"/>
  <c r="E59" i="4"/>
  <c r="D59" i="4"/>
  <c r="C59" i="4"/>
  <c r="B59" i="4"/>
  <c r="T59" i="4" s="1"/>
  <c r="A59" i="4"/>
  <c r="U58" i="4"/>
  <c r="E58" i="4"/>
  <c r="D58" i="4"/>
  <c r="C58" i="4"/>
  <c r="B58" i="4"/>
  <c r="T58" i="4" s="1"/>
  <c r="A58" i="4"/>
  <c r="U57" i="4"/>
  <c r="E57" i="4"/>
  <c r="D57" i="4"/>
  <c r="C57" i="4"/>
  <c r="B57" i="4"/>
  <c r="T57" i="4" s="1"/>
  <c r="A57" i="4"/>
  <c r="U56" i="4"/>
  <c r="E56" i="4"/>
  <c r="D56" i="4"/>
  <c r="C56" i="4"/>
  <c r="B56" i="4"/>
  <c r="T56" i="4" s="1"/>
  <c r="A56" i="4"/>
  <c r="U55" i="4"/>
  <c r="E55" i="4"/>
  <c r="D55" i="4"/>
  <c r="C55" i="4"/>
  <c r="B55" i="4"/>
  <c r="T55" i="4" s="1"/>
  <c r="A55" i="4"/>
  <c r="U54" i="4"/>
  <c r="E54" i="4"/>
  <c r="D54" i="4"/>
  <c r="C54" i="4"/>
  <c r="B54" i="4"/>
  <c r="T54" i="4" s="1"/>
  <c r="A54" i="4"/>
  <c r="U53" i="4"/>
  <c r="E53" i="4"/>
  <c r="D53" i="4"/>
  <c r="C53" i="4"/>
  <c r="B53" i="4"/>
  <c r="T53" i="4" s="1"/>
  <c r="A53" i="4"/>
  <c r="U52" i="4"/>
  <c r="E52" i="4"/>
  <c r="D52" i="4"/>
  <c r="C52" i="4"/>
  <c r="B52" i="4"/>
  <c r="T52" i="4" s="1"/>
  <c r="A52" i="4"/>
  <c r="U51" i="4"/>
  <c r="E51" i="4"/>
  <c r="D51" i="4"/>
  <c r="C51" i="4"/>
  <c r="B51" i="4"/>
  <c r="T51" i="4" s="1"/>
  <c r="A51" i="4"/>
  <c r="U50" i="4"/>
  <c r="E50" i="4"/>
  <c r="D50" i="4"/>
  <c r="C50" i="4"/>
  <c r="B50" i="4"/>
  <c r="T50" i="4" s="1"/>
  <c r="A50" i="4"/>
  <c r="U49" i="4"/>
  <c r="E49" i="4"/>
  <c r="D49" i="4"/>
  <c r="C49" i="4"/>
  <c r="B49" i="4"/>
  <c r="T49" i="4" s="1"/>
  <c r="A49" i="4"/>
  <c r="U48" i="4"/>
  <c r="E48" i="4"/>
  <c r="D48" i="4"/>
  <c r="C48" i="4"/>
  <c r="B48" i="4"/>
  <c r="T48" i="4" s="1"/>
  <c r="A48" i="4"/>
  <c r="U47" i="4"/>
  <c r="E47" i="4"/>
  <c r="D47" i="4"/>
  <c r="C47" i="4"/>
  <c r="B47" i="4"/>
  <c r="T47" i="4" s="1"/>
  <c r="A47" i="4"/>
  <c r="U46" i="4"/>
  <c r="E46" i="4"/>
  <c r="D46" i="4"/>
  <c r="C46" i="4"/>
  <c r="B46" i="4"/>
  <c r="T46" i="4" s="1"/>
  <c r="A46" i="4"/>
  <c r="U45" i="4"/>
  <c r="E45" i="4"/>
  <c r="D45" i="4"/>
  <c r="C45" i="4"/>
  <c r="B45" i="4"/>
  <c r="T45" i="4" s="1"/>
  <c r="A45" i="4"/>
  <c r="U44" i="4"/>
  <c r="E44" i="4"/>
  <c r="D44" i="4"/>
  <c r="C44" i="4"/>
  <c r="B44" i="4"/>
  <c r="T44" i="4" s="1"/>
  <c r="A44" i="4"/>
  <c r="U43" i="4"/>
  <c r="E43" i="4"/>
  <c r="D43" i="4"/>
  <c r="C43" i="4"/>
  <c r="B43" i="4"/>
  <c r="T43" i="4" s="1"/>
  <c r="A43" i="4"/>
  <c r="U42" i="4"/>
  <c r="E42" i="4"/>
  <c r="D42" i="4"/>
  <c r="C42" i="4"/>
  <c r="B42" i="4"/>
  <c r="T42" i="4" s="1"/>
  <c r="A42" i="4"/>
  <c r="U41" i="4"/>
  <c r="E41" i="4"/>
  <c r="D41" i="4"/>
  <c r="C41" i="4"/>
  <c r="B41" i="4"/>
  <c r="T41" i="4" s="1"/>
  <c r="A41" i="4"/>
  <c r="U40" i="4"/>
  <c r="E40" i="4"/>
  <c r="D40" i="4"/>
  <c r="C40" i="4"/>
  <c r="B40" i="4"/>
  <c r="T40" i="4" s="1"/>
  <c r="A40" i="4"/>
  <c r="U39" i="4"/>
  <c r="E39" i="4"/>
  <c r="D39" i="4"/>
  <c r="C39" i="4"/>
  <c r="B39" i="4"/>
  <c r="T39" i="4" s="1"/>
  <c r="A39" i="4"/>
  <c r="U38" i="4"/>
  <c r="E38" i="4"/>
  <c r="D38" i="4"/>
  <c r="C38" i="4"/>
  <c r="B38" i="4"/>
  <c r="T38" i="4" s="1"/>
  <c r="A38" i="4"/>
  <c r="U37" i="4"/>
  <c r="E37" i="4"/>
  <c r="D37" i="4"/>
  <c r="C37" i="4"/>
  <c r="B37" i="4"/>
  <c r="T37" i="4" s="1"/>
  <c r="A37" i="4"/>
  <c r="U36" i="4"/>
  <c r="E36" i="4"/>
  <c r="D36" i="4"/>
  <c r="C36" i="4"/>
  <c r="B36" i="4"/>
  <c r="T36" i="4" s="1"/>
  <c r="A36" i="4"/>
  <c r="U35" i="4"/>
  <c r="E35" i="4"/>
  <c r="D35" i="4"/>
  <c r="C35" i="4"/>
  <c r="B35" i="4"/>
  <c r="T35" i="4" s="1"/>
  <c r="A35" i="4"/>
  <c r="E34" i="4"/>
  <c r="D34" i="4"/>
  <c r="C34" i="4"/>
  <c r="T34" i="4"/>
  <c r="A34" i="4"/>
  <c r="E33" i="4"/>
  <c r="D33" i="4"/>
  <c r="C33" i="4"/>
  <c r="T33" i="4"/>
  <c r="A33" i="4"/>
  <c r="E32" i="4"/>
  <c r="D32" i="4"/>
  <c r="C32" i="4"/>
  <c r="T32" i="4"/>
  <c r="A32" i="4"/>
  <c r="E31" i="4"/>
  <c r="D31" i="4"/>
  <c r="C31" i="4"/>
  <c r="T31" i="4"/>
  <c r="A31" i="4"/>
  <c r="E30" i="4"/>
  <c r="D30" i="4"/>
  <c r="C30" i="4"/>
  <c r="T30" i="4"/>
  <c r="A30" i="4"/>
  <c r="E29" i="4"/>
  <c r="D29" i="4"/>
  <c r="C29" i="4"/>
  <c r="T29" i="4"/>
  <c r="A29" i="4"/>
  <c r="E28" i="4"/>
  <c r="D28" i="4"/>
  <c r="C28" i="4"/>
  <c r="T28" i="4"/>
  <c r="A28" i="4"/>
  <c r="E27" i="4"/>
  <c r="D27" i="4"/>
  <c r="C27" i="4"/>
  <c r="T27" i="4"/>
  <c r="A27" i="4"/>
  <c r="E26" i="4"/>
  <c r="D26" i="4"/>
  <c r="C26" i="4"/>
  <c r="T26" i="4"/>
  <c r="A26" i="4"/>
  <c r="E25" i="4"/>
  <c r="D25" i="4"/>
  <c r="C25" i="4"/>
  <c r="T25" i="4"/>
  <c r="A25" i="4"/>
  <c r="E24" i="4"/>
  <c r="D24" i="4"/>
  <c r="C24" i="4"/>
  <c r="E23" i="4"/>
  <c r="D23" i="4"/>
  <c r="C23" i="4"/>
  <c r="E22" i="4"/>
  <c r="D22" i="4"/>
  <c r="C22" i="4"/>
  <c r="T22" i="4"/>
  <c r="A22" i="4"/>
  <c r="E21" i="4"/>
  <c r="D21" i="4"/>
  <c r="C21" i="4"/>
  <c r="T21" i="4"/>
  <c r="A21" i="4"/>
  <c r="E20" i="4"/>
  <c r="D20" i="4"/>
  <c r="C20" i="4"/>
  <c r="E19" i="4"/>
  <c r="D19" i="4"/>
  <c r="C19" i="4"/>
  <c r="E18" i="4"/>
  <c r="D18" i="4"/>
  <c r="C18" i="4"/>
  <c r="T18" i="4"/>
  <c r="A18" i="4"/>
  <c r="E17" i="4"/>
  <c r="D17" i="4"/>
  <c r="C17" i="4"/>
  <c r="T17" i="4"/>
  <c r="A17" i="4"/>
  <c r="E16" i="4"/>
  <c r="D16" i="4"/>
  <c r="C16" i="4"/>
  <c r="E15" i="4"/>
  <c r="D15" i="4"/>
  <c r="C15" i="4"/>
  <c r="E14" i="4"/>
  <c r="D14" i="4"/>
  <c r="C14" i="4"/>
  <c r="T14" i="4"/>
  <c r="A14" i="4"/>
  <c r="E13" i="4"/>
  <c r="AR5" i="4" s="1"/>
  <c r="D13" i="4"/>
  <c r="C13" i="4"/>
  <c r="X8" i="4" s="1"/>
  <c r="T13" i="4"/>
  <c r="A13" i="4"/>
  <c r="E12" i="4"/>
  <c r="D12" i="4"/>
  <c r="C12" i="4"/>
  <c r="E11" i="4"/>
  <c r="D11" i="4"/>
  <c r="C11" i="4"/>
  <c r="E10" i="4"/>
  <c r="D10" i="4"/>
  <c r="C10" i="4"/>
  <c r="X9" i="4"/>
  <c r="AR7" i="4"/>
  <c r="AR4" i="4"/>
  <c r="A4" i="4"/>
  <c r="Z3" i="4"/>
  <c r="C3" i="4" s="1"/>
  <c r="A3" i="4"/>
  <c r="A2" i="4"/>
  <c r="B1" i="4"/>
  <c r="M23" i="5" l="1"/>
  <c r="F26" i="5"/>
  <c r="G26" i="5" s="1"/>
  <c r="H26" i="5" s="1"/>
  <c r="F29" i="5"/>
  <c r="G29" i="5" s="1"/>
  <c r="H29" i="5" s="1"/>
  <c r="F32" i="5"/>
  <c r="G32" i="5" s="1"/>
  <c r="H32" i="5" s="1"/>
  <c r="F35" i="5"/>
  <c r="E23" i="5"/>
  <c r="F25" i="5"/>
  <c r="G25" i="5" s="1"/>
  <c r="H25" i="5" s="1"/>
  <c r="F28" i="5"/>
  <c r="G28" i="5" s="1"/>
  <c r="H28" i="5" s="1"/>
  <c r="F31" i="5"/>
  <c r="G31" i="5" s="1"/>
  <c r="H31" i="5" s="1"/>
  <c r="F33" i="5"/>
  <c r="G33" i="5" s="1"/>
  <c r="H33" i="5" s="1"/>
  <c r="AU13" i="4"/>
  <c r="AJ13" i="4"/>
  <c r="AU14" i="4"/>
  <c r="AJ14" i="4"/>
  <c r="AU17" i="4"/>
  <c r="AJ17" i="4"/>
  <c r="AU18" i="4"/>
  <c r="AJ18" i="4"/>
  <c r="AU21" i="4"/>
  <c r="AJ21" i="4"/>
  <c r="AU22" i="4"/>
  <c r="AJ22" i="4"/>
  <c r="AU25" i="4"/>
  <c r="AJ25" i="4"/>
  <c r="AU26" i="4"/>
  <c r="AJ26" i="4"/>
  <c r="AU27" i="4"/>
  <c r="AJ27" i="4"/>
  <c r="AU28" i="4"/>
  <c r="AJ28" i="4"/>
  <c r="AU29" i="4"/>
  <c r="AJ29" i="4"/>
  <c r="AU30" i="4"/>
  <c r="AJ30" i="4"/>
  <c r="AU31" i="4"/>
  <c r="AJ31" i="4"/>
  <c r="AU32" i="4"/>
  <c r="AJ32" i="4"/>
  <c r="AU33" i="4"/>
  <c r="AJ33" i="4"/>
  <c r="AU34" i="4"/>
  <c r="AJ34" i="4"/>
  <c r="AU35" i="4"/>
  <c r="AJ35" i="4"/>
  <c r="AU36" i="4"/>
  <c r="AJ36" i="4"/>
  <c r="AU37" i="4"/>
  <c r="AJ37" i="4"/>
  <c r="AU38" i="4"/>
  <c r="AJ38" i="4"/>
  <c r="AU39" i="4"/>
  <c r="AJ39" i="4"/>
  <c r="AU40" i="4"/>
  <c r="AJ40" i="4"/>
  <c r="AU41" i="4"/>
  <c r="AJ41" i="4"/>
  <c r="AU42" i="4"/>
  <c r="AJ42" i="4"/>
  <c r="AU43" i="4"/>
  <c r="AJ43" i="4"/>
  <c r="AU44" i="4"/>
  <c r="AJ44" i="4"/>
  <c r="AU45" i="4"/>
  <c r="AJ45" i="4"/>
  <c r="AU46" i="4"/>
  <c r="AJ46" i="4"/>
  <c r="AU47" i="4"/>
  <c r="AJ47" i="4"/>
  <c r="AU48" i="4"/>
  <c r="AJ48" i="4"/>
  <c r="AU49" i="4"/>
  <c r="AJ49" i="4"/>
  <c r="AU50" i="4"/>
  <c r="AJ50" i="4"/>
  <c r="AU51" i="4"/>
  <c r="AJ51" i="4"/>
  <c r="AU52" i="4"/>
  <c r="AJ52" i="4"/>
  <c r="AU53" i="4"/>
  <c r="AJ53" i="4"/>
  <c r="AU54" i="4"/>
  <c r="AJ54" i="4"/>
  <c r="AU55" i="4"/>
  <c r="AJ55" i="4"/>
  <c r="AU56" i="4"/>
  <c r="AJ56" i="4"/>
  <c r="AU57" i="4"/>
  <c r="AJ57" i="4"/>
  <c r="AU58" i="4"/>
  <c r="AJ58" i="4"/>
  <c r="AU59" i="4"/>
  <c r="AJ59" i="4"/>
  <c r="AU60" i="4"/>
  <c r="AJ60" i="4"/>
  <c r="AU61" i="4"/>
  <c r="AJ61" i="4"/>
  <c r="AU62" i="4"/>
  <c r="AJ62" i="4"/>
  <c r="AU63" i="4"/>
  <c r="AJ63" i="4"/>
  <c r="AU64" i="4"/>
  <c r="AJ64" i="4"/>
  <c r="AU65" i="4"/>
  <c r="AJ65" i="4"/>
  <c r="AU66" i="4"/>
  <c r="AJ66" i="4"/>
  <c r="AU67" i="4"/>
  <c r="AJ67" i="4"/>
  <c r="AU68" i="4"/>
  <c r="AJ68" i="4"/>
  <c r="AU69" i="4"/>
  <c r="AJ69" i="4"/>
  <c r="AU70" i="4"/>
  <c r="AJ70" i="4"/>
  <c r="AU71" i="4"/>
  <c r="AJ71" i="4"/>
  <c r="AU72" i="4"/>
  <c r="AJ72" i="4"/>
  <c r="AU73" i="4"/>
  <c r="AJ73" i="4"/>
  <c r="AU74" i="4"/>
  <c r="AJ74" i="4"/>
  <c r="AU75" i="4"/>
  <c r="AJ75" i="4"/>
  <c r="AU76" i="4"/>
  <c r="AJ76" i="4"/>
  <c r="AU77" i="4"/>
  <c r="AJ77" i="4"/>
  <c r="AU78" i="4"/>
  <c r="AJ78" i="4"/>
  <c r="AU79" i="4"/>
  <c r="AJ79" i="4"/>
  <c r="AU80" i="4"/>
  <c r="AJ80" i="4"/>
  <c r="AU81" i="4"/>
  <c r="AJ81" i="4"/>
  <c r="AU82" i="4"/>
  <c r="AJ82" i="4"/>
  <c r="AU83" i="4"/>
  <c r="AJ83" i="4"/>
  <c r="AU84" i="4"/>
  <c r="AJ84" i="4"/>
  <c r="AU85" i="4"/>
  <c r="AJ85" i="4"/>
  <c r="AU86" i="4"/>
  <c r="AJ86" i="4"/>
  <c r="AU87" i="4"/>
  <c r="AJ87" i="4"/>
  <c r="AU88" i="4"/>
  <c r="AJ88" i="4"/>
  <c r="AU89" i="4"/>
  <c r="AJ89" i="4"/>
  <c r="AU90" i="4"/>
  <c r="AJ90" i="4"/>
  <c r="AU91" i="4"/>
  <c r="AJ91" i="4"/>
  <c r="AU92" i="4"/>
  <c r="AJ92" i="4"/>
  <c r="AU93" i="4"/>
  <c r="AJ93" i="4"/>
  <c r="AU94" i="4"/>
  <c r="AJ94" i="4"/>
  <c r="AU95" i="4"/>
  <c r="AJ95" i="4"/>
  <c r="AU96" i="4"/>
  <c r="AJ96" i="4"/>
  <c r="AU97" i="4"/>
  <c r="AJ97" i="4"/>
  <c r="AU98" i="4"/>
  <c r="AJ98" i="4"/>
  <c r="AU99" i="4"/>
  <c r="AJ99" i="4"/>
  <c r="AU100" i="4"/>
  <c r="AJ100" i="4"/>
  <c r="AU101" i="4"/>
  <c r="AJ101" i="4"/>
  <c r="AU102" i="4"/>
  <c r="AJ102" i="4"/>
  <c r="AU103" i="4"/>
  <c r="AJ103" i="4"/>
  <c r="AU104" i="4"/>
  <c r="AJ104" i="4"/>
  <c r="AU105" i="4"/>
  <c r="AJ105" i="4"/>
  <c r="F10" i="4"/>
  <c r="T10" i="4"/>
  <c r="T12" i="4"/>
  <c r="F15" i="4"/>
  <c r="T15" i="4"/>
  <c r="F16" i="4"/>
  <c r="T16" i="4"/>
  <c r="F19" i="4"/>
  <c r="T19" i="4"/>
  <c r="F20" i="4"/>
  <c r="T20" i="4"/>
  <c r="F23" i="4"/>
  <c r="T23" i="4"/>
  <c r="F24" i="4"/>
  <c r="T24" i="4"/>
  <c r="F11" i="4"/>
  <c r="T11" i="4"/>
  <c r="F12" i="4"/>
  <c r="A10" i="4"/>
  <c r="A11" i="4"/>
  <c r="A12" i="4"/>
  <c r="F13" i="4"/>
  <c r="F14" i="4"/>
  <c r="A15" i="4"/>
  <c r="A16" i="4"/>
  <c r="F17" i="4"/>
  <c r="F18" i="4"/>
  <c r="A19" i="4"/>
  <c r="A20" i="4"/>
  <c r="F21" i="4"/>
  <c r="F22" i="4"/>
  <c r="A23" i="4"/>
  <c r="A24" i="4"/>
  <c r="F25" i="4"/>
  <c r="F26" i="4"/>
  <c r="F27" i="4"/>
  <c r="F28" i="4"/>
  <c r="F29" i="4"/>
  <c r="F30" i="4"/>
  <c r="F31" i="4"/>
  <c r="F32" i="4"/>
  <c r="F33" i="4"/>
  <c r="F34" i="4"/>
  <c r="F35" i="4"/>
  <c r="G35" i="4" s="1"/>
  <c r="H35" i="4"/>
  <c r="I35" i="4" s="1"/>
  <c r="J35" i="4"/>
  <c r="K35" i="4" s="1"/>
  <c r="L35" i="4"/>
  <c r="M35" i="4" s="1"/>
  <c r="N35" i="4"/>
  <c r="O35" i="4" s="1"/>
  <c r="P35" i="4"/>
  <c r="Q35" i="4" s="1"/>
  <c r="R35" i="4"/>
  <c r="S35" i="4" s="1"/>
  <c r="F36" i="4"/>
  <c r="G36" i="4" s="1"/>
  <c r="H36" i="4"/>
  <c r="I36" i="4" s="1"/>
  <c r="J36" i="4"/>
  <c r="K36" i="4" s="1"/>
  <c r="L36" i="4"/>
  <c r="M36" i="4" s="1"/>
  <c r="N36" i="4"/>
  <c r="O36" i="4" s="1"/>
  <c r="P36" i="4"/>
  <c r="Q36" i="4" s="1"/>
  <c r="R36" i="4"/>
  <c r="S36" i="4" s="1"/>
  <c r="F37" i="4"/>
  <c r="G37" i="4" s="1"/>
  <c r="H37" i="4"/>
  <c r="I37" i="4" s="1"/>
  <c r="J37" i="4"/>
  <c r="K37" i="4" s="1"/>
  <c r="L37" i="4"/>
  <c r="M37" i="4" s="1"/>
  <c r="N37" i="4"/>
  <c r="O37" i="4" s="1"/>
  <c r="P37" i="4"/>
  <c r="Q37" i="4" s="1"/>
  <c r="R37" i="4"/>
  <c r="S37" i="4" s="1"/>
  <c r="F38" i="4"/>
  <c r="G38" i="4" s="1"/>
  <c r="H38" i="4"/>
  <c r="I38" i="4" s="1"/>
  <c r="J38" i="4"/>
  <c r="K38" i="4" s="1"/>
  <c r="L38" i="4"/>
  <c r="M38" i="4" s="1"/>
  <c r="N38" i="4"/>
  <c r="O38" i="4" s="1"/>
  <c r="P38" i="4"/>
  <c r="Q38" i="4" s="1"/>
  <c r="R38" i="4"/>
  <c r="S38" i="4" s="1"/>
  <c r="F39" i="4"/>
  <c r="G39" i="4" s="1"/>
  <c r="H39" i="4"/>
  <c r="I39" i="4" s="1"/>
  <c r="J39" i="4"/>
  <c r="K39" i="4" s="1"/>
  <c r="L39" i="4"/>
  <c r="M39" i="4" s="1"/>
  <c r="N39" i="4"/>
  <c r="O39" i="4" s="1"/>
  <c r="P39" i="4"/>
  <c r="Q39" i="4" s="1"/>
  <c r="R39" i="4"/>
  <c r="S39" i="4" s="1"/>
  <c r="F40" i="4"/>
  <c r="G40" i="4" s="1"/>
  <c r="H40" i="4"/>
  <c r="I40" i="4" s="1"/>
  <c r="J40" i="4"/>
  <c r="K40" i="4" s="1"/>
  <c r="L40" i="4"/>
  <c r="M40" i="4" s="1"/>
  <c r="N40" i="4"/>
  <c r="O40" i="4" s="1"/>
  <c r="P40" i="4"/>
  <c r="Q40" i="4" s="1"/>
  <c r="R40" i="4"/>
  <c r="S40" i="4" s="1"/>
  <c r="F41" i="4"/>
  <c r="G41" i="4" s="1"/>
  <c r="H41" i="4"/>
  <c r="I41" i="4" s="1"/>
  <c r="J41" i="4"/>
  <c r="K41" i="4" s="1"/>
  <c r="L41" i="4"/>
  <c r="M41" i="4" s="1"/>
  <c r="N41" i="4"/>
  <c r="O41" i="4" s="1"/>
  <c r="P41" i="4"/>
  <c r="Q41" i="4" s="1"/>
  <c r="R41" i="4"/>
  <c r="S41" i="4" s="1"/>
  <c r="F42" i="4"/>
  <c r="G42" i="4" s="1"/>
  <c r="H42" i="4"/>
  <c r="I42" i="4" s="1"/>
  <c r="J42" i="4"/>
  <c r="K42" i="4" s="1"/>
  <c r="L42" i="4"/>
  <c r="M42" i="4" s="1"/>
  <c r="N42" i="4"/>
  <c r="O42" i="4" s="1"/>
  <c r="P42" i="4"/>
  <c r="Q42" i="4" s="1"/>
  <c r="R42" i="4"/>
  <c r="S42" i="4" s="1"/>
  <c r="F43" i="4"/>
  <c r="G43" i="4" s="1"/>
  <c r="H43" i="4"/>
  <c r="I43" i="4" s="1"/>
  <c r="J43" i="4"/>
  <c r="K43" i="4" s="1"/>
  <c r="L43" i="4"/>
  <c r="M43" i="4" s="1"/>
  <c r="N43" i="4"/>
  <c r="O43" i="4" s="1"/>
  <c r="P43" i="4"/>
  <c r="Q43" i="4" s="1"/>
  <c r="R43" i="4"/>
  <c r="S43" i="4" s="1"/>
  <c r="F44" i="4"/>
  <c r="G44" i="4" s="1"/>
  <c r="H44" i="4"/>
  <c r="I44" i="4" s="1"/>
  <c r="J44" i="4"/>
  <c r="K44" i="4" s="1"/>
  <c r="L44" i="4"/>
  <c r="M44" i="4" s="1"/>
  <c r="N44" i="4"/>
  <c r="O44" i="4" s="1"/>
  <c r="P44" i="4"/>
  <c r="Q44" i="4" s="1"/>
  <c r="R44" i="4"/>
  <c r="S44" i="4" s="1"/>
  <c r="F45" i="4"/>
  <c r="G45" i="4" s="1"/>
  <c r="H45" i="4"/>
  <c r="I45" i="4" s="1"/>
  <c r="J45" i="4"/>
  <c r="K45" i="4" s="1"/>
  <c r="L45" i="4"/>
  <c r="M45" i="4" s="1"/>
  <c r="N45" i="4"/>
  <c r="O45" i="4" s="1"/>
  <c r="P45" i="4"/>
  <c r="Q45" i="4" s="1"/>
  <c r="R45" i="4"/>
  <c r="S45" i="4" s="1"/>
  <c r="F46" i="4"/>
  <c r="G46" i="4" s="1"/>
  <c r="H46" i="4"/>
  <c r="I46" i="4" s="1"/>
  <c r="J46" i="4"/>
  <c r="K46" i="4" s="1"/>
  <c r="L46" i="4"/>
  <c r="M46" i="4" s="1"/>
  <c r="N46" i="4"/>
  <c r="O46" i="4" s="1"/>
  <c r="P46" i="4"/>
  <c r="Q46" i="4" s="1"/>
  <c r="R46" i="4"/>
  <c r="S46" i="4" s="1"/>
  <c r="F47" i="4"/>
  <c r="G47" i="4" s="1"/>
  <c r="H47" i="4"/>
  <c r="I47" i="4" s="1"/>
  <c r="J47" i="4"/>
  <c r="K47" i="4" s="1"/>
  <c r="L47" i="4"/>
  <c r="M47" i="4" s="1"/>
  <c r="N47" i="4"/>
  <c r="O47" i="4" s="1"/>
  <c r="P47" i="4"/>
  <c r="Q47" i="4" s="1"/>
  <c r="R47" i="4"/>
  <c r="S47" i="4" s="1"/>
  <c r="F48" i="4"/>
  <c r="G48" i="4" s="1"/>
  <c r="H48" i="4"/>
  <c r="I48" i="4" s="1"/>
  <c r="J48" i="4"/>
  <c r="K48" i="4" s="1"/>
  <c r="L48" i="4"/>
  <c r="M48" i="4" s="1"/>
  <c r="N48" i="4"/>
  <c r="O48" i="4" s="1"/>
  <c r="P48" i="4"/>
  <c r="Q48" i="4" s="1"/>
  <c r="R48" i="4"/>
  <c r="S48" i="4" s="1"/>
  <c r="F49" i="4"/>
  <c r="G49" i="4" s="1"/>
  <c r="H49" i="4"/>
  <c r="I49" i="4" s="1"/>
  <c r="J49" i="4"/>
  <c r="K49" i="4" s="1"/>
  <c r="L49" i="4"/>
  <c r="M49" i="4" s="1"/>
  <c r="N49" i="4"/>
  <c r="O49" i="4" s="1"/>
  <c r="P49" i="4"/>
  <c r="Q49" i="4" s="1"/>
  <c r="R49" i="4"/>
  <c r="S49" i="4" s="1"/>
  <c r="F50" i="4"/>
  <c r="G50" i="4" s="1"/>
  <c r="H50" i="4"/>
  <c r="I50" i="4" s="1"/>
  <c r="J50" i="4"/>
  <c r="K50" i="4" s="1"/>
  <c r="L50" i="4"/>
  <c r="M50" i="4" s="1"/>
  <c r="N50" i="4"/>
  <c r="O50" i="4" s="1"/>
  <c r="P50" i="4"/>
  <c r="Q50" i="4" s="1"/>
  <c r="R50" i="4"/>
  <c r="S50" i="4" s="1"/>
  <c r="F51" i="4"/>
  <c r="G51" i="4" s="1"/>
  <c r="H51" i="4"/>
  <c r="I51" i="4" s="1"/>
  <c r="J51" i="4"/>
  <c r="K51" i="4" s="1"/>
  <c r="L51" i="4"/>
  <c r="M51" i="4" s="1"/>
  <c r="N51" i="4"/>
  <c r="O51" i="4" s="1"/>
  <c r="P51" i="4"/>
  <c r="Q51" i="4" s="1"/>
  <c r="R51" i="4"/>
  <c r="S51" i="4" s="1"/>
  <c r="F52" i="4"/>
  <c r="G52" i="4" s="1"/>
  <c r="H52" i="4"/>
  <c r="I52" i="4" s="1"/>
  <c r="J52" i="4"/>
  <c r="K52" i="4" s="1"/>
  <c r="L52" i="4"/>
  <c r="M52" i="4" s="1"/>
  <c r="N52" i="4"/>
  <c r="O52" i="4" s="1"/>
  <c r="P52" i="4"/>
  <c r="Q52" i="4" s="1"/>
  <c r="R52" i="4"/>
  <c r="S52" i="4" s="1"/>
  <c r="F53" i="4"/>
  <c r="G53" i="4" s="1"/>
  <c r="H53" i="4"/>
  <c r="I53" i="4" s="1"/>
  <c r="J53" i="4"/>
  <c r="K53" i="4" s="1"/>
  <c r="L53" i="4"/>
  <c r="M53" i="4" s="1"/>
  <c r="N53" i="4"/>
  <c r="O53" i="4" s="1"/>
  <c r="P53" i="4"/>
  <c r="Q53" i="4" s="1"/>
  <c r="R53" i="4"/>
  <c r="S53" i="4" s="1"/>
  <c r="F54" i="4"/>
  <c r="G54" i="4" s="1"/>
  <c r="H54" i="4"/>
  <c r="I54" i="4" s="1"/>
  <c r="J54" i="4"/>
  <c r="K54" i="4" s="1"/>
  <c r="L54" i="4"/>
  <c r="M54" i="4" s="1"/>
  <c r="N54" i="4"/>
  <c r="O54" i="4" s="1"/>
  <c r="P54" i="4"/>
  <c r="Q54" i="4" s="1"/>
  <c r="R54" i="4"/>
  <c r="S54" i="4" s="1"/>
  <c r="F55" i="4"/>
  <c r="G55" i="4" s="1"/>
  <c r="H55" i="4"/>
  <c r="I55" i="4" s="1"/>
  <c r="J55" i="4"/>
  <c r="K55" i="4" s="1"/>
  <c r="L55" i="4"/>
  <c r="M55" i="4" s="1"/>
  <c r="N55" i="4"/>
  <c r="O55" i="4" s="1"/>
  <c r="P55" i="4"/>
  <c r="Q55" i="4" s="1"/>
  <c r="R55" i="4"/>
  <c r="S55" i="4" s="1"/>
  <c r="F56" i="4"/>
  <c r="G56" i="4" s="1"/>
  <c r="H56" i="4"/>
  <c r="I56" i="4" s="1"/>
  <c r="J56" i="4"/>
  <c r="K56" i="4" s="1"/>
  <c r="L56" i="4"/>
  <c r="M56" i="4" s="1"/>
  <c r="N56" i="4"/>
  <c r="O56" i="4" s="1"/>
  <c r="P56" i="4"/>
  <c r="Q56" i="4" s="1"/>
  <c r="R56" i="4"/>
  <c r="S56" i="4" s="1"/>
  <c r="F57" i="4"/>
  <c r="G57" i="4" s="1"/>
  <c r="H57" i="4"/>
  <c r="I57" i="4" s="1"/>
  <c r="J57" i="4"/>
  <c r="K57" i="4" s="1"/>
  <c r="L57" i="4"/>
  <c r="M57" i="4" s="1"/>
  <c r="N57" i="4"/>
  <c r="O57" i="4" s="1"/>
  <c r="P57" i="4"/>
  <c r="Q57" i="4" s="1"/>
  <c r="R57" i="4"/>
  <c r="S57" i="4" s="1"/>
  <c r="F58" i="4"/>
  <c r="G58" i="4" s="1"/>
  <c r="H58" i="4"/>
  <c r="I58" i="4" s="1"/>
  <c r="J58" i="4"/>
  <c r="K58" i="4" s="1"/>
  <c r="L58" i="4"/>
  <c r="M58" i="4" s="1"/>
  <c r="N58" i="4"/>
  <c r="O58" i="4" s="1"/>
  <c r="P58" i="4"/>
  <c r="Q58" i="4" s="1"/>
  <c r="R58" i="4"/>
  <c r="S58" i="4" s="1"/>
  <c r="F59" i="4"/>
  <c r="G59" i="4" s="1"/>
  <c r="H59" i="4"/>
  <c r="I59" i="4" s="1"/>
  <c r="J59" i="4"/>
  <c r="K59" i="4" s="1"/>
  <c r="L59" i="4"/>
  <c r="M59" i="4" s="1"/>
  <c r="N59" i="4"/>
  <c r="O59" i="4" s="1"/>
  <c r="P59" i="4"/>
  <c r="Q59" i="4" s="1"/>
  <c r="R59" i="4"/>
  <c r="S59" i="4" s="1"/>
  <c r="F60" i="4"/>
  <c r="G60" i="4" s="1"/>
  <c r="H60" i="4"/>
  <c r="I60" i="4" s="1"/>
  <c r="J60" i="4"/>
  <c r="K60" i="4" s="1"/>
  <c r="L60" i="4"/>
  <c r="M60" i="4" s="1"/>
  <c r="N60" i="4"/>
  <c r="O60" i="4" s="1"/>
  <c r="P60" i="4"/>
  <c r="Q60" i="4" s="1"/>
  <c r="R60" i="4"/>
  <c r="S60" i="4" s="1"/>
  <c r="F61" i="4"/>
  <c r="G61" i="4" s="1"/>
  <c r="H61" i="4"/>
  <c r="I61" i="4" s="1"/>
  <c r="J61" i="4"/>
  <c r="K61" i="4" s="1"/>
  <c r="L61" i="4"/>
  <c r="M61" i="4" s="1"/>
  <c r="N61" i="4"/>
  <c r="O61" i="4" s="1"/>
  <c r="P61" i="4"/>
  <c r="Q61" i="4" s="1"/>
  <c r="R61" i="4"/>
  <c r="S61" i="4" s="1"/>
  <c r="F62" i="4"/>
  <c r="G62" i="4" s="1"/>
  <c r="H62" i="4"/>
  <c r="I62" i="4" s="1"/>
  <c r="J62" i="4"/>
  <c r="K62" i="4" s="1"/>
  <c r="L62" i="4"/>
  <c r="M62" i="4" s="1"/>
  <c r="N62" i="4"/>
  <c r="O62" i="4" s="1"/>
  <c r="P62" i="4"/>
  <c r="Q62" i="4" s="1"/>
  <c r="R62" i="4"/>
  <c r="S62" i="4" s="1"/>
  <c r="F63" i="4"/>
  <c r="G63" i="4" s="1"/>
  <c r="H63" i="4"/>
  <c r="I63" i="4" s="1"/>
  <c r="J63" i="4"/>
  <c r="K63" i="4" s="1"/>
  <c r="L63" i="4"/>
  <c r="M63" i="4" s="1"/>
  <c r="N63" i="4"/>
  <c r="O63" i="4" s="1"/>
  <c r="P63" i="4"/>
  <c r="Q63" i="4" s="1"/>
  <c r="R63" i="4"/>
  <c r="S63" i="4" s="1"/>
  <c r="F64" i="4"/>
  <c r="G64" i="4" s="1"/>
  <c r="H64" i="4"/>
  <c r="I64" i="4" s="1"/>
  <c r="J64" i="4"/>
  <c r="K64" i="4" s="1"/>
  <c r="L64" i="4"/>
  <c r="M64" i="4" s="1"/>
  <c r="N64" i="4"/>
  <c r="O64" i="4" s="1"/>
  <c r="P64" i="4"/>
  <c r="Q64" i="4" s="1"/>
  <c r="R64" i="4"/>
  <c r="S64" i="4" s="1"/>
  <c r="F65" i="4"/>
  <c r="G65" i="4" s="1"/>
  <c r="H65" i="4"/>
  <c r="I65" i="4" s="1"/>
  <c r="J65" i="4"/>
  <c r="K65" i="4" s="1"/>
  <c r="L65" i="4"/>
  <c r="M65" i="4" s="1"/>
  <c r="N65" i="4"/>
  <c r="O65" i="4" s="1"/>
  <c r="P65" i="4"/>
  <c r="Q65" i="4" s="1"/>
  <c r="R65" i="4"/>
  <c r="S65" i="4" s="1"/>
  <c r="F66" i="4"/>
  <c r="G66" i="4" s="1"/>
  <c r="H66" i="4"/>
  <c r="I66" i="4" s="1"/>
  <c r="J66" i="4"/>
  <c r="K66" i="4" s="1"/>
  <c r="L66" i="4"/>
  <c r="M66" i="4" s="1"/>
  <c r="N66" i="4"/>
  <c r="O66" i="4" s="1"/>
  <c r="P66" i="4"/>
  <c r="Q66" i="4" s="1"/>
  <c r="R66" i="4"/>
  <c r="S66" i="4" s="1"/>
  <c r="F67" i="4"/>
  <c r="G67" i="4" s="1"/>
  <c r="H67" i="4"/>
  <c r="I67" i="4" s="1"/>
  <c r="J67" i="4"/>
  <c r="K67" i="4" s="1"/>
  <c r="L67" i="4"/>
  <c r="M67" i="4" s="1"/>
  <c r="N67" i="4"/>
  <c r="O67" i="4" s="1"/>
  <c r="P67" i="4"/>
  <c r="Q67" i="4" s="1"/>
  <c r="R67" i="4"/>
  <c r="S67" i="4" s="1"/>
  <c r="F68" i="4"/>
  <c r="G68" i="4" s="1"/>
  <c r="H68" i="4"/>
  <c r="I68" i="4" s="1"/>
  <c r="J68" i="4"/>
  <c r="K68" i="4" s="1"/>
  <c r="L68" i="4"/>
  <c r="M68" i="4" s="1"/>
  <c r="N68" i="4"/>
  <c r="O68" i="4" s="1"/>
  <c r="P68" i="4"/>
  <c r="Q68" i="4" s="1"/>
  <c r="R68" i="4"/>
  <c r="S68" i="4" s="1"/>
  <c r="F69" i="4"/>
  <c r="G69" i="4" s="1"/>
  <c r="H69" i="4"/>
  <c r="I69" i="4" s="1"/>
  <c r="J69" i="4"/>
  <c r="K69" i="4" s="1"/>
  <c r="L69" i="4"/>
  <c r="M69" i="4" s="1"/>
  <c r="N69" i="4"/>
  <c r="O69" i="4" s="1"/>
  <c r="P69" i="4"/>
  <c r="Q69" i="4" s="1"/>
  <c r="R69" i="4"/>
  <c r="S69" i="4" s="1"/>
  <c r="F70" i="4"/>
  <c r="G70" i="4" s="1"/>
  <c r="H70" i="4"/>
  <c r="I70" i="4" s="1"/>
  <c r="J70" i="4"/>
  <c r="K70" i="4" s="1"/>
  <c r="L70" i="4"/>
  <c r="M70" i="4" s="1"/>
  <c r="N70" i="4"/>
  <c r="O70" i="4" s="1"/>
  <c r="P70" i="4"/>
  <c r="Q70" i="4" s="1"/>
  <c r="R70" i="4"/>
  <c r="S70" i="4" s="1"/>
  <c r="F71" i="4"/>
  <c r="G71" i="4" s="1"/>
  <c r="H71" i="4"/>
  <c r="I71" i="4" s="1"/>
  <c r="J71" i="4"/>
  <c r="K71" i="4" s="1"/>
  <c r="L71" i="4"/>
  <c r="M71" i="4" s="1"/>
  <c r="N71" i="4"/>
  <c r="O71" i="4" s="1"/>
  <c r="P71" i="4"/>
  <c r="Q71" i="4" s="1"/>
  <c r="R71" i="4"/>
  <c r="S71" i="4" s="1"/>
  <c r="F72" i="4"/>
  <c r="G72" i="4" s="1"/>
  <c r="H72" i="4"/>
  <c r="I72" i="4" s="1"/>
  <c r="J72" i="4"/>
  <c r="K72" i="4" s="1"/>
  <c r="L72" i="4"/>
  <c r="M72" i="4" s="1"/>
  <c r="N72" i="4"/>
  <c r="O72" i="4" s="1"/>
  <c r="P72" i="4"/>
  <c r="Q72" i="4" s="1"/>
  <c r="R72" i="4"/>
  <c r="S72" i="4" s="1"/>
  <c r="F73" i="4"/>
  <c r="G73" i="4" s="1"/>
  <c r="H73" i="4"/>
  <c r="I73" i="4" s="1"/>
  <c r="J73" i="4"/>
  <c r="K73" i="4" s="1"/>
  <c r="L73" i="4"/>
  <c r="M73" i="4" s="1"/>
  <c r="N73" i="4"/>
  <c r="O73" i="4" s="1"/>
  <c r="P73" i="4"/>
  <c r="Q73" i="4" s="1"/>
  <c r="R73" i="4"/>
  <c r="S73" i="4" s="1"/>
  <c r="F74" i="4"/>
  <c r="G74" i="4" s="1"/>
  <c r="H74" i="4"/>
  <c r="I74" i="4" s="1"/>
  <c r="J74" i="4"/>
  <c r="K74" i="4" s="1"/>
  <c r="L74" i="4"/>
  <c r="M74" i="4" s="1"/>
  <c r="N74" i="4"/>
  <c r="O74" i="4" s="1"/>
  <c r="P74" i="4"/>
  <c r="Q74" i="4" s="1"/>
  <c r="R74" i="4"/>
  <c r="S74" i="4" s="1"/>
  <c r="F75" i="4"/>
  <c r="G75" i="4" s="1"/>
  <c r="H75" i="4"/>
  <c r="I75" i="4" s="1"/>
  <c r="J75" i="4"/>
  <c r="K75" i="4" s="1"/>
  <c r="L75" i="4"/>
  <c r="M75" i="4" s="1"/>
  <c r="N75" i="4"/>
  <c r="O75" i="4" s="1"/>
  <c r="P75" i="4"/>
  <c r="Q75" i="4" s="1"/>
  <c r="R75" i="4"/>
  <c r="S75" i="4" s="1"/>
  <c r="F76" i="4"/>
  <c r="G76" i="4" s="1"/>
  <c r="H76" i="4"/>
  <c r="I76" i="4" s="1"/>
  <c r="J76" i="4"/>
  <c r="K76" i="4" s="1"/>
  <c r="L76" i="4"/>
  <c r="M76" i="4" s="1"/>
  <c r="N76" i="4"/>
  <c r="O76" i="4" s="1"/>
  <c r="P76" i="4"/>
  <c r="Q76" i="4" s="1"/>
  <c r="R76" i="4"/>
  <c r="S76" i="4" s="1"/>
  <c r="F77" i="4"/>
  <c r="G77" i="4" s="1"/>
  <c r="H77" i="4"/>
  <c r="I77" i="4" s="1"/>
  <c r="J77" i="4"/>
  <c r="K77" i="4" s="1"/>
  <c r="L77" i="4"/>
  <c r="M77" i="4" s="1"/>
  <c r="N77" i="4"/>
  <c r="O77" i="4" s="1"/>
  <c r="P77" i="4"/>
  <c r="Q77" i="4" s="1"/>
  <c r="R77" i="4"/>
  <c r="S77" i="4" s="1"/>
  <c r="F78" i="4"/>
  <c r="G78" i="4" s="1"/>
  <c r="H78" i="4"/>
  <c r="I78" i="4" s="1"/>
  <c r="J78" i="4"/>
  <c r="K78" i="4" s="1"/>
  <c r="L78" i="4"/>
  <c r="M78" i="4" s="1"/>
  <c r="N78" i="4"/>
  <c r="O78" i="4" s="1"/>
  <c r="P78" i="4"/>
  <c r="Q78" i="4" s="1"/>
  <c r="R78" i="4"/>
  <c r="S78" i="4" s="1"/>
  <c r="F79" i="4"/>
  <c r="G79" i="4" s="1"/>
  <c r="H79" i="4"/>
  <c r="I79" i="4" s="1"/>
  <c r="J79" i="4"/>
  <c r="K79" i="4" s="1"/>
  <c r="L79" i="4"/>
  <c r="M79" i="4" s="1"/>
  <c r="N79" i="4"/>
  <c r="O79" i="4" s="1"/>
  <c r="P79" i="4"/>
  <c r="Q79" i="4" s="1"/>
  <c r="R79" i="4"/>
  <c r="S79" i="4" s="1"/>
  <c r="F80" i="4"/>
  <c r="G80" i="4" s="1"/>
  <c r="H80" i="4"/>
  <c r="I80" i="4" s="1"/>
  <c r="J80" i="4"/>
  <c r="K80" i="4" s="1"/>
  <c r="L80" i="4"/>
  <c r="M80" i="4" s="1"/>
  <c r="N80" i="4"/>
  <c r="O80" i="4" s="1"/>
  <c r="P80" i="4"/>
  <c r="Q80" i="4" s="1"/>
  <c r="R80" i="4"/>
  <c r="S80" i="4" s="1"/>
  <c r="F81" i="4"/>
  <c r="G81" i="4" s="1"/>
  <c r="H81" i="4"/>
  <c r="I81" i="4" s="1"/>
  <c r="J81" i="4"/>
  <c r="K81" i="4" s="1"/>
  <c r="L81" i="4"/>
  <c r="M81" i="4" s="1"/>
  <c r="N81" i="4"/>
  <c r="O81" i="4" s="1"/>
  <c r="P81" i="4"/>
  <c r="Q81" i="4" s="1"/>
  <c r="R81" i="4"/>
  <c r="S81" i="4" s="1"/>
  <c r="F82" i="4"/>
  <c r="G82" i="4" s="1"/>
  <c r="H82" i="4"/>
  <c r="I82" i="4" s="1"/>
  <c r="J82" i="4"/>
  <c r="K82" i="4" s="1"/>
  <c r="L82" i="4"/>
  <c r="M82" i="4" s="1"/>
  <c r="N82" i="4"/>
  <c r="O82" i="4" s="1"/>
  <c r="P82" i="4"/>
  <c r="Q82" i="4" s="1"/>
  <c r="R82" i="4"/>
  <c r="S82" i="4" s="1"/>
  <c r="F83" i="4"/>
  <c r="G83" i="4" s="1"/>
  <c r="H83" i="4"/>
  <c r="I83" i="4" s="1"/>
  <c r="J83" i="4"/>
  <c r="K83" i="4" s="1"/>
  <c r="L83" i="4"/>
  <c r="M83" i="4" s="1"/>
  <c r="N83" i="4"/>
  <c r="O83" i="4" s="1"/>
  <c r="P83" i="4"/>
  <c r="Q83" i="4" s="1"/>
  <c r="R83" i="4"/>
  <c r="S83" i="4" s="1"/>
  <c r="F84" i="4"/>
  <c r="G84" i="4" s="1"/>
  <c r="H84" i="4"/>
  <c r="I84" i="4" s="1"/>
  <c r="J84" i="4"/>
  <c r="K84" i="4" s="1"/>
  <c r="L84" i="4"/>
  <c r="M84" i="4" s="1"/>
  <c r="N84" i="4"/>
  <c r="O84" i="4" s="1"/>
  <c r="P84" i="4"/>
  <c r="Q84" i="4" s="1"/>
  <c r="R84" i="4"/>
  <c r="S84" i="4" s="1"/>
  <c r="F85" i="4"/>
  <c r="G85" i="4" s="1"/>
  <c r="H85" i="4"/>
  <c r="I85" i="4" s="1"/>
  <c r="J85" i="4"/>
  <c r="K85" i="4" s="1"/>
  <c r="L85" i="4"/>
  <c r="M85" i="4" s="1"/>
  <c r="N85" i="4"/>
  <c r="O85" i="4" s="1"/>
  <c r="P85" i="4"/>
  <c r="Q85" i="4" s="1"/>
  <c r="R85" i="4"/>
  <c r="S85" i="4" s="1"/>
  <c r="F86" i="4"/>
  <c r="G86" i="4" s="1"/>
  <c r="H86" i="4"/>
  <c r="I86" i="4" s="1"/>
  <c r="J86" i="4"/>
  <c r="K86" i="4" s="1"/>
  <c r="L86" i="4"/>
  <c r="M86" i="4" s="1"/>
  <c r="N86" i="4"/>
  <c r="O86" i="4" s="1"/>
  <c r="P86" i="4"/>
  <c r="Q86" i="4" s="1"/>
  <c r="R86" i="4"/>
  <c r="S86" i="4" s="1"/>
  <c r="F87" i="4"/>
  <c r="G87" i="4" s="1"/>
  <c r="H87" i="4"/>
  <c r="I87" i="4" s="1"/>
  <c r="J87" i="4"/>
  <c r="K87" i="4" s="1"/>
  <c r="L87" i="4"/>
  <c r="M87" i="4" s="1"/>
  <c r="N87" i="4"/>
  <c r="O87" i="4" s="1"/>
  <c r="P87" i="4"/>
  <c r="Q87" i="4" s="1"/>
  <c r="R87" i="4"/>
  <c r="S87" i="4" s="1"/>
  <c r="F88" i="4"/>
  <c r="G88" i="4" s="1"/>
  <c r="H88" i="4"/>
  <c r="I88" i="4" s="1"/>
  <c r="J88" i="4"/>
  <c r="K88" i="4" s="1"/>
  <c r="L88" i="4"/>
  <c r="M88" i="4" s="1"/>
  <c r="N88" i="4"/>
  <c r="O88" i="4" s="1"/>
  <c r="P88" i="4"/>
  <c r="Q88" i="4" s="1"/>
  <c r="R88" i="4"/>
  <c r="S88" i="4" s="1"/>
  <c r="F89" i="4"/>
  <c r="G89" i="4" s="1"/>
  <c r="H89" i="4"/>
  <c r="I89" i="4" s="1"/>
  <c r="J89" i="4"/>
  <c r="K89" i="4" s="1"/>
  <c r="L89" i="4"/>
  <c r="M89" i="4" s="1"/>
  <c r="N89" i="4"/>
  <c r="O89" i="4" s="1"/>
  <c r="P89" i="4"/>
  <c r="Q89" i="4" s="1"/>
  <c r="R89" i="4"/>
  <c r="S89" i="4" s="1"/>
  <c r="F90" i="4"/>
  <c r="G90" i="4" s="1"/>
  <c r="H90" i="4"/>
  <c r="I90" i="4" s="1"/>
  <c r="J90" i="4"/>
  <c r="K90" i="4" s="1"/>
  <c r="L90" i="4"/>
  <c r="M90" i="4" s="1"/>
  <c r="N90" i="4"/>
  <c r="O90" i="4" s="1"/>
  <c r="P90" i="4"/>
  <c r="Q90" i="4" s="1"/>
  <c r="R90" i="4"/>
  <c r="S90" i="4" s="1"/>
  <c r="F91" i="4"/>
  <c r="G91" i="4" s="1"/>
  <c r="H91" i="4"/>
  <c r="I91" i="4" s="1"/>
  <c r="J91" i="4"/>
  <c r="K91" i="4" s="1"/>
  <c r="L91" i="4"/>
  <c r="M91" i="4" s="1"/>
  <c r="N91" i="4"/>
  <c r="O91" i="4" s="1"/>
  <c r="P91" i="4"/>
  <c r="Q91" i="4" s="1"/>
  <c r="R91" i="4"/>
  <c r="S91" i="4" s="1"/>
  <c r="F92" i="4"/>
  <c r="G92" i="4" s="1"/>
  <c r="H92" i="4"/>
  <c r="I92" i="4" s="1"/>
  <c r="J92" i="4"/>
  <c r="K92" i="4" s="1"/>
  <c r="L92" i="4"/>
  <c r="M92" i="4" s="1"/>
  <c r="N92" i="4"/>
  <c r="O92" i="4" s="1"/>
  <c r="P92" i="4"/>
  <c r="Q92" i="4" s="1"/>
  <c r="R92" i="4"/>
  <c r="S92" i="4" s="1"/>
  <c r="F93" i="4"/>
  <c r="G93" i="4" s="1"/>
  <c r="H93" i="4"/>
  <c r="I93" i="4" s="1"/>
  <c r="J93" i="4"/>
  <c r="K93" i="4" s="1"/>
  <c r="L93" i="4"/>
  <c r="M93" i="4" s="1"/>
  <c r="N93" i="4"/>
  <c r="O93" i="4" s="1"/>
  <c r="P93" i="4"/>
  <c r="Q93" i="4" s="1"/>
  <c r="R93" i="4"/>
  <c r="S93" i="4" s="1"/>
  <c r="F94" i="4"/>
  <c r="G94" i="4" s="1"/>
  <c r="H94" i="4"/>
  <c r="I94" i="4" s="1"/>
  <c r="J94" i="4"/>
  <c r="K94" i="4" s="1"/>
  <c r="L94" i="4"/>
  <c r="M94" i="4" s="1"/>
  <c r="N94" i="4"/>
  <c r="O94" i="4" s="1"/>
  <c r="P94" i="4"/>
  <c r="Q94" i="4" s="1"/>
  <c r="R94" i="4"/>
  <c r="S94" i="4" s="1"/>
  <c r="F95" i="4"/>
  <c r="G95" i="4" s="1"/>
  <c r="H95" i="4"/>
  <c r="I95" i="4" s="1"/>
  <c r="J95" i="4"/>
  <c r="K95" i="4" s="1"/>
  <c r="L95" i="4"/>
  <c r="M95" i="4" s="1"/>
  <c r="N95" i="4"/>
  <c r="O95" i="4" s="1"/>
  <c r="P95" i="4"/>
  <c r="Q95" i="4" s="1"/>
  <c r="R95" i="4"/>
  <c r="S95" i="4" s="1"/>
  <c r="F96" i="4"/>
  <c r="G96" i="4" s="1"/>
  <c r="H96" i="4"/>
  <c r="I96" i="4" s="1"/>
  <c r="J96" i="4"/>
  <c r="K96" i="4" s="1"/>
  <c r="L96" i="4"/>
  <c r="M96" i="4" s="1"/>
  <c r="N96" i="4"/>
  <c r="O96" i="4" s="1"/>
  <c r="P96" i="4"/>
  <c r="Q96" i="4" s="1"/>
  <c r="R96" i="4"/>
  <c r="S96" i="4" s="1"/>
  <c r="F97" i="4"/>
  <c r="G97" i="4" s="1"/>
  <c r="H97" i="4"/>
  <c r="I97" i="4" s="1"/>
  <c r="J97" i="4"/>
  <c r="K97" i="4" s="1"/>
  <c r="L97" i="4"/>
  <c r="M97" i="4" s="1"/>
  <c r="N97" i="4"/>
  <c r="O97" i="4" s="1"/>
  <c r="P97" i="4"/>
  <c r="Q97" i="4" s="1"/>
  <c r="R97" i="4"/>
  <c r="S97" i="4" s="1"/>
  <c r="F98" i="4"/>
  <c r="G98" i="4" s="1"/>
  <c r="H98" i="4"/>
  <c r="I98" i="4" s="1"/>
  <c r="J98" i="4"/>
  <c r="K98" i="4" s="1"/>
  <c r="L98" i="4"/>
  <c r="M98" i="4" s="1"/>
  <c r="N98" i="4"/>
  <c r="O98" i="4" s="1"/>
  <c r="P98" i="4"/>
  <c r="Q98" i="4" s="1"/>
  <c r="R98" i="4"/>
  <c r="S98" i="4" s="1"/>
  <c r="F99" i="4"/>
  <c r="G99" i="4" s="1"/>
  <c r="H99" i="4"/>
  <c r="I99" i="4" s="1"/>
  <c r="J99" i="4"/>
  <c r="K99" i="4" s="1"/>
  <c r="L99" i="4"/>
  <c r="M99" i="4" s="1"/>
  <c r="N99" i="4"/>
  <c r="O99" i="4" s="1"/>
  <c r="P99" i="4"/>
  <c r="Q99" i="4" s="1"/>
  <c r="R99" i="4"/>
  <c r="S99" i="4" s="1"/>
  <c r="F100" i="4"/>
  <c r="G100" i="4" s="1"/>
  <c r="H100" i="4"/>
  <c r="I100" i="4" s="1"/>
  <c r="J100" i="4"/>
  <c r="K100" i="4" s="1"/>
  <c r="L100" i="4"/>
  <c r="M100" i="4" s="1"/>
  <c r="N100" i="4"/>
  <c r="O100" i="4" s="1"/>
  <c r="P100" i="4"/>
  <c r="Q100" i="4" s="1"/>
  <c r="R100" i="4"/>
  <c r="S100" i="4" s="1"/>
  <c r="F101" i="4"/>
  <c r="G101" i="4" s="1"/>
  <c r="H101" i="4"/>
  <c r="I101" i="4" s="1"/>
  <c r="J101" i="4"/>
  <c r="K101" i="4" s="1"/>
  <c r="L101" i="4"/>
  <c r="M101" i="4" s="1"/>
  <c r="N101" i="4"/>
  <c r="O101" i="4" s="1"/>
  <c r="P101" i="4"/>
  <c r="Q101" i="4" s="1"/>
  <c r="R101" i="4"/>
  <c r="S101" i="4" s="1"/>
  <c r="F102" i="4"/>
  <c r="G102" i="4" s="1"/>
  <c r="H102" i="4"/>
  <c r="I102" i="4" s="1"/>
  <c r="J102" i="4"/>
  <c r="K102" i="4" s="1"/>
  <c r="L102" i="4"/>
  <c r="M102" i="4" s="1"/>
  <c r="N102" i="4"/>
  <c r="O102" i="4" s="1"/>
  <c r="P102" i="4"/>
  <c r="Q102" i="4" s="1"/>
  <c r="R102" i="4"/>
  <c r="S102" i="4" s="1"/>
  <c r="F103" i="4"/>
  <c r="G103" i="4" s="1"/>
  <c r="H103" i="4"/>
  <c r="I103" i="4" s="1"/>
  <c r="J103" i="4"/>
  <c r="K103" i="4" s="1"/>
  <c r="L103" i="4"/>
  <c r="M103" i="4" s="1"/>
  <c r="N103" i="4"/>
  <c r="O103" i="4" s="1"/>
  <c r="P103" i="4"/>
  <c r="Q103" i="4" s="1"/>
  <c r="R103" i="4"/>
  <c r="S103" i="4" s="1"/>
  <c r="F104" i="4"/>
  <c r="G104" i="4" s="1"/>
  <c r="H104" i="4"/>
  <c r="I104" i="4" s="1"/>
  <c r="J104" i="4"/>
  <c r="K104" i="4" s="1"/>
  <c r="L104" i="4"/>
  <c r="M104" i="4" s="1"/>
  <c r="N104" i="4"/>
  <c r="O104" i="4" s="1"/>
  <c r="P104" i="4"/>
  <c r="Q104" i="4" s="1"/>
  <c r="R104" i="4"/>
  <c r="S104" i="4" s="1"/>
  <c r="F105" i="4"/>
  <c r="G105" i="4" s="1"/>
  <c r="H105" i="4"/>
  <c r="I105" i="4" s="1"/>
  <c r="J105" i="4"/>
  <c r="K105" i="4" s="1"/>
  <c r="L105" i="4"/>
  <c r="M105" i="4" s="1"/>
  <c r="N105" i="4"/>
  <c r="O105" i="4" s="1"/>
  <c r="P105" i="4"/>
  <c r="Q105" i="4" s="1"/>
  <c r="R105" i="4"/>
  <c r="S105" i="4" s="1"/>
  <c r="U106" i="4"/>
  <c r="T106" i="4"/>
  <c r="R106" i="4"/>
  <c r="S106" i="4" s="1"/>
  <c r="P106" i="4"/>
  <c r="Q106" i="4" s="1"/>
  <c r="N106" i="4"/>
  <c r="O106" i="4" s="1"/>
  <c r="L106" i="4"/>
  <c r="M106" i="4" s="1"/>
  <c r="J106" i="4"/>
  <c r="K106" i="4" s="1"/>
  <c r="F106" i="4"/>
  <c r="G106" i="4" s="1"/>
  <c r="H106" i="4"/>
  <c r="I106" i="4" s="1"/>
  <c r="F107" i="4"/>
  <c r="G107" i="4" s="1"/>
  <c r="H107" i="4"/>
  <c r="I107" i="4" s="1"/>
  <c r="J107" i="4"/>
  <c r="K107" i="4" s="1"/>
  <c r="L107" i="4"/>
  <c r="M107" i="4" s="1"/>
  <c r="N107" i="4"/>
  <c r="O107" i="4" s="1"/>
  <c r="P107" i="4"/>
  <c r="Q107" i="4" s="1"/>
  <c r="R107" i="4"/>
  <c r="S107" i="4" s="1"/>
  <c r="T107" i="4"/>
  <c r="F108" i="4"/>
  <c r="G108" i="4" s="1"/>
  <c r="H108" i="4"/>
  <c r="I108" i="4" s="1"/>
  <c r="J108" i="4"/>
  <c r="K108" i="4" s="1"/>
  <c r="L108" i="4"/>
  <c r="M108" i="4" s="1"/>
  <c r="N108" i="4"/>
  <c r="O108" i="4" s="1"/>
  <c r="P108" i="4"/>
  <c r="Q108" i="4" s="1"/>
  <c r="R108" i="4"/>
  <c r="S108" i="4" s="1"/>
  <c r="T108" i="4"/>
  <c r="F109" i="4"/>
  <c r="G109" i="4" s="1"/>
  <c r="H109" i="4"/>
  <c r="I109" i="4" s="1"/>
  <c r="J109" i="4"/>
  <c r="K109" i="4" s="1"/>
  <c r="L109" i="4"/>
  <c r="M109" i="4" s="1"/>
  <c r="N109" i="4"/>
  <c r="O109" i="4" s="1"/>
  <c r="P109" i="4"/>
  <c r="Q109" i="4" s="1"/>
  <c r="R109" i="4"/>
  <c r="S109" i="4" s="1"/>
  <c r="T109" i="4"/>
  <c r="F110" i="4"/>
  <c r="G110" i="4" s="1"/>
  <c r="H110" i="4"/>
  <c r="I110" i="4" s="1"/>
  <c r="J110" i="4"/>
  <c r="K110" i="4" s="1"/>
  <c r="L110" i="4"/>
  <c r="M110" i="4" s="1"/>
  <c r="N110" i="4"/>
  <c r="O110" i="4" s="1"/>
  <c r="P110" i="4"/>
  <c r="Q110" i="4" s="1"/>
  <c r="R110" i="4"/>
  <c r="S110" i="4" s="1"/>
  <c r="T110" i="4"/>
  <c r="F111" i="4"/>
  <c r="G111" i="4" s="1"/>
  <c r="H111" i="4"/>
  <c r="I111" i="4" s="1"/>
  <c r="J111" i="4"/>
  <c r="K111" i="4" s="1"/>
  <c r="L111" i="4"/>
  <c r="M111" i="4" s="1"/>
  <c r="N111" i="4"/>
  <c r="O111" i="4" s="1"/>
  <c r="P111" i="4"/>
  <c r="Q111" i="4" s="1"/>
  <c r="R111" i="4"/>
  <c r="S111" i="4" s="1"/>
  <c r="T111" i="4"/>
  <c r="F112" i="4"/>
  <c r="G112" i="4" s="1"/>
  <c r="H112" i="4"/>
  <c r="I112" i="4" s="1"/>
  <c r="J112" i="4"/>
  <c r="K112" i="4" s="1"/>
  <c r="L112" i="4"/>
  <c r="M112" i="4" s="1"/>
  <c r="N112" i="4"/>
  <c r="O112" i="4" s="1"/>
  <c r="P112" i="4"/>
  <c r="Q112" i="4" s="1"/>
  <c r="R112" i="4"/>
  <c r="S112" i="4" s="1"/>
  <c r="T112" i="4"/>
  <c r="F113" i="4"/>
  <c r="G113" i="4" s="1"/>
  <c r="H113" i="4"/>
  <c r="I113" i="4" s="1"/>
  <c r="J113" i="4"/>
  <c r="K113" i="4" s="1"/>
  <c r="L113" i="4"/>
  <c r="M113" i="4" s="1"/>
  <c r="N113" i="4"/>
  <c r="O113" i="4" s="1"/>
  <c r="P113" i="4"/>
  <c r="Q113" i="4" s="1"/>
  <c r="R113" i="4"/>
  <c r="S113" i="4" s="1"/>
  <c r="T113" i="4"/>
  <c r="F114" i="4"/>
  <c r="G114" i="4" s="1"/>
  <c r="H114" i="4"/>
  <c r="I114" i="4" s="1"/>
  <c r="J114" i="4"/>
  <c r="K114" i="4" s="1"/>
  <c r="L114" i="4"/>
  <c r="M114" i="4" s="1"/>
  <c r="N114" i="4"/>
  <c r="O114" i="4" s="1"/>
  <c r="P114" i="4"/>
  <c r="Q114" i="4" s="1"/>
  <c r="R114" i="4"/>
  <c r="S114" i="4" s="1"/>
  <c r="T114" i="4"/>
  <c r="F115" i="4"/>
  <c r="G115" i="4" s="1"/>
  <c r="H115" i="4"/>
  <c r="I115" i="4" s="1"/>
  <c r="J115" i="4"/>
  <c r="K115" i="4" s="1"/>
  <c r="L115" i="4"/>
  <c r="M115" i="4" s="1"/>
  <c r="N115" i="4"/>
  <c r="O115" i="4" s="1"/>
  <c r="P115" i="4"/>
  <c r="Q115" i="4" s="1"/>
  <c r="R115" i="4"/>
  <c r="S115" i="4" s="1"/>
  <c r="T115" i="4"/>
  <c r="F116" i="4"/>
  <c r="G116" i="4" s="1"/>
  <c r="H116" i="4"/>
  <c r="I116" i="4" s="1"/>
  <c r="J116" i="4"/>
  <c r="K116" i="4" s="1"/>
  <c r="L116" i="4"/>
  <c r="M116" i="4" s="1"/>
  <c r="N116" i="4"/>
  <c r="O116" i="4" s="1"/>
  <c r="P116" i="4"/>
  <c r="Q116" i="4" s="1"/>
  <c r="R116" i="4"/>
  <c r="S116" i="4" s="1"/>
  <c r="T116" i="4"/>
  <c r="F117" i="4"/>
  <c r="G117" i="4" s="1"/>
  <c r="H117" i="4"/>
  <c r="I117" i="4" s="1"/>
  <c r="J117" i="4"/>
  <c r="K117" i="4" s="1"/>
  <c r="L117" i="4"/>
  <c r="M117" i="4" s="1"/>
  <c r="N117" i="4"/>
  <c r="O117" i="4" s="1"/>
  <c r="P117" i="4"/>
  <c r="Q117" i="4" s="1"/>
  <c r="R117" i="4"/>
  <c r="S117" i="4" s="1"/>
  <c r="T117" i="4"/>
  <c r="F118" i="4"/>
  <c r="G118" i="4" s="1"/>
  <c r="H118" i="4"/>
  <c r="I118" i="4" s="1"/>
  <c r="J118" i="4"/>
  <c r="K118" i="4" s="1"/>
  <c r="L118" i="4"/>
  <c r="M118" i="4" s="1"/>
  <c r="N118" i="4"/>
  <c r="O118" i="4" s="1"/>
  <c r="P118" i="4"/>
  <c r="Q118" i="4" s="1"/>
  <c r="R118" i="4"/>
  <c r="S118" i="4" s="1"/>
  <c r="T118" i="4"/>
  <c r="F119" i="4"/>
  <c r="G119" i="4" s="1"/>
  <c r="H119" i="4"/>
  <c r="I119" i="4" s="1"/>
  <c r="J119" i="4"/>
  <c r="K119" i="4" s="1"/>
  <c r="L119" i="4"/>
  <c r="M119" i="4" s="1"/>
  <c r="N119" i="4"/>
  <c r="O119" i="4" s="1"/>
  <c r="P119" i="4"/>
  <c r="Q119" i="4" s="1"/>
  <c r="R119" i="4"/>
  <c r="S119" i="4" s="1"/>
  <c r="T119" i="4"/>
  <c r="F120" i="4"/>
  <c r="G120" i="4" s="1"/>
  <c r="H120" i="4"/>
  <c r="I120" i="4" s="1"/>
  <c r="J120" i="4"/>
  <c r="K120" i="4" s="1"/>
  <c r="L120" i="4"/>
  <c r="M120" i="4" s="1"/>
  <c r="N120" i="4"/>
  <c r="O120" i="4" s="1"/>
  <c r="P120" i="4"/>
  <c r="Q120" i="4" s="1"/>
  <c r="R120" i="4"/>
  <c r="S120" i="4" s="1"/>
  <c r="T120" i="4"/>
  <c r="F121" i="4"/>
  <c r="G121" i="4" s="1"/>
  <c r="H121" i="4"/>
  <c r="I121" i="4" s="1"/>
  <c r="J121" i="4"/>
  <c r="K121" i="4" s="1"/>
  <c r="L121" i="4"/>
  <c r="M121" i="4" s="1"/>
  <c r="N121" i="4"/>
  <c r="O121" i="4" s="1"/>
  <c r="P121" i="4"/>
  <c r="Q121" i="4" s="1"/>
  <c r="R121" i="4"/>
  <c r="S121" i="4" s="1"/>
  <c r="T121" i="4"/>
  <c r="F122" i="4"/>
  <c r="G122" i="4" s="1"/>
  <c r="H122" i="4"/>
  <c r="I122" i="4" s="1"/>
  <c r="J122" i="4"/>
  <c r="K122" i="4" s="1"/>
  <c r="L122" i="4"/>
  <c r="M122" i="4" s="1"/>
  <c r="N122" i="4"/>
  <c r="O122" i="4" s="1"/>
  <c r="P122" i="4"/>
  <c r="Q122" i="4" s="1"/>
  <c r="R122" i="4"/>
  <c r="S122" i="4" s="1"/>
  <c r="T122" i="4"/>
  <c r="F123" i="4"/>
  <c r="G123" i="4" s="1"/>
  <c r="H123" i="4"/>
  <c r="I123" i="4" s="1"/>
  <c r="J123" i="4"/>
  <c r="K123" i="4" s="1"/>
  <c r="L123" i="4"/>
  <c r="M123" i="4" s="1"/>
  <c r="N123" i="4"/>
  <c r="O123" i="4" s="1"/>
  <c r="P123" i="4"/>
  <c r="Q123" i="4" s="1"/>
  <c r="R123" i="4"/>
  <c r="S123" i="4" s="1"/>
  <c r="T123" i="4"/>
  <c r="F124" i="4"/>
  <c r="G124" i="4" s="1"/>
  <c r="H124" i="4"/>
  <c r="I124" i="4" s="1"/>
  <c r="J124" i="4"/>
  <c r="K124" i="4" s="1"/>
  <c r="L124" i="4"/>
  <c r="M124" i="4" s="1"/>
  <c r="N124" i="4"/>
  <c r="O124" i="4" s="1"/>
  <c r="P124" i="4"/>
  <c r="Q124" i="4" s="1"/>
  <c r="R124" i="4"/>
  <c r="S124" i="4" s="1"/>
  <c r="T124" i="4"/>
  <c r="F125" i="4"/>
  <c r="G125" i="4" s="1"/>
  <c r="H125" i="4"/>
  <c r="I125" i="4" s="1"/>
  <c r="J125" i="4"/>
  <c r="K125" i="4" s="1"/>
  <c r="L125" i="4"/>
  <c r="M125" i="4" s="1"/>
  <c r="N125" i="4"/>
  <c r="O125" i="4" s="1"/>
  <c r="P125" i="4"/>
  <c r="Q125" i="4" s="1"/>
  <c r="R125" i="4"/>
  <c r="S125" i="4" s="1"/>
  <c r="T125" i="4"/>
  <c r="F126" i="4"/>
  <c r="G126" i="4" s="1"/>
  <c r="H126" i="4"/>
  <c r="I126" i="4" s="1"/>
  <c r="J126" i="4"/>
  <c r="K126" i="4" s="1"/>
  <c r="L126" i="4"/>
  <c r="M126" i="4" s="1"/>
  <c r="N126" i="4"/>
  <c r="O126" i="4" s="1"/>
  <c r="P126" i="4"/>
  <c r="Q126" i="4" s="1"/>
  <c r="R126" i="4"/>
  <c r="S126" i="4" s="1"/>
  <c r="T126" i="4"/>
  <c r="F127" i="4"/>
  <c r="G127" i="4" s="1"/>
  <c r="H127" i="4"/>
  <c r="I127" i="4" s="1"/>
  <c r="J127" i="4"/>
  <c r="K127" i="4" s="1"/>
  <c r="L127" i="4"/>
  <c r="M127" i="4" s="1"/>
  <c r="N127" i="4"/>
  <c r="O127" i="4" s="1"/>
  <c r="P127" i="4"/>
  <c r="Q127" i="4" s="1"/>
  <c r="R127" i="4"/>
  <c r="S127" i="4" s="1"/>
  <c r="T127" i="4"/>
  <c r="F128" i="4"/>
  <c r="G128" i="4" s="1"/>
  <c r="H128" i="4"/>
  <c r="I128" i="4" s="1"/>
  <c r="J128" i="4"/>
  <c r="K128" i="4" s="1"/>
  <c r="L128" i="4"/>
  <c r="M128" i="4" s="1"/>
  <c r="N128" i="4"/>
  <c r="O128" i="4" s="1"/>
  <c r="P128" i="4"/>
  <c r="Q128" i="4" s="1"/>
  <c r="R128" i="4"/>
  <c r="S128" i="4" s="1"/>
  <c r="T128" i="4"/>
  <c r="F129" i="4"/>
  <c r="G129" i="4" s="1"/>
  <c r="H129" i="4"/>
  <c r="I129" i="4" s="1"/>
  <c r="J129" i="4"/>
  <c r="K129" i="4" s="1"/>
  <c r="L129" i="4"/>
  <c r="M129" i="4" s="1"/>
  <c r="N129" i="4"/>
  <c r="O129" i="4" s="1"/>
  <c r="P129" i="4"/>
  <c r="Q129" i="4" s="1"/>
  <c r="R129" i="4"/>
  <c r="S129" i="4" s="1"/>
  <c r="T129" i="4"/>
  <c r="F130" i="4"/>
  <c r="G130" i="4" s="1"/>
  <c r="H130" i="4"/>
  <c r="I130" i="4" s="1"/>
  <c r="J130" i="4"/>
  <c r="K130" i="4" s="1"/>
  <c r="L130" i="4"/>
  <c r="M130" i="4" s="1"/>
  <c r="N130" i="4"/>
  <c r="O130" i="4" s="1"/>
  <c r="P130" i="4"/>
  <c r="Q130" i="4" s="1"/>
  <c r="R130" i="4"/>
  <c r="S130" i="4" s="1"/>
  <c r="T130" i="4"/>
  <c r="F131" i="4"/>
  <c r="G131" i="4" s="1"/>
  <c r="H131" i="4"/>
  <c r="I131" i="4" s="1"/>
  <c r="J131" i="4"/>
  <c r="K131" i="4" s="1"/>
  <c r="L131" i="4"/>
  <c r="M131" i="4" s="1"/>
  <c r="N131" i="4"/>
  <c r="O131" i="4" s="1"/>
  <c r="P131" i="4"/>
  <c r="Q131" i="4" s="1"/>
  <c r="R131" i="4"/>
  <c r="S131" i="4" s="1"/>
  <c r="T131" i="4"/>
  <c r="F132" i="4"/>
  <c r="G132" i="4" s="1"/>
  <c r="H132" i="4"/>
  <c r="I132" i="4" s="1"/>
  <c r="J132" i="4"/>
  <c r="K132" i="4" s="1"/>
  <c r="L132" i="4"/>
  <c r="M132" i="4" s="1"/>
  <c r="N132" i="4"/>
  <c r="O132" i="4" s="1"/>
  <c r="P132" i="4"/>
  <c r="Q132" i="4" s="1"/>
  <c r="R132" i="4"/>
  <c r="S132" i="4" s="1"/>
  <c r="T132" i="4"/>
  <c r="F133" i="4"/>
  <c r="G133" i="4" s="1"/>
  <c r="H133" i="4"/>
  <c r="I133" i="4" s="1"/>
  <c r="J133" i="4"/>
  <c r="K133" i="4" s="1"/>
  <c r="L133" i="4"/>
  <c r="M133" i="4" s="1"/>
  <c r="N133" i="4"/>
  <c r="O133" i="4" s="1"/>
  <c r="P133" i="4"/>
  <c r="Q133" i="4" s="1"/>
  <c r="R133" i="4"/>
  <c r="S133" i="4" s="1"/>
  <c r="T133" i="4"/>
  <c r="F134" i="4"/>
  <c r="G134" i="4" s="1"/>
  <c r="H134" i="4"/>
  <c r="I134" i="4" s="1"/>
  <c r="J134" i="4"/>
  <c r="K134" i="4" s="1"/>
  <c r="L134" i="4"/>
  <c r="M134" i="4" s="1"/>
  <c r="N134" i="4"/>
  <c r="O134" i="4" s="1"/>
  <c r="P134" i="4"/>
  <c r="Q134" i="4" s="1"/>
  <c r="R134" i="4"/>
  <c r="S134" i="4" s="1"/>
  <c r="T134" i="4"/>
  <c r="F135" i="4"/>
  <c r="G135" i="4" s="1"/>
  <c r="H135" i="4"/>
  <c r="I135" i="4" s="1"/>
  <c r="J135" i="4"/>
  <c r="K135" i="4" s="1"/>
  <c r="L135" i="4"/>
  <c r="M135" i="4" s="1"/>
  <c r="N135" i="4"/>
  <c r="O135" i="4" s="1"/>
  <c r="P135" i="4"/>
  <c r="Q135" i="4" s="1"/>
  <c r="R135" i="4"/>
  <c r="S135" i="4" s="1"/>
  <c r="T135" i="4"/>
  <c r="F136" i="4"/>
  <c r="G136" i="4" s="1"/>
  <c r="H136" i="4"/>
  <c r="I136" i="4" s="1"/>
  <c r="J136" i="4"/>
  <c r="K136" i="4" s="1"/>
  <c r="L136" i="4"/>
  <c r="M136" i="4" s="1"/>
  <c r="N136" i="4"/>
  <c r="O136" i="4" s="1"/>
  <c r="P136" i="4"/>
  <c r="Q136" i="4" s="1"/>
  <c r="R136" i="4"/>
  <c r="S136" i="4" s="1"/>
  <c r="T136" i="4"/>
  <c r="F137" i="4"/>
  <c r="G137" i="4" s="1"/>
  <c r="H137" i="4"/>
  <c r="I137" i="4" s="1"/>
  <c r="J137" i="4"/>
  <c r="K137" i="4" s="1"/>
  <c r="L137" i="4"/>
  <c r="M137" i="4" s="1"/>
  <c r="N137" i="4"/>
  <c r="O137" i="4" s="1"/>
  <c r="P137" i="4"/>
  <c r="Q137" i="4" s="1"/>
  <c r="R137" i="4"/>
  <c r="S137" i="4" s="1"/>
  <c r="T137" i="4"/>
  <c r="F138" i="4"/>
  <c r="G138" i="4" s="1"/>
  <c r="H138" i="4"/>
  <c r="I138" i="4" s="1"/>
  <c r="J138" i="4"/>
  <c r="K138" i="4" s="1"/>
  <c r="L138" i="4"/>
  <c r="M138" i="4" s="1"/>
  <c r="N138" i="4"/>
  <c r="O138" i="4" s="1"/>
  <c r="P138" i="4"/>
  <c r="Q138" i="4" s="1"/>
  <c r="R138" i="4"/>
  <c r="S138" i="4" s="1"/>
  <c r="T138" i="4"/>
  <c r="F139" i="4"/>
  <c r="G139" i="4" s="1"/>
  <c r="H139" i="4"/>
  <c r="I139" i="4" s="1"/>
  <c r="J139" i="4"/>
  <c r="K139" i="4" s="1"/>
  <c r="L139" i="4"/>
  <c r="M139" i="4" s="1"/>
  <c r="N139" i="4"/>
  <c r="O139" i="4" s="1"/>
  <c r="P139" i="4"/>
  <c r="Q139" i="4" s="1"/>
  <c r="R139" i="4"/>
  <c r="S139" i="4" s="1"/>
  <c r="T139" i="4"/>
  <c r="F140" i="4"/>
  <c r="G140" i="4" s="1"/>
  <c r="H140" i="4"/>
  <c r="I140" i="4" s="1"/>
  <c r="J140" i="4"/>
  <c r="K140" i="4" s="1"/>
  <c r="L140" i="4"/>
  <c r="M140" i="4" s="1"/>
  <c r="N140" i="4"/>
  <c r="O140" i="4" s="1"/>
  <c r="P140" i="4"/>
  <c r="Q140" i="4" s="1"/>
  <c r="R140" i="4"/>
  <c r="S140" i="4" s="1"/>
  <c r="T140" i="4"/>
  <c r="F141" i="4"/>
  <c r="G141" i="4" s="1"/>
  <c r="H141" i="4"/>
  <c r="I141" i="4" s="1"/>
  <c r="J141" i="4"/>
  <c r="K141" i="4" s="1"/>
  <c r="L141" i="4"/>
  <c r="M141" i="4" s="1"/>
  <c r="N141" i="4"/>
  <c r="O141" i="4" s="1"/>
  <c r="P141" i="4"/>
  <c r="Q141" i="4" s="1"/>
  <c r="R141" i="4"/>
  <c r="S141" i="4" s="1"/>
  <c r="T141" i="4"/>
  <c r="F142" i="4"/>
  <c r="G142" i="4" s="1"/>
  <c r="H142" i="4"/>
  <c r="I142" i="4" s="1"/>
  <c r="J142" i="4"/>
  <c r="K142" i="4" s="1"/>
  <c r="L142" i="4"/>
  <c r="M142" i="4" s="1"/>
  <c r="N142" i="4"/>
  <c r="O142" i="4" s="1"/>
  <c r="P142" i="4"/>
  <c r="Q142" i="4" s="1"/>
  <c r="R142" i="4"/>
  <c r="S142" i="4" s="1"/>
  <c r="T142" i="4"/>
  <c r="F143" i="4"/>
  <c r="G143" i="4" s="1"/>
  <c r="H143" i="4"/>
  <c r="I143" i="4" s="1"/>
  <c r="J143" i="4"/>
  <c r="K143" i="4" s="1"/>
  <c r="L143" i="4"/>
  <c r="M143" i="4" s="1"/>
  <c r="N143" i="4"/>
  <c r="O143" i="4" s="1"/>
  <c r="P143" i="4"/>
  <c r="Q143" i="4" s="1"/>
  <c r="R143" i="4"/>
  <c r="S143" i="4" s="1"/>
  <c r="T143" i="4"/>
  <c r="F144" i="4"/>
  <c r="G144" i="4" s="1"/>
  <c r="H144" i="4"/>
  <c r="I144" i="4" s="1"/>
  <c r="J144" i="4"/>
  <c r="K144" i="4" s="1"/>
  <c r="L144" i="4"/>
  <c r="M144" i="4" s="1"/>
  <c r="N144" i="4"/>
  <c r="O144" i="4" s="1"/>
  <c r="P144" i="4"/>
  <c r="Q144" i="4" s="1"/>
  <c r="R144" i="4"/>
  <c r="S144" i="4" s="1"/>
  <c r="T144" i="4"/>
  <c r="F145" i="4"/>
  <c r="G145" i="4" s="1"/>
  <c r="H145" i="4"/>
  <c r="I145" i="4" s="1"/>
  <c r="J145" i="4"/>
  <c r="K145" i="4" s="1"/>
  <c r="L145" i="4"/>
  <c r="M145" i="4" s="1"/>
  <c r="N145" i="4"/>
  <c r="O145" i="4" s="1"/>
  <c r="P145" i="4"/>
  <c r="Q145" i="4" s="1"/>
  <c r="R145" i="4"/>
  <c r="S145" i="4" s="1"/>
  <c r="T145" i="4"/>
  <c r="F146" i="4"/>
  <c r="G146" i="4" s="1"/>
  <c r="H146" i="4"/>
  <c r="I146" i="4" s="1"/>
  <c r="J146" i="4"/>
  <c r="K146" i="4" s="1"/>
  <c r="L146" i="4"/>
  <c r="M146" i="4" s="1"/>
  <c r="N146" i="4"/>
  <c r="O146" i="4" s="1"/>
  <c r="P146" i="4"/>
  <c r="Q146" i="4" s="1"/>
  <c r="R146" i="4"/>
  <c r="S146" i="4" s="1"/>
  <c r="T146" i="4"/>
  <c r="F147" i="4"/>
  <c r="G147" i="4" s="1"/>
  <c r="H147" i="4"/>
  <c r="I147" i="4" s="1"/>
  <c r="J147" i="4"/>
  <c r="K147" i="4" s="1"/>
  <c r="L147" i="4"/>
  <c r="M147" i="4" s="1"/>
  <c r="N147" i="4"/>
  <c r="O147" i="4" s="1"/>
  <c r="P147" i="4"/>
  <c r="Q147" i="4" s="1"/>
  <c r="R147" i="4"/>
  <c r="S147" i="4" s="1"/>
  <c r="T147" i="4"/>
  <c r="F148" i="4"/>
  <c r="G148" i="4" s="1"/>
  <c r="H148" i="4"/>
  <c r="I148" i="4" s="1"/>
  <c r="J148" i="4"/>
  <c r="K148" i="4" s="1"/>
  <c r="L148" i="4"/>
  <c r="M148" i="4" s="1"/>
  <c r="N148" i="4"/>
  <c r="O148" i="4" s="1"/>
  <c r="P148" i="4"/>
  <c r="Q148" i="4" s="1"/>
  <c r="R148" i="4"/>
  <c r="S148" i="4" s="1"/>
  <c r="T148" i="4"/>
  <c r="F149" i="4"/>
  <c r="G149" i="4" s="1"/>
  <c r="H149" i="4"/>
  <c r="I149" i="4" s="1"/>
  <c r="J149" i="4"/>
  <c r="K149" i="4" s="1"/>
  <c r="L149" i="4"/>
  <c r="M149" i="4" s="1"/>
  <c r="N149" i="4"/>
  <c r="O149" i="4" s="1"/>
  <c r="P149" i="4"/>
  <c r="Q149" i="4" s="1"/>
  <c r="R149" i="4"/>
  <c r="S149" i="4" s="1"/>
  <c r="T149" i="4"/>
  <c r="F150" i="4"/>
  <c r="G150" i="4" s="1"/>
  <c r="H150" i="4"/>
  <c r="I150" i="4" s="1"/>
  <c r="J150" i="4"/>
  <c r="K150" i="4" s="1"/>
  <c r="L150" i="4"/>
  <c r="M150" i="4" s="1"/>
  <c r="N150" i="4"/>
  <c r="O150" i="4" s="1"/>
  <c r="P150" i="4"/>
  <c r="Q150" i="4" s="1"/>
  <c r="R150" i="4"/>
  <c r="S150" i="4" s="1"/>
  <c r="T150" i="4"/>
  <c r="F151" i="4"/>
  <c r="G151" i="4" s="1"/>
  <c r="H151" i="4"/>
  <c r="I151" i="4" s="1"/>
  <c r="J151" i="4"/>
  <c r="K151" i="4" s="1"/>
  <c r="L151" i="4"/>
  <c r="M151" i="4" s="1"/>
  <c r="N151" i="4"/>
  <c r="O151" i="4" s="1"/>
  <c r="P151" i="4"/>
  <c r="Q151" i="4" s="1"/>
  <c r="R151" i="4"/>
  <c r="S151" i="4" s="1"/>
  <c r="T151" i="4"/>
  <c r="F152" i="4"/>
  <c r="G152" i="4" s="1"/>
  <c r="H152" i="4"/>
  <c r="I152" i="4" s="1"/>
  <c r="J152" i="4"/>
  <c r="K152" i="4" s="1"/>
  <c r="L152" i="4"/>
  <c r="M152" i="4" s="1"/>
  <c r="N152" i="4"/>
  <c r="O152" i="4" s="1"/>
  <c r="P152" i="4"/>
  <c r="Q152" i="4" s="1"/>
  <c r="R152" i="4"/>
  <c r="S152" i="4" s="1"/>
  <c r="T152" i="4"/>
  <c r="F153" i="4"/>
  <c r="G153" i="4" s="1"/>
  <c r="H153" i="4"/>
  <c r="I153" i="4" s="1"/>
  <c r="J153" i="4"/>
  <c r="K153" i="4" s="1"/>
  <c r="L153" i="4"/>
  <c r="M153" i="4" s="1"/>
  <c r="N153" i="4"/>
  <c r="O153" i="4" s="1"/>
  <c r="P153" i="4"/>
  <c r="Q153" i="4" s="1"/>
  <c r="R153" i="4"/>
  <c r="S153" i="4" s="1"/>
  <c r="T153" i="4"/>
  <c r="F154" i="4"/>
  <c r="G154" i="4" s="1"/>
  <c r="H154" i="4"/>
  <c r="I154" i="4" s="1"/>
  <c r="J154" i="4"/>
  <c r="K154" i="4" s="1"/>
  <c r="L154" i="4"/>
  <c r="M154" i="4" s="1"/>
  <c r="N154" i="4"/>
  <c r="O154" i="4" s="1"/>
  <c r="P154" i="4"/>
  <c r="Q154" i="4" s="1"/>
  <c r="R154" i="4"/>
  <c r="S154" i="4" s="1"/>
  <c r="T154" i="4"/>
  <c r="F155" i="4"/>
  <c r="G155" i="4" s="1"/>
  <c r="H155" i="4"/>
  <c r="I155" i="4" s="1"/>
  <c r="J155" i="4"/>
  <c r="K155" i="4" s="1"/>
  <c r="L155" i="4"/>
  <c r="M155" i="4" s="1"/>
  <c r="N155" i="4"/>
  <c r="O155" i="4" s="1"/>
  <c r="P155" i="4"/>
  <c r="Q155" i="4" s="1"/>
  <c r="R155" i="4"/>
  <c r="S155" i="4" s="1"/>
  <c r="T155" i="4"/>
  <c r="F156" i="4"/>
  <c r="G156" i="4" s="1"/>
  <c r="H156" i="4"/>
  <c r="I156" i="4" s="1"/>
  <c r="J156" i="4"/>
  <c r="K156" i="4" s="1"/>
  <c r="L156" i="4"/>
  <c r="M156" i="4" s="1"/>
  <c r="N156" i="4"/>
  <c r="O156" i="4" s="1"/>
  <c r="P156" i="4"/>
  <c r="Q156" i="4" s="1"/>
  <c r="R156" i="4"/>
  <c r="S156" i="4" s="1"/>
  <c r="T156" i="4"/>
  <c r="F157" i="4"/>
  <c r="G157" i="4" s="1"/>
  <c r="H157" i="4"/>
  <c r="I157" i="4" s="1"/>
  <c r="J157" i="4"/>
  <c r="K157" i="4" s="1"/>
  <c r="L157" i="4"/>
  <c r="M157" i="4" s="1"/>
  <c r="N157" i="4"/>
  <c r="O157" i="4" s="1"/>
  <c r="P157" i="4"/>
  <c r="Q157" i="4" s="1"/>
  <c r="R157" i="4"/>
  <c r="S157" i="4" s="1"/>
  <c r="T157" i="4"/>
  <c r="F158" i="4"/>
  <c r="G158" i="4" s="1"/>
  <c r="H158" i="4"/>
  <c r="I158" i="4" s="1"/>
  <c r="J158" i="4"/>
  <c r="K158" i="4" s="1"/>
  <c r="L158" i="4"/>
  <c r="M158" i="4" s="1"/>
  <c r="N158" i="4"/>
  <c r="O158" i="4" s="1"/>
  <c r="P158" i="4"/>
  <c r="Q158" i="4" s="1"/>
  <c r="R158" i="4"/>
  <c r="S158" i="4" s="1"/>
  <c r="T158" i="4"/>
  <c r="F159" i="4"/>
  <c r="G159" i="4" s="1"/>
  <c r="H159" i="4"/>
  <c r="I159" i="4" s="1"/>
  <c r="J159" i="4"/>
  <c r="K159" i="4" s="1"/>
  <c r="L159" i="4"/>
  <c r="M159" i="4" s="1"/>
  <c r="N159" i="4"/>
  <c r="O159" i="4" s="1"/>
  <c r="P159" i="4"/>
  <c r="Q159" i="4" s="1"/>
  <c r="R159" i="4"/>
  <c r="S159" i="4" s="1"/>
  <c r="T159" i="4"/>
  <c r="F160" i="4"/>
  <c r="G160" i="4" s="1"/>
  <c r="H160" i="4"/>
  <c r="I160" i="4" s="1"/>
  <c r="J160" i="4"/>
  <c r="K160" i="4" s="1"/>
  <c r="L160" i="4"/>
  <c r="M160" i="4" s="1"/>
  <c r="N160" i="4"/>
  <c r="O160" i="4" s="1"/>
  <c r="P160" i="4"/>
  <c r="Q160" i="4" s="1"/>
  <c r="R160" i="4"/>
  <c r="S160" i="4" s="1"/>
  <c r="T160" i="4"/>
  <c r="F161" i="4"/>
  <c r="G161" i="4" s="1"/>
  <c r="H161" i="4"/>
  <c r="I161" i="4" s="1"/>
  <c r="J161" i="4"/>
  <c r="K161" i="4" s="1"/>
  <c r="L161" i="4"/>
  <c r="M161" i="4" s="1"/>
  <c r="N161" i="4"/>
  <c r="O161" i="4" s="1"/>
  <c r="P161" i="4"/>
  <c r="Q161" i="4" s="1"/>
  <c r="R161" i="4"/>
  <c r="S161" i="4" s="1"/>
  <c r="T161" i="4"/>
  <c r="F162" i="4"/>
  <c r="G162" i="4" s="1"/>
  <c r="H162" i="4"/>
  <c r="I162" i="4" s="1"/>
  <c r="J162" i="4"/>
  <c r="K162" i="4" s="1"/>
  <c r="L162" i="4"/>
  <c r="M162" i="4" s="1"/>
  <c r="N162" i="4"/>
  <c r="O162" i="4" s="1"/>
  <c r="P162" i="4"/>
  <c r="Q162" i="4" s="1"/>
  <c r="R162" i="4"/>
  <c r="S162" i="4" s="1"/>
  <c r="T162" i="4"/>
  <c r="F163" i="4"/>
  <c r="G163" i="4" s="1"/>
  <c r="H163" i="4"/>
  <c r="I163" i="4" s="1"/>
  <c r="J163" i="4"/>
  <c r="K163" i="4" s="1"/>
  <c r="L163" i="4"/>
  <c r="M163" i="4" s="1"/>
  <c r="N163" i="4"/>
  <c r="O163" i="4" s="1"/>
  <c r="P163" i="4"/>
  <c r="Q163" i="4" s="1"/>
  <c r="R163" i="4"/>
  <c r="S163" i="4" s="1"/>
  <c r="T163" i="4"/>
  <c r="F164" i="4"/>
  <c r="G164" i="4" s="1"/>
  <c r="H164" i="4"/>
  <c r="I164" i="4" s="1"/>
  <c r="J164" i="4"/>
  <c r="K164" i="4" s="1"/>
  <c r="L164" i="4"/>
  <c r="M164" i="4" s="1"/>
  <c r="N164" i="4"/>
  <c r="O164" i="4" s="1"/>
  <c r="P164" i="4"/>
  <c r="Q164" i="4" s="1"/>
  <c r="R164" i="4"/>
  <c r="S164" i="4" s="1"/>
  <c r="T164" i="4"/>
  <c r="F165" i="4"/>
  <c r="G165" i="4" s="1"/>
  <c r="H165" i="4"/>
  <c r="I165" i="4" s="1"/>
  <c r="J165" i="4"/>
  <c r="K165" i="4" s="1"/>
  <c r="L165" i="4"/>
  <c r="M165" i="4" s="1"/>
  <c r="N165" i="4"/>
  <c r="O165" i="4" s="1"/>
  <c r="P165" i="4"/>
  <c r="Q165" i="4" s="1"/>
  <c r="R165" i="4"/>
  <c r="S165" i="4" s="1"/>
  <c r="T165" i="4"/>
  <c r="F166" i="4"/>
  <c r="G166" i="4" s="1"/>
  <c r="H166" i="4"/>
  <c r="I166" i="4" s="1"/>
  <c r="J166" i="4"/>
  <c r="K166" i="4" s="1"/>
  <c r="L166" i="4"/>
  <c r="M166" i="4" s="1"/>
  <c r="N166" i="4"/>
  <c r="O166" i="4" s="1"/>
  <c r="P166" i="4"/>
  <c r="Q166" i="4" s="1"/>
  <c r="R166" i="4"/>
  <c r="S166" i="4" s="1"/>
  <c r="T166" i="4"/>
  <c r="F167" i="4"/>
  <c r="G167" i="4" s="1"/>
  <c r="H167" i="4"/>
  <c r="I167" i="4" s="1"/>
  <c r="J167" i="4"/>
  <c r="K167" i="4" s="1"/>
  <c r="L167" i="4"/>
  <c r="M167" i="4" s="1"/>
  <c r="N167" i="4"/>
  <c r="O167" i="4" s="1"/>
  <c r="P167" i="4"/>
  <c r="Q167" i="4" s="1"/>
  <c r="R167" i="4"/>
  <c r="S167" i="4" s="1"/>
  <c r="T167" i="4"/>
  <c r="F168" i="4"/>
  <c r="G168" i="4" s="1"/>
  <c r="H168" i="4"/>
  <c r="I168" i="4" s="1"/>
  <c r="J168" i="4"/>
  <c r="K168" i="4" s="1"/>
  <c r="L168" i="4"/>
  <c r="M168" i="4" s="1"/>
  <c r="N168" i="4"/>
  <c r="O168" i="4" s="1"/>
  <c r="P168" i="4"/>
  <c r="Q168" i="4" s="1"/>
  <c r="R168" i="4"/>
  <c r="S168" i="4" s="1"/>
  <c r="T168" i="4"/>
  <c r="F169" i="4"/>
  <c r="G169" i="4" s="1"/>
  <c r="H169" i="4"/>
  <c r="I169" i="4" s="1"/>
  <c r="J169" i="4"/>
  <c r="K169" i="4" s="1"/>
  <c r="L169" i="4"/>
  <c r="M169" i="4" s="1"/>
  <c r="N169" i="4"/>
  <c r="O169" i="4" s="1"/>
  <c r="P169" i="4"/>
  <c r="Q169" i="4" s="1"/>
  <c r="R169" i="4"/>
  <c r="S169" i="4" s="1"/>
  <c r="T169" i="4"/>
  <c r="F170" i="4"/>
  <c r="G170" i="4" s="1"/>
  <c r="H170" i="4"/>
  <c r="I170" i="4" s="1"/>
  <c r="J170" i="4"/>
  <c r="K170" i="4" s="1"/>
  <c r="L170" i="4"/>
  <c r="M170" i="4" s="1"/>
  <c r="N170" i="4"/>
  <c r="O170" i="4" s="1"/>
  <c r="P170" i="4"/>
  <c r="Q170" i="4" s="1"/>
  <c r="R170" i="4"/>
  <c r="S170" i="4" s="1"/>
  <c r="T170" i="4"/>
  <c r="F171" i="4"/>
  <c r="G171" i="4" s="1"/>
  <c r="H171" i="4"/>
  <c r="I171" i="4" s="1"/>
  <c r="J171" i="4"/>
  <c r="K171" i="4" s="1"/>
  <c r="L171" i="4"/>
  <c r="M171" i="4" s="1"/>
  <c r="N171" i="4"/>
  <c r="O171" i="4" s="1"/>
  <c r="P171" i="4"/>
  <c r="Q171" i="4" s="1"/>
  <c r="R171" i="4"/>
  <c r="S171" i="4" s="1"/>
  <c r="T171" i="4"/>
  <c r="F172" i="4"/>
  <c r="G172" i="4" s="1"/>
  <c r="H172" i="4"/>
  <c r="I172" i="4" s="1"/>
  <c r="J172" i="4"/>
  <c r="K172" i="4" s="1"/>
  <c r="L172" i="4"/>
  <c r="M172" i="4" s="1"/>
  <c r="N172" i="4"/>
  <c r="O172" i="4" s="1"/>
  <c r="P172" i="4"/>
  <c r="Q172" i="4" s="1"/>
  <c r="R172" i="4"/>
  <c r="S172" i="4" s="1"/>
  <c r="T172" i="4"/>
  <c r="F173" i="4"/>
  <c r="G173" i="4" s="1"/>
  <c r="H173" i="4"/>
  <c r="I173" i="4" s="1"/>
  <c r="J173" i="4"/>
  <c r="K173" i="4" s="1"/>
  <c r="L173" i="4"/>
  <c r="M173" i="4" s="1"/>
  <c r="N173" i="4"/>
  <c r="O173" i="4" s="1"/>
  <c r="P173" i="4"/>
  <c r="Q173" i="4" s="1"/>
  <c r="R173" i="4"/>
  <c r="S173" i="4" s="1"/>
  <c r="T173" i="4"/>
  <c r="F174" i="4"/>
  <c r="G174" i="4" s="1"/>
  <c r="H174" i="4"/>
  <c r="I174" i="4" s="1"/>
  <c r="J174" i="4"/>
  <c r="K174" i="4" s="1"/>
  <c r="L174" i="4"/>
  <c r="M174" i="4" s="1"/>
  <c r="N174" i="4"/>
  <c r="O174" i="4" s="1"/>
  <c r="P174" i="4"/>
  <c r="Q174" i="4" s="1"/>
  <c r="R174" i="4"/>
  <c r="S174" i="4" s="1"/>
  <c r="T174" i="4"/>
  <c r="F175" i="4"/>
  <c r="G175" i="4" s="1"/>
  <c r="H175" i="4"/>
  <c r="I175" i="4" s="1"/>
  <c r="J175" i="4"/>
  <c r="K175" i="4" s="1"/>
  <c r="L175" i="4"/>
  <c r="M175" i="4" s="1"/>
  <c r="N175" i="4"/>
  <c r="O175" i="4" s="1"/>
  <c r="P175" i="4"/>
  <c r="Q175" i="4" s="1"/>
  <c r="R175" i="4"/>
  <c r="S175" i="4" s="1"/>
  <c r="T175" i="4"/>
  <c r="F176" i="4"/>
  <c r="G176" i="4" s="1"/>
  <c r="H176" i="4"/>
  <c r="I176" i="4" s="1"/>
  <c r="J176" i="4"/>
  <c r="K176" i="4" s="1"/>
  <c r="L176" i="4"/>
  <c r="M176" i="4" s="1"/>
  <c r="N176" i="4"/>
  <c r="O176" i="4" s="1"/>
  <c r="P176" i="4"/>
  <c r="Q176" i="4" s="1"/>
  <c r="R176" i="4"/>
  <c r="S176" i="4" s="1"/>
  <c r="T176" i="4"/>
  <c r="F177" i="4"/>
  <c r="G177" i="4" s="1"/>
  <c r="H177" i="4"/>
  <c r="I177" i="4" s="1"/>
  <c r="J177" i="4"/>
  <c r="K177" i="4" s="1"/>
  <c r="L177" i="4"/>
  <c r="M177" i="4" s="1"/>
  <c r="N177" i="4"/>
  <c r="O177" i="4" s="1"/>
  <c r="P177" i="4"/>
  <c r="Q177" i="4" s="1"/>
  <c r="R177" i="4"/>
  <c r="S177" i="4" s="1"/>
  <c r="T177" i="4"/>
  <c r="F178" i="4"/>
  <c r="G178" i="4" s="1"/>
  <c r="H178" i="4"/>
  <c r="I178" i="4" s="1"/>
  <c r="J178" i="4"/>
  <c r="K178" i="4" s="1"/>
  <c r="L178" i="4"/>
  <c r="M178" i="4" s="1"/>
  <c r="N178" i="4"/>
  <c r="O178" i="4" s="1"/>
  <c r="P178" i="4"/>
  <c r="Q178" i="4" s="1"/>
  <c r="R178" i="4"/>
  <c r="S178" i="4" s="1"/>
  <c r="T178" i="4"/>
  <c r="F179" i="4"/>
  <c r="G179" i="4" s="1"/>
  <c r="H179" i="4"/>
  <c r="I179" i="4" s="1"/>
  <c r="J179" i="4"/>
  <c r="K179" i="4" s="1"/>
  <c r="L179" i="4"/>
  <c r="M179" i="4" s="1"/>
  <c r="N179" i="4"/>
  <c r="O179" i="4" s="1"/>
  <c r="P179" i="4"/>
  <c r="Q179" i="4" s="1"/>
  <c r="R179" i="4"/>
  <c r="S179" i="4" s="1"/>
  <c r="T179" i="4"/>
  <c r="F180" i="4"/>
  <c r="G180" i="4" s="1"/>
  <c r="H180" i="4"/>
  <c r="I180" i="4" s="1"/>
  <c r="J180" i="4"/>
  <c r="K180" i="4" s="1"/>
  <c r="L180" i="4"/>
  <c r="M180" i="4" s="1"/>
  <c r="N180" i="4"/>
  <c r="O180" i="4" s="1"/>
  <c r="P180" i="4"/>
  <c r="Q180" i="4" s="1"/>
  <c r="R180" i="4"/>
  <c r="S180" i="4" s="1"/>
  <c r="T180" i="4"/>
  <c r="AU181" i="4"/>
  <c r="AJ181" i="4"/>
  <c r="AU182" i="4"/>
  <c r="AJ182" i="4"/>
  <c r="AU183" i="4"/>
  <c r="AJ183" i="4"/>
  <c r="AU184" i="4"/>
  <c r="AJ184" i="4"/>
  <c r="AU185" i="4"/>
  <c r="AJ185" i="4"/>
  <c r="AU186" i="4"/>
  <c r="AJ186" i="4"/>
  <c r="AU187" i="4"/>
  <c r="AJ187" i="4"/>
  <c r="AU188" i="4"/>
  <c r="AJ188" i="4"/>
  <c r="AU189" i="4"/>
  <c r="AJ189" i="4"/>
  <c r="AU190" i="4"/>
  <c r="AJ190" i="4"/>
  <c r="AU191" i="4"/>
  <c r="AJ191" i="4"/>
  <c r="AU192" i="4"/>
  <c r="AJ192" i="4"/>
  <c r="AU193" i="4"/>
  <c r="AJ193" i="4"/>
  <c r="AU194" i="4"/>
  <c r="AJ194" i="4"/>
  <c r="AU195" i="4"/>
  <c r="AJ195" i="4"/>
  <c r="AU196" i="4"/>
  <c r="AJ196" i="4"/>
  <c r="AU197" i="4"/>
  <c r="AJ197" i="4"/>
  <c r="AU198" i="4"/>
  <c r="AJ198" i="4"/>
  <c r="AU199" i="4"/>
  <c r="AJ199" i="4"/>
  <c r="AU200" i="4"/>
  <c r="AJ200" i="4"/>
  <c r="AU201" i="4"/>
  <c r="AJ201" i="4"/>
  <c r="AU202" i="4"/>
  <c r="AJ202" i="4"/>
  <c r="AU203" i="4"/>
  <c r="AJ203" i="4"/>
  <c r="AU204" i="4"/>
  <c r="AJ204" i="4"/>
  <c r="AU205" i="4"/>
  <c r="AJ205" i="4"/>
  <c r="AU206" i="4"/>
  <c r="AJ206" i="4"/>
  <c r="AU207" i="4"/>
  <c r="AJ207" i="4"/>
  <c r="AU208" i="4"/>
  <c r="AJ208" i="4"/>
  <c r="AU209" i="4"/>
  <c r="AJ209" i="4"/>
  <c r="AU210" i="4"/>
  <c r="AJ210" i="4"/>
  <c r="AU211" i="4"/>
  <c r="AJ211" i="4"/>
  <c r="AU212" i="4"/>
  <c r="AJ212" i="4"/>
  <c r="AU213" i="4"/>
  <c r="AJ213" i="4"/>
  <c r="AU214" i="4"/>
  <c r="AJ214" i="4"/>
  <c r="AU215" i="4"/>
  <c r="AJ215" i="4"/>
  <c r="AU216" i="4"/>
  <c r="AJ216" i="4"/>
  <c r="AU217" i="4"/>
  <c r="AJ217" i="4"/>
  <c r="AU218" i="4"/>
  <c r="AJ218" i="4"/>
  <c r="AU219" i="4"/>
  <c r="AJ219" i="4"/>
  <c r="AU220" i="4"/>
  <c r="AJ220" i="4"/>
  <c r="AU221" i="4"/>
  <c r="AJ221" i="4"/>
  <c r="AU222" i="4"/>
  <c r="AJ222" i="4"/>
  <c r="AU223" i="4"/>
  <c r="AJ223" i="4"/>
  <c r="AU224" i="4"/>
  <c r="AJ224" i="4"/>
  <c r="AU225" i="4"/>
  <c r="AJ225" i="4"/>
  <c r="AU226" i="4"/>
  <c r="AJ226" i="4"/>
  <c r="AU227" i="4"/>
  <c r="AJ227" i="4"/>
  <c r="AU228" i="4"/>
  <c r="AJ228" i="4"/>
  <c r="AU229" i="4"/>
  <c r="AJ229" i="4"/>
  <c r="AU230" i="4"/>
  <c r="AJ230" i="4"/>
  <c r="AU231" i="4"/>
  <c r="AJ231" i="4"/>
  <c r="AU232" i="4"/>
  <c r="AJ232" i="4"/>
  <c r="AU233" i="4"/>
  <c r="AJ233" i="4"/>
  <c r="AU234" i="4"/>
  <c r="AJ234" i="4"/>
  <c r="AU235" i="4"/>
  <c r="AJ235" i="4"/>
  <c r="AU236" i="4"/>
  <c r="AJ236" i="4"/>
  <c r="AU237" i="4"/>
  <c r="AJ237" i="4"/>
  <c r="AU238" i="4"/>
  <c r="AJ238" i="4"/>
  <c r="AU239" i="4"/>
  <c r="AJ239" i="4"/>
  <c r="AU240" i="4"/>
  <c r="AJ240" i="4"/>
  <c r="AU241" i="4"/>
  <c r="AJ241" i="4"/>
  <c r="AU242" i="4"/>
  <c r="AJ242" i="4"/>
  <c r="AU243" i="4"/>
  <c r="AJ243" i="4"/>
  <c r="AU244" i="4"/>
  <c r="AJ244" i="4"/>
  <c r="AU245" i="4"/>
  <c r="AJ245" i="4"/>
  <c r="AU246" i="4"/>
  <c r="AJ246" i="4"/>
  <c r="AU247" i="4"/>
  <c r="AJ247" i="4"/>
  <c r="AU248" i="4"/>
  <c r="AJ248" i="4"/>
  <c r="AU249" i="4"/>
  <c r="AJ249" i="4"/>
  <c r="AU250" i="4"/>
  <c r="AJ250" i="4"/>
  <c r="AU251" i="4"/>
  <c r="AJ251" i="4"/>
  <c r="AU252" i="4"/>
  <c r="AJ252" i="4"/>
  <c r="AU253" i="4"/>
  <c r="AJ253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U181" i="4"/>
  <c r="A182" i="4"/>
  <c r="U182" i="4"/>
  <c r="A183" i="4"/>
  <c r="U183" i="4"/>
  <c r="A184" i="4"/>
  <c r="U184" i="4"/>
  <c r="A185" i="4"/>
  <c r="U185" i="4"/>
  <c r="A186" i="4"/>
  <c r="U186" i="4"/>
  <c r="A187" i="4"/>
  <c r="U187" i="4"/>
  <c r="A188" i="4"/>
  <c r="U188" i="4"/>
  <c r="A189" i="4"/>
  <c r="U189" i="4"/>
  <c r="A190" i="4"/>
  <c r="U190" i="4"/>
  <c r="A191" i="4"/>
  <c r="U191" i="4"/>
  <c r="A192" i="4"/>
  <c r="U192" i="4"/>
  <c r="A193" i="4"/>
  <c r="U193" i="4"/>
  <c r="A194" i="4"/>
  <c r="U194" i="4"/>
  <c r="A195" i="4"/>
  <c r="U195" i="4"/>
  <c r="A196" i="4"/>
  <c r="U196" i="4"/>
  <c r="A197" i="4"/>
  <c r="U197" i="4"/>
  <c r="A198" i="4"/>
  <c r="U198" i="4"/>
  <c r="A199" i="4"/>
  <c r="U199" i="4"/>
  <c r="A200" i="4"/>
  <c r="U200" i="4"/>
  <c r="A201" i="4"/>
  <c r="U201" i="4"/>
  <c r="A202" i="4"/>
  <c r="U202" i="4"/>
  <c r="A203" i="4"/>
  <c r="U203" i="4"/>
  <c r="A204" i="4"/>
  <c r="U204" i="4"/>
  <c r="A205" i="4"/>
  <c r="U205" i="4"/>
  <c r="A206" i="4"/>
  <c r="U206" i="4"/>
  <c r="A207" i="4"/>
  <c r="U207" i="4"/>
  <c r="A208" i="4"/>
  <c r="U208" i="4"/>
  <c r="A209" i="4"/>
  <c r="U209" i="4"/>
  <c r="A210" i="4"/>
  <c r="U210" i="4"/>
  <c r="A211" i="4"/>
  <c r="U211" i="4"/>
  <c r="A212" i="4"/>
  <c r="U212" i="4"/>
  <c r="A213" i="4"/>
  <c r="U213" i="4"/>
  <c r="A214" i="4"/>
  <c r="U214" i="4"/>
  <c r="A215" i="4"/>
  <c r="U215" i="4"/>
  <c r="A216" i="4"/>
  <c r="U216" i="4"/>
  <c r="A217" i="4"/>
  <c r="U217" i="4"/>
  <c r="A218" i="4"/>
  <c r="U218" i="4"/>
  <c r="A219" i="4"/>
  <c r="U219" i="4"/>
  <c r="A220" i="4"/>
  <c r="U220" i="4"/>
  <c r="A221" i="4"/>
  <c r="U221" i="4"/>
  <c r="A222" i="4"/>
  <c r="U222" i="4"/>
  <c r="A223" i="4"/>
  <c r="U223" i="4"/>
  <c r="A224" i="4"/>
  <c r="U224" i="4"/>
  <c r="A225" i="4"/>
  <c r="U225" i="4"/>
  <c r="A226" i="4"/>
  <c r="U226" i="4"/>
  <c r="A227" i="4"/>
  <c r="U227" i="4"/>
  <c r="A228" i="4"/>
  <c r="U228" i="4"/>
  <c r="A229" i="4"/>
  <c r="U229" i="4"/>
  <c r="A230" i="4"/>
  <c r="U230" i="4"/>
  <c r="A231" i="4"/>
  <c r="U231" i="4"/>
  <c r="A232" i="4"/>
  <c r="U232" i="4"/>
  <c r="A233" i="4"/>
  <c r="U233" i="4"/>
  <c r="A234" i="4"/>
  <c r="U234" i="4"/>
  <c r="A235" i="4"/>
  <c r="U235" i="4"/>
  <c r="A236" i="4"/>
  <c r="U236" i="4"/>
  <c r="A237" i="4"/>
  <c r="U237" i="4"/>
  <c r="A238" i="4"/>
  <c r="U238" i="4"/>
  <c r="A239" i="4"/>
  <c r="U239" i="4"/>
  <c r="A240" i="4"/>
  <c r="U240" i="4"/>
  <c r="A241" i="4"/>
  <c r="U241" i="4"/>
  <c r="A242" i="4"/>
  <c r="U242" i="4"/>
  <c r="A243" i="4"/>
  <c r="U243" i="4"/>
  <c r="A244" i="4"/>
  <c r="U244" i="4"/>
  <c r="A245" i="4"/>
  <c r="U245" i="4"/>
  <c r="A246" i="4"/>
  <c r="U246" i="4"/>
  <c r="A247" i="4"/>
  <c r="U247" i="4"/>
  <c r="A248" i="4"/>
  <c r="U248" i="4"/>
  <c r="A249" i="4"/>
  <c r="U249" i="4"/>
  <c r="A250" i="4"/>
  <c r="U250" i="4"/>
  <c r="A251" i="4"/>
  <c r="U251" i="4"/>
  <c r="A252" i="4"/>
  <c r="U252" i="4"/>
  <c r="A253" i="4"/>
  <c r="U253" i="4"/>
  <c r="AJ254" i="4"/>
  <c r="AJ255" i="4"/>
  <c r="AJ256" i="4"/>
  <c r="AJ257" i="4"/>
  <c r="F181" i="4"/>
  <c r="G181" i="4" s="1"/>
  <c r="H181" i="4"/>
  <c r="I181" i="4" s="1"/>
  <c r="J181" i="4"/>
  <c r="K181" i="4" s="1"/>
  <c r="L181" i="4"/>
  <c r="M181" i="4" s="1"/>
  <c r="N181" i="4"/>
  <c r="O181" i="4" s="1"/>
  <c r="P181" i="4"/>
  <c r="Q181" i="4" s="1"/>
  <c r="R181" i="4"/>
  <c r="S181" i="4" s="1"/>
  <c r="F182" i="4"/>
  <c r="G182" i="4" s="1"/>
  <c r="H182" i="4"/>
  <c r="I182" i="4" s="1"/>
  <c r="J182" i="4"/>
  <c r="K182" i="4" s="1"/>
  <c r="L182" i="4"/>
  <c r="M182" i="4" s="1"/>
  <c r="N182" i="4"/>
  <c r="O182" i="4" s="1"/>
  <c r="P182" i="4"/>
  <c r="Q182" i="4" s="1"/>
  <c r="R182" i="4"/>
  <c r="S182" i="4" s="1"/>
  <c r="F183" i="4"/>
  <c r="G183" i="4" s="1"/>
  <c r="H183" i="4"/>
  <c r="I183" i="4" s="1"/>
  <c r="J183" i="4"/>
  <c r="K183" i="4" s="1"/>
  <c r="L183" i="4"/>
  <c r="M183" i="4" s="1"/>
  <c r="N183" i="4"/>
  <c r="O183" i="4" s="1"/>
  <c r="P183" i="4"/>
  <c r="Q183" i="4" s="1"/>
  <c r="R183" i="4"/>
  <c r="S183" i="4" s="1"/>
  <c r="F184" i="4"/>
  <c r="G184" i="4" s="1"/>
  <c r="H184" i="4"/>
  <c r="I184" i="4" s="1"/>
  <c r="J184" i="4"/>
  <c r="K184" i="4" s="1"/>
  <c r="L184" i="4"/>
  <c r="M184" i="4" s="1"/>
  <c r="N184" i="4"/>
  <c r="O184" i="4" s="1"/>
  <c r="P184" i="4"/>
  <c r="Q184" i="4" s="1"/>
  <c r="R184" i="4"/>
  <c r="S184" i="4" s="1"/>
  <c r="F185" i="4"/>
  <c r="G185" i="4" s="1"/>
  <c r="H185" i="4"/>
  <c r="I185" i="4" s="1"/>
  <c r="J185" i="4"/>
  <c r="K185" i="4" s="1"/>
  <c r="L185" i="4"/>
  <c r="M185" i="4" s="1"/>
  <c r="N185" i="4"/>
  <c r="O185" i="4" s="1"/>
  <c r="P185" i="4"/>
  <c r="Q185" i="4" s="1"/>
  <c r="R185" i="4"/>
  <c r="S185" i="4" s="1"/>
  <c r="F186" i="4"/>
  <c r="G186" i="4" s="1"/>
  <c r="H186" i="4"/>
  <c r="I186" i="4" s="1"/>
  <c r="J186" i="4"/>
  <c r="K186" i="4" s="1"/>
  <c r="L186" i="4"/>
  <c r="M186" i="4" s="1"/>
  <c r="N186" i="4"/>
  <c r="O186" i="4" s="1"/>
  <c r="P186" i="4"/>
  <c r="Q186" i="4" s="1"/>
  <c r="R186" i="4"/>
  <c r="S186" i="4" s="1"/>
  <c r="F187" i="4"/>
  <c r="G187" i="4" s="1"/>
  <c r="H187" i="4"/>
  <c r="I187" i="4" s="1"/>
  <c r="J187" i="4"/>
  <c r="K187" i="4" s="1"/>
  <c r="L187" i="4"/>
  <c r="M187" i="4" s="1"/>
  <c r="N187" i="4"/>
  <c r="O187" i="4" s="1"/>
  <c r="P187" i="4"/>
  <c r="Q187" i="4" s="1"/>
  <c r="R187" i="4"/>
  <c r="S187" i="4" s="1"/>
  <c r="F188" i="4"/>
  <c r="G188" i="4" s="1"/>
  <c r="H188" i="4"/>
  <c r="I188" i="4" s="1"/>
  <c r="J188" i="4"/>
  <c r="K188" i="4" s="1"/>
  <c r="L188" i="4"/>
  <c r="M188" i="4" s="1"/>
  <c r="N188" i="4"/>
  <c r="O188" i="4" s="1"/>
  <c r="P188" i="4"/>
  <c r="Q188" i="4" s="1"/>
  <c r="R188" i="4"/>
  <c r="S188" i="4" s="1"/>
  <c r="F189" i="4"/>
  <c r="G189" i="4" s="1"/>
  <c r="H189" i="4"/>
  <c r="I189" i="4" s="1"/>
  <c r="J189" i="4"/>
  <c r="K189" i="4" s="1"/>
  <c r="L189" i="4"/>
  <c r="M189" i="4" s="1"/>
  <c r="N189" i="4"/>
  <c r="O189" i="4" s="1"/>
  <c r="P189" i="4"/>
  <c r="Q189" i="4" s="1"/>
  <c r="R189" i="4"/>
  <c r="S189" i="4" s="1"/>
  <c r="F190" i="4"/>
  <c r="G190" i="4" s="1"/>
  <c r="H190" i="4"/>
  <c r="I190" i="4" s="1"/>
  <c r="J190" i="4"/>
  <c r="K190" i="4" s="1"/>
  <c r="L190" i="4"/>
  <c r="M190" i="4" s="1"/>
  <c r="N190" i="4"/>
  <c r="O190" i="4" s="1"/>
  <c r="P190" i="4"/>
  <c r="Q190" i="4" s="1"/>
  <c r="R190" i="4"/>
  <c r="S190" i="4" s="1"/>
  <c r="F191" i="4"/>
  <c r="G191" i="4" s="1"/>
  <c r="H191" i="4"/>
  <c r="I191" i="4" s="1"/>
  <c r="J191" i="4"/>
  <c r="K191" i="4" s="1"/>
  <c r="L191" i="4"/>
  <c r="M191" i="4" s="1"/>
  <c r="N191" i="4"/>
  <c r="O191" i="4" s="1"/>
  <c r="P191" i="4"/>
  <c r="Q191" i="4" s="1"/>
  <c r="R191" i="4"/>
  <c r="S191" i="4" s="1"/>
  <c r="F192" i="4"/>
  <c r="G192" i="4" s="1"/>
  <c r="H192" i="4"/>
  <c r="I192" i="4" s="1"/>
  <c r="J192" i="4"/>
  <c r="K192" i="4" s="1"/>
  <c r="L192" i="4"/>
  <c r="M192" i="4" s="1"/>
  <c r="N192" i="4"/>
  <c r="O192" i="4" s="1"/>
  <c r="P192" i="4"/>
  <c r="Q192" i="4" s="1"/>
  <c r="R192" i="4"/>
  <c r="S192" i="4" s="1"/>
  <c r="F193" i="4"/>
  <c r="G193" i="4" s="1"/>
  <c r="H193" i="4"/>
  <c r="I193" i="4" s="1"/>
  <c r="J193" i="4"/>
  <c r="K193" i="4" s="1"/>
  <c r="L193" i="4"/>
  <c r="M193" i="4" s="1"/>
  <c r="N193" i="4"/>
  <c r="O193" i="4" s="1"/>
  <c r="P193" i="4"/>
  <c r="Q193" i="4" s="1"/>
  <c r="R193" i="4"/>
  <c r="S193" i="4" s="1"/>
  <c r="F194" i="4"/>
  <c r="G194" i="4" s="1"/>
  <c r="H194" i="4"/>
  <c r="I194" i="4" s="1"/>
  <c r="J194" i="4"/>
  <c r="K194" i="4" s="1"/>
  <c r="L194" i="4"/>
  <c r="M194" i="4" s="1"/>
  <c r="N194" i="4"/>
  <c r="O194" i="4" s="1"/>
  <c r="P194" i="4"/>
  <c r="Q194" i="4" s="1"/>
  <c r="R194" i="4"/>
  <c r="S194" i="4" s="1"/>
  <c r="F195" i="4"/>
  <c r="G195" i="4" s="1"/>
  <c r="H195" i="4"/>
  <c r="I195" i="4" s="1"/>
  <c r="J195" i="4"/>
  <c r="K195" i="4" s="1"/>
  <c r="L195" i="4"/>
  <c r="M195" i="4" s="1"/>
  <c r="N195" i="4"/>
  <c r="O195" i="4" s="1"/>
  <c r="P195" i="4"/>
  <c r="Q195" i="4" s="1"/>
  <c r="R195" i="4"/>
  <c r="S195" i="4" s="1"/>
  <c r="F196" i="4"/>
  <c r="G196" i="4" s="1"/>
  <c r="H196" i="4"/>
  <c r="I196" i="4" s="1"/>
  <c r="J196" i="4"/>
  <c r="K196" i="4" s="1"/>
  <c r="L196" i="4"/>
  <c r="M196" i="4" s="1"/>
  <c r="N196" i="4"/>
  <c r="O196" i="4" s="1"/>
  <c r="P196" i="4"/>
  <c r="Q196" i="4" s="1"/>
  <c r="R196" i="4"/>
  <c r="S196" i="4" s="1"/>
  <c r="F197" i="4"/>
  <c r="G197" i="4" s="1"/>
  <c r="H197" i="4"/>
  <c r="I197" i="4" s="1"/>
  <c r="J197" i="4"/>
  <c r="K197" i="4" s="1"/>
  <c r="L197" i="4"/>
  <c r="M197" i="4" s="1"/>
  <c r="N197" i="4"/>
  <c r="O197" i="4" s="1"/>
  <c r="P197" i="4"/>
  <c r="Q197" i="4" s="1"/>
  <c r="R197" i="4"/>
  <c r="S197" i="4" s="1"/>
  <c r="F198" i="4"/>
  <c r="G198" i="4" s="1"/>
  <c r="H198" i="4"/>
  <c r="I198" i="4" s="1"/>
  <c r="J198" i="4"/>
  <c r="K198" i="4" s="1"/>
  <c r="L198" i="4"/>
  <c r="M198" i="4" s="1"/>
  <c r="N198" i="4"/>
  <c r="O198" i="4" s="1"/>
  <c r="P198" i="4"/>
  <c r="Q198" i="4" s="1"/>
  <c r="R198" i="4"/>
  <c r="S198" i="4" s="1"/>
  <c r="F199" i="4"/>
  <c r="G199" i="4" s="1"/>
  <c r="H199" i="4"/>
  <c r="I199" i="4" s="1"/>
  <c r="J199" i="4"/>
  <c r="K199" i="4" s="1"/>
  <c r="L199" i="4"/>
  <c r="M199" i="4" s="1"/>
  <c r="N199" i="4"/>
  <c r="O199" i="4" s="1"/>
  <c r="P199" i="4"/>
  <c r="Q199" i="4" s="1"/>
  <c r="R199" i="4"/>
  <c r="S199" i="4" s="1"/>
  <c r="F200" i="4"/>
  <c r="G200" i="4" s="1"/>
  <c r="H200" i="4"/>
  <c r="I200" i="4" s="1"/>
  <c r="J200" i="4"/>
  <c r="K200" i="4" s="1"/>
  <c r="L200" i="4"/>
  <c r="M200" i="4" s="1"/>
  <c r="N200" i="4"/>
  <c r="O200" i="4" s="1"/>
  <c r="P200" i="4"/>
  <c r="Q200" i="4" s="1"/>
  <c r="R200" i="4"/>
  <c r="S200" i="4" s="1"/>
  <c r="F201" i="4"/>
  <c r="G201" i="4" s="1"/>
  <c r="H201" i="4"/>
  <c r="I201" i="4" s="1"/>
  <c r="J201" i="4"/>
  <c r="K201" i="4" s="1"/>
  <c r="L201" i="4"/>
  <c r="M201" i="4" s="1"/>
  <c r="N201" i="4"/>
  <c r="O201" i="4" s="1"/>
  <c r="P201" i="4"/>
  <c r="Q201" i="4" s="1"/>
  <c r="R201" i="4"/>
  <c r="S201" i="4" s="1"/>
  <c r="F202" i="4"/>
  <c r="G202" i="4" s="1"/>
  <c r="H202" i="4"/>
  <c r="I202" i="4" s="1"/>
  <c r="J202" i="4"/>
  <c r="K202" i="4" s="1"/>
  <c r="L202" i="4"/>
  <c r="M202" i="4" s="1"/>
  <c r="N202" i="4"/>
  <c r="O202" i="4" s="1"/>
  <c r="P202" i="4"/>
  <c r="Q202" i="4" s="1"/>
  <c r="R202" i="4"/>
  <c r="S202" i="4" s="1"/>
  <c r="F203" i="4"/>
  <c r="G203" i="4" s="1"/>
  <c r="H203" i="4"/>
  <c r="I203" i="4" s="1"/>
  <c r="J203" i="4"/>
  <c r="K203" i="4" s="1"/>
  <c r="L203" i="4"/>
  <c r="M203" i="4" s="1"/>
  <c r="N203" i="4"/>
  <c r="O203" i="4" s="1"/>
  <c r="P203" i="4"/>
  <c r="Q203" i="4" s="1"/>
  <c r="R203" i="4"/>
  <c r="S203" i="4" s="1"/>
  <c r="F204" i="4"/>
  <c r="G204" i="4" s="1"/>
  <c r="H204" i="4"/>
  <c r="I204" i="4" s="1"/>
  <c r="J204" i="4"/>
  <c r="K204" i="4" s="1"/>
  <c r="L204" i="4"/>
  <c r="M204" i="4" s="1"/>
  <c r="N204" i="4"/>
  <c r="O204" i="4" s="1"/>
  <c r="P204" i="4"/>
  <c r="Q204" i="4" s="1"/>
  <c r="R204" i="4"/>
  <c r="S204" i="4" s="1"/>
  <c r="F205" i="4"/>
  <c r="G205" i="4" s="1"/>
  <c r="H205" i="4"/>
  <c r="I205" i="4" s="1"/>
  <c r="J205" i="4"/>
  <c r="K205" i="4" s="1"/>
  <c r="L205" i="4"/>
  <c r="M205" i="4" s="1"/>
  <c r="N205" i="4"/>
  <c r="O205" i="4" s="1"/>
  <c r="P205" i="4"/>
  <c r="Q205" i="4" s="1"/>
  <c r="R205" i="4"/>
  <c r="S205" i="4" s="1"/>
  <c r="F206" i="4"/>
  <c r="G206" i="4" s="1"/>
  <c r="H206" i="4"/>
  <c r="I206" i="4" s="1"/>
  <c r="J206" i="4"/>
  <c r="K206" i="4" s="1"/>
  <c r="L206" i="4"/>
  <c r="M206" i="4" s="1"/>
  <c r="N206" i="4"/>
  <c r="O206" i="4" s="1"/>
  <c r="P206" i="4"/>
  <c r="Q206" i="4" s="1"/>
  <c r="R206" i="4"/>
  <c r="S206" i="4" s="1"/>
  <c r="F207" i="4"/>
  <c r="G207" i="4" s="1"/>
  <c r="H207" i="4"/>
  <c r="I207" i="4" s="1"/>
  <c r="J207" i="4"/>
  <c r="K207" i="4" s="1"/>
  <c r="L207" i="4"/>
  <c r="M207" i="4" s="1"/>
  <c r="N207" i="4"/>
  <c r="O207" i="4" s="1"/>
  <c r="P207" i="4"/>
  <c r="Q207" i="4" s="1"/>
  <c r="R207" i="4"/>
  <c r="S207" i="4" s="1"/>
  <c r="F208" i="4"/>
  <c r="G208" i="4" s="1"/>
  <c r="H208" i="4"/>
  <c r="I208" i="4" s="1"/>
  <c r="J208" i="4"/>
  <c r="K208" i="4" s="1"/>
  <c r="L208" i="4"/>
  <c r="M208" i="4" s="1"/>
  <c r="N208" i="4"/>
  <c r="O208" i="4" s="1"/>
  <c r="P208" i="4"/>
  <c r="Q208" i="4" s="1"/>
  <c r="R208" i="4"/>
  <c r="S208" i="4" s="1"/>
  <c r="F209" i="4"/>
  <c r="G209" i="4" s="1"/>
  <c r="H209" i="4"/>
  <c r="I209" i="4" s="1"/>
  <c r="J209" i="4"/>
  <c r="K209" i="4" s="1"/>
  <c r="L209" i="4"/>
  <c r="M209" i="4" s="1"/>
  <c r="N209" i="4"/>
  <c r="O209" i="4" s="1"/>
  <c r="P209" i="4"/>
  <c r="Q209" i="4" s="1"/>
  <c r="R209" i="4"/>
  <c r="S209" i="4" s="1"/>
  <c r="F210" i="4"/>
  <c r="G210" i="4" s="1"/>
  <c r="H210" i="4"/>
  <c r="I210" i="4" s="1"/>
  <c r="J210" i="4"/>
  <c r="K210" i="4" s="1"/>
  <c r="L210" i="4"/>
  <c r="M210" i="4" s="1"/>
  <c r="N210" i="4"/>
  <c r="O210" i="4" s="1"/>
  <c r="P210" i="4"/>
  <c r="Q210" i="4" s="1"/>
  <c r="R210" i="4"/>
  <c r="S210" i="4" s="1"/>
  <c r="F211" i="4"/>
  <c r="G211" i="4" s="1"/>
  <c r="H211" i="4"/>
  <c r="I211" i="4" s="1"/>
  <c r="J211" i="4"/>
  <c r="K211" i="4" s="1"/>
  <c r="L211" i="4"/>
  <c r="M211" i="4" s="1"/>
  <c r="N211" i="4"/>
  <c r="O211" i="4" s="1"/>
  <c r="P211" i="4"/>
  <c r="Q211" i="4" s="1"/>
  <c r="R211" i="4"/>
  <c r="S211" i="4" s="1"/>
  <c r="F212" i="4"/>
  <c r="G212" i="4" s="1"/>
  <c r="H212" i="4"/>
  <c r="I212" i="4" s="1"/>
  <c r="J212" i="4"/>
  <c r="K212" i="4" s="1"/>
  <c r="L212" i="4"/>
  <c r="M212" i="4" s="1"/>
  <c r="N212" i="4"/>
  <c r="O212" i="4" s="1"/>
  <c r="P212" i="4"/>
  <c r="Q212" i="4" s="1"/>
  <c r="R212" i="4"/>
  <c r="S212" i="4" s="1"/>
  <c r="F213" i="4"/>
  <c r="G213" i="4" s="1"/>
  <c r="H213" i="4"/>
  <c r="I213" i="4" s="1"/>
  <c r="J213" i="4"/>
  <c r="K213" i="4" s="1"/>
  <c r="L213" i="4"/>
  <c r="M213" i="4" s="1"/>
  <c r="N213" i="4"/>
  <c r="O213" i="4" s="1"/>
  <c r="P213" i="4"/>
  <c r="Q213" i="4" s="1"/>
  <c r="R213" i="4"/>
  <c r="S213" i="4" s="1"/>
  <c r="F214" i="4"/>
  <c r="G214" i="4" s="1"/>
  <c r="H214" i="4"/>
  <c r="I214" i="4" s="1"/>
  <c r="J214" i="4"/>
  <c r="K214" i="4" s="1"/>
  <c r="L214" i="4"/>
  <c r="M214" i="4" s="1"/>
  <c r="N214" i="4"/>
  <c r="O214" i="4" s="1"/>
  <c r="P214" i="4"/>
  <c r="Q214" i="4" s="1"/>
  <c r="R214" i="4"/>
  <c r="S214" i="4" s="1"/>
  <c r="F215" i="4"/>
  <c r="G215" i="4" s="1"/>
  <c r="H215" i="4"/>
  <c r="I215" i="4" s="1"/>
  <c r="J215" i="4"/>
  <c r="K215" i="4" s="1"/>
  <c r="L215" i="4"/>
  <c r="M215" i="4" s="1"/>
  <c r="N215" i="4"/>
  <c r="O215" i="4" s="1"/>
  <c r="P215" i="4"/>
  <c r="Q215" i="4" s="1"/>
  <c r="R215" i="4"/>
  <c r="S215" i="4" s="1"/>
  <c r="F216" i="4"/>
  <c r="G216" i="4" s="1"/>
  <c r="H216" i="4"/>
  <c r="I216" i="4" s="1"/>
  <c r="J216" i="4"/>
  <c r="K216" i="4" s="1"/>
  <c r="L216" i="4"/>
  <c r="M216" i="4" s="1"/>
  <c r="N216" i="4"/>
  <c r="O216" i="4" s="1"/>
  <c r="P216" i="4"/>
  <c r="Q216" i="4" s="1"/>
  <c r="R216" i="4"/>
  <c r="S216" i="4" s="1"/>
  <c r="F217" i="4"/>
  <c r="G217" i="4" s="1"/>
  <c r="H217" i="4"/>
  <c r="I217" i="4" s="1"/>
  <c r="J217" i="4"/>
  <c r="K217" i="4" s="1"/>
  <c r="L217" i="4"/>
  <c r="M217" i="4" s="1"/>
  <c r="N217" i="4"/>
  <c r="O217" i="4" s="1"/>
  <c r="P217" i="4"/>
  <c r="Q217" i="4" s="1"/>
  <c r="R217" i="4"/>
  <c r="S217" i="4" s="1"/>
  <c r="F218" i="4"/>
  <c r="G218" i="4" s="1"/>
  <c r="H218" i="4"/>
  <c r="I218" i="4" s="1"/>
  <c r="J218" i="4"/>
  <c r="K218" i="4" s="1"/>
  <c r="L218" i="4"/>
  <c r="M218" i="4" s="1"/>
  <c r="N218" i="4"/>
  <c r="O218" i="4" s="1"/>
  <c r="P218" i="4"/>
  <c r="Q218" i="4" s="1"/>
  <c r="R218" i="4"/>
  <c r="S218" i="4" s="1"/>
  <c r="F219" i="4"/>
  <c r="G219" i="4" s="1"/>
  <c r="H219" i="4"/>
  <c r="I219" i="4" s="1"/>
  <c r="J219" i="4"/>
  <c r="K219" i="4" s="1"/>
  <c r="L219" i="4"/>
  <c r="M219" i="4" s="1"/>
  <c r="N219" i="4"/>
  <c r="O219" i="4" s="1"/>
  <c r="P219" i="4"/>
  <c r="Q219" i="4" s="1"/>
  <c r="R219" i="4"/>
  <c r="S219" i="4" s="1"/>
  <c r="F220" i="4"/>
  <c r="G220" i="4" s="1"/>
  <c r="H220" i="4"/>
  <c r="I220" i="4" s="1"/>
  <c r="J220" i="4"/>
  <c r="K220" i="4" s="1"/>
  <c r="L220" i="4"/>
  <c r="M220" i="4" s="1"/>
  <c r="N220" i="4"/>
  <c r="O220" i="4" s="1"/>
  <c r="P220" i="4"/>
  <c r="Q220" i="4" s="1"/>
  <c r="R220" i="4"/>
  <c r="S220" i="4" s="1"/>
  <c r="F221" i="4"/>
  <c r="G221" i="4" s="1"/>
  <c r="H221" i="4"/>
  <c r="I221" i="4" s="1"/>
  <c r="J221" i="4"/>
  <c r="K221" i="4" s="1"/>
  <c r="L221" i="4"/>
  <c r="M221" i="4" s="1"/>
  <c r="N221" i="4"/>
  <c r="O221" i="4" s="1"/>
  <c r="P221" i="4"/>
  <c r="Q221" i="4" s="1"/>
  <c r="R221" i="4"/>
  <c r="S221" i="4" s="1"/>
  <c r="F222" i="4"/>
  <c r="G222" i="4" s="1"/>
  <c r="H222" i="4"/>
  <c r="I222" i="4" s="1"/>
  <c r="J222" i="4"/>
  <c r="K222" i="4" s="1"/>
  <c r="L222" i="4"/>
  <c r="M222" i="4" s="1"/>
  <c r="N222" i="4"/>
  <c r="O222" i="4" s="1"/>
  <c r="P222" i="4"/>
  <c r="Q222" i="4" s="1"/>
  <c r="R222" i="4"/>
  <c r="S222" i="4" s="1"/>
  <c r="F223" i="4"/>
  <c r="G223" i="4" s="1"/>
  <c r="H223" i="4"/>
  <c r="I223" i="4" s="1"/>
  <c r="J223" i="4"/>
  <c r="K223" i="4" s="1"/>
  <c r="L223" i="4"/>
  <c r="M223" i="4" s="1"/>
  <c r="N223" i="4"/>
  <c r="O223" i="4" s="1"/>
  <c r="P223" i="4"/>
  <c r="Q223" i="4" s="1"/>
  <c r="R223" i="4"/>
  <c r="S223" i="4" s="1"/>
  <c r="F224" i="4"/>
  <c r="G224" i="4" s="1"/>
  <c r="H224" i="4"/>
  <c r="I224" i="4" s="1"/>
  <c r="J224" i="4"/>
  <c r="K224" i="4" s="1"/>
  <c r="L224" i="4"/>
  <c r="M224" i="4" s="1"/>
  <c r="N224" i="4"/>
  <c r="O224" i="4" s="1"/>
  <c r="P224" i="4"/>
  <c r="Q224" i="4" s="1"/>
  <c r="R224" i="4"/>
  <c r="S224" i="4" s="1"/>
  <c r="F225" i="4"/>
  <c r="G225" i="4" s="1"/>
  <c r="H225" i="4"/>
  <c r="I225" i="4" s="1"/>
  <c r="J225" i="4"/>
  <c r="K225" i="4" s="1"/>
  <c r="L225" i="4"/>
  <c r="M225" i="4" s="1"/>
  <c r="N225" i="4"/>
  <c r="O225" i="4" s="1"/>
  <c r="P225" i="4"/>
  <c r="Q225" i="4" s="1"/>
  <c r="R225" i="4"/>
  <c r="S225" i="4" s="1"/>
  <c r="F226" i="4"/>
  <c r="G226" i="4" s="1"/>
  <c r="H226" i="4"/>
  <c r="I226" i="4" s="1"/>
  <c r="J226" i="4"/>
  <c r="K226" i="4" s="1"/>
  <c r="L226" i="4"/>
  <c r="M226" i="4" s="1"/>
  <c r="N226" i="4"/>
  <c r="O226" i="4" s="1"/>
  <c r="P226" i="4"/>
  <c r="Q226" i="4" s="1"/>
  <c r="R226" i="4"/>
  <c r="S226" i="4" s="1"/>
  <c r="F227" i="4"/>
  <c r="G227" i="4" s="1"/>
  <c r="H227" i="4"/>
  <c r="I227" i="4" s="1"/>
  <c r="J227" i="4"/>
  <c r="K227" i="4" s="1"/>
  <c r="L227" i="4"/>
  <c r="M227" i="4" s="1"/>
  <c r="N227" i="4"/>
  <c r="O227" i="4" s="1"/>
  <c r="P227" i="4"/>
  <c r="Q227" i="4" s="1"/>
  <c r="R227" i="4"/>
  <c r="S227" i="4" s="1"/>
  <c r="F228" i="4"/>
  <c r="G228" i="4" s="1"/>
  <c r="H228" i="4"/>
  <c r="I228" i="4" s="1"/>
  <c r="J228" i="4"/>
  <c r="K228" i="4" s="1"/>
  <c r="L228" i="4"/>
  <c r="M228" i="4" s="1"/>
  <c r="N228" i="4"/>
  <c r="O228" i="4" s="1"/>
  <c r="P228" i="4"/>
  <c r="Q228" i="4" s="1"/>
  <c r="R228" i="4"/>
  <c r="S228" i="4" s="1"/>
  <c r="F229" i="4"/>
  <c r="G229" i="4" s="1"/>
  <c r="H229" i="4"/>
  <c r="I229" i="4" s="1"/>
  <c r="J229" i="4"/>
  <c r="K229" i="4" s="1"/>
  <c r="L229" i="4"/>
  <c r="M229" i="4" s="1"/>
  <c r="N229" i="4"/>
  <c r="O229" i="4" s="1"/>
  <c r="P229" i="4"/>
  <c r="Q229" i="4" s="1"/>
  <c r="R229" i="4"/>
  <c r="S229" i="4" s="1"/>
  <c r="F230" i="4"/>
  <c r="G230" i="4" s="1"/>
  <c r="H230" i="4"/>
  <c r="I230" i="4" s="1"/>
  <c r="J230" i="4"/>
  <c r="K230" i="4" s="1"/>
  <c r="L230" i="4"/>
  <c r="M230" i="4" s="1"/>
  <c r="N230" i="4"/>
  <c r="O230" i="4" s="1"/>
  <c r="P230" i="4"/>
  <c r="Q230" i="4" s="1"/>
  <c r="R230" i="4"/>
  <c r="S230" i="4" s="1"/>
  <c r="F231" i="4"/>
  <c r="G231" i="4" s="1"/>
  <c r="H231" i="4"/>
  <c r="I231" i="4" s="1"/>
  <c r="J231" i="4"/>
  <c r="K231" i="4" s="1"/>
  <c r="L231" i="4"/>
  <c r="M231" i="4" s="1"/>
  <c r="N231" i="4"/>
  <c r="O231" i="4" s="1"/>
  <c r="P231" i="4"/>
  <c r="Q231" i="4" s="1"/>
  <c r="R231" i="4"/>
  <c r="S231" i="4" s="1"/>
  <c r="F232" i="4"/>
  <c r="G232" i="4" s="1"/>
  <c r="H232" i="4"/>
  <c r="I232" i="4" s="1"/>
  <c r="J232" i="4"/>
  <c r="K232" i="4" s="1"/>
  <c r="L232" i="4"/>
  <c r="M232" i="4" s="1"/>
  <c r="N232" i="4"/>
  <c r="O232" i="4" s="1"/>
  <c r="P232" i="4"/>
  <c r="Q232" i="4" s="1"/>
  <c r="R232" i="4"/>
  <c r="S232" i="4" s="1"/>
  <c r="F233" i="4"/>
  <c r="G233" i="4" s="1"/>
  <c r="H233" i="4"/>
  <c r="I233" i="4" s="1"/>
  <c r="J233" i="4"/>
  <c r="K233" i="4" s="1"/>
  <c r="L233" i="4"/>
  <c r="M233" i="4" s="1"/>
  <c r="N233" i="4"/>
  <c r="O233" i="4" s="1"/>
  <c r="P233" i="4"/>
  <c r="Q233" i="4" s="1"/>
  <c r="R233" i="4"/>
  <c r="S233" i="4" s="1"/>
  <c r="F234" i="4"/>
  <c r="G234" i="4" s="1"/>
  <c r="H234" i="4"/>
  <c r="I234" i="4" s="1"/>
  <c r="J234" i="4"/>
  <c r="K234" i="4" s="1"/>
  <c r="L234" i="4"/>
  <c r="M234" i="4" s="1"/>
  <c r="N234" i="4"/>
  <c r="O234" i="4" s="1"/>
  <c r="P234" i="4"/>
  <c r="Q234" i="4" s="1"/>
  <c r="R234" i="4"/>
  <c r="S234" i="4" s="1"/>
  <c r="F235" i="4"/>
  <c r="G235" i="4" s="1"/>
  <c r="H235" i="4"/>
  <c r="I235" i="4" s="1"/>
  <c r="J235" i="4"/>
  <c r="K235" i="4" s="1"/>
  <c r="L235" i="4"/>
  <c r="M235" i="4" s="1"/>
  <c r="N235" i="4"/>
  <c r="O235" i="4" s="1"/>
  <c r="P235" i="4"/>
  <c r="Q235" i="4" s="1"/>
  <c r="R235" i="4"/>
  <c r="S235" i="4" s="1"/>
  <c r="F236" i="4"/>
  <c r="G236" i="4" s="1"/>
  <c r="H236" i="4"/>
  <c r="I236" i="4" s="1"/>
  <c r="J236" i="4"/>
  <c r="K236" i="4" s="1"/>
  <c r="L236" i="4"/>
  <c r="M236" i="4" s="1"/>
  <c r="N236" i="4"/>
  <c r="O236" i="4" s="1"/>
  <c r="P236" i="4"/>
  <c r="Q236" i="4" s="1"/>
  <c r="R236" i="4"/>
  <c r="S236" i="4" s="1"/>
  <c r="F237" i="4"/>
  <c r="G237" i="4" s="1"/>
  <c r="H237" i="4"/>
  <c r="I237" i="4" s="1"/>
  <c r="J237" i="4"/>
  <c r="K237" i="4" s="1"/>
  <c r="L237" i="4"/>
  <c r="M237" i="4" s="1"/>
  <c r="N237" i="4"/>
  <c r="O237" i="4" s="1"/>
  <c r="P237" i="4"/>
  <c r="Q237" i="4" s="1"/>
  <c r="R237" i="4"/>
  <c r="S237" i="4" s="1"/>
  <c r="F238" i="4"/>
  <c r="G238" i="4" s="1"/>
  <c r="H238" i="4"/>
  <c r="I238" i="4" s="1"/>
  <c r="J238" i="4"/>
  <c r="K238" i="4" s="1"/>
  <c r="L238" i="4"/>
  <c r="M238" i="4" s="1"/>
  <c r="N238" i="4"/>
  <c r="O238" i="4" s="1"/>
  <c r="P238" i="4"/>
  <c r="Q238" i="4" s="1"/>
  <c r="R238" i="4"/>
  <c r="S238" i="4" s="1"/>
  <c r="F239" i="4"/>
  <c r="G239" i="4" s="1"/>
  <c r="H239" i="4"/>
  <c r="I239" i="4" s="1"/>
  <c r="J239" i="4"/>
  <c r="K239" i="4" s="1"/>
  <c r="L239" i="4"/>
  <c r="M239" i="4" s="1"/>
  <c r="N239" i="4"/>
  <c r="O239" i="4" s="1"/>
  <c r="P239" i="4"/>
  <c r="Q239" i="4" s="1"/>
  <c r="R239" i="4"/>
  <c r="S239" i="4" s="1"/>
  <c r="F240" i="4"/>
  <c r="G240" i="4" s="1"/>
  <c r="H240" i="4"/>
  <c r="I240" i="4" s="1"/>
  <c r="J240" i="4"/>
  <c r="K240" i="4" s="1"/>
  <c r="L240" i="4"/>
  <c r="M240" i="4" s="1"/>
  <c r="N240" i="4"/>
  <c r="O240" i="4" s="1"/>
  <c r="P240" i="4"/>
  <c r="Q240" i="4" s="1"/>
  <c r="R240" i="4"/>
  <c r="S240" i="4" s="1"/>
  <c r="F241" i="4"/>
  <c r="G241" i="4" s="1"/>
  <c r="H241" i="4"/>
  <c r="I241" i="4" s="1"/>
  <c r="J241" i="4"/>
  <c r="K241" i="4" s="1"/>
  <c r="L241" i="4"/>
  <c r="M241" i="4" s="1"/>
  <c r="N241" i="4"/>
  <c r="O241" i="4" s="1"/>
  <c r="P241" i="4"/>
  <c r="Q241" i="4" s="1"/>
  <c r="R241" i="4"/>
  <c r="S241" i="4" s="1"/>
  <c r="F242" i="4"/>
  <c r="G242" i="4" s="1"/>
  <c r="H242" i="4"/>
  <c r="I242" i="4" s="1"/>
  <c r="J242" i="4"/>
  <c r="K242" i="4" s="1"/>
  <c r="L242" i="4"/>
  <c r="M242" i="4" s="1"/>
  <c r="N242" i="4"/>
  <c r="O242" i="4" s="1"/>
  <c r="P242" i="4"/>
  <c r="Q242" i="4" s="1"/>
  <c r="R242" i="4"/>
  <c r="S242" i="4" s="1"/>
  <c r="F243" i="4"/>
  <c r="G243" i="4" s="1"/>
  <c r="H243" i="4"/>
  <c r="I243" i="4" s="1"/>
  <c r="J243" i="4"/>
  <c r="K243" i="4" s="1"/>
  <c r="L243" i="4"/>
  <c r="M243" i="4" s="1"/>
  <c r="N243" i="4"/>
  <c r="O243" i="4" s="1"/>
  <c r="P243" i="4"/>
  <c r="Q243" i="4" s="1"/>
  <c r="R243" i="4"/>
  <c r="S243" i="4" s="1"/>
  <c r="F244" i="4"/>
  <c r="G244" i="4" s="1"/>
  <c r="H244" i="4"/>
  <c r="I244" i="4" s="1"/>
  <c r="J244" i="4"/>
  <c r="K244" i="4" s="1"/>
  <c r="L244" i="4"/>
  <c r="M244" i="4" s="1"/>
  <c r="N244" i="4"/>
  <c r="O244" i="4" s="1"/>
  <c r="P244" i="4"/>
  <c r="Q244" i="4" s="1"/>
  <c r="R244" i="4"/>
  <c r="S244" i="4" s="1"/>
  <c r="F245" i="4"/>
  <c r="G245" i="4" s="1"/>
  <c r="H245" i="4"/>
  <c r="I245" i="4" s="1"/>
  <c r="J245" i="4"/>
  <c r="K245" i="4" s="1"/>
  <c r="L245" i="4"/>
  <c r="M245" i="4" s="1"/>
  <c r="N245" i="4"/>
  <c r="O245" i="4" s="1"/>
  <c r="P245" i="4"/>
  <c r="Q245" i="4" s="1"/>
  <c r="R245" i="4"/>
  <c r="S245" i="4" s="1"/>
  <c r="F246" i="4"/>
  <c r="G246" i="4" s="1"/>
  <c r="H246" i="4"/>
  <c r="I246" i="4" s="1"/>
  <c r="J246" i="4"/>
  <c r="K246" i="4" s="1"/>
  <c r="L246" i="4"/>
  <c r="M246" i="4" s="1"/>
  <c r="N246" i="4"/>
  <c r="O246" i="4" s="1"/>
  <c r="P246" i="4"/>
  <c r="Q246" i="4" s="1"/>
  <c r="R246" i="4"/>
  <c r="S246" i="4" s="1"/>
  <c r="F247" i="4"/>
  <c r="G247" i="4" s="1"/>
  <c r="H247" i="4"/>
  <c r="I247" i="4" s="1"/>
  <c r="J247" i="4"/>
  <c r="K247" i="4" s="1"/>
  <c r="L247" i="4"/>
  <c r="M247" i="4" s="1"/>
  <c r="N247" i="4"/>
  <c r="O247" i="4" s="1"/>
  <c r="P247" i="4"/>
  <c r="Q247" i="4" s="1"/>
  <c r="R247" i="4"/>
  <c r="S247" i="4" s="1"/>
  <c r="F248" i="4"/>
  <c r="G248" i="4" s="1"/>
  <c r="H248" i="4"/>
  <c r="I248" i="4" s="1"/>
  <c r="J248" i="4"/>
  <c r="K248" i="4" s="1"/>
  <c r="L248" i="4"/>
  <c r="M248" i="4" s="1"/>
  <c r="N248" i="4"/>
  <c r="O248" i="4" s="1"/>
  <c r="P248" i="4"/>
  <c r="Q248" i="4" s="1"/>
  <c r="R248" i="4"/>
  <c r="S248" i="4" s="1"/>
  <c r="F249" i="4"/>
  <c r="G249" i="4" s="1"/>
  <c r="H249" i="4"/>
  <c r="I249" i="4" s="1"/>
  <c r="J249" i="4"/>
  <c r="K249" i="4" s="1"/>
  <c r="L249" i="4"/>
  <c r="M249" i="4" s="1"/>
  <c r="N249" i="4"/>
  <c r="O249" i="4" s="1"/>
  <c r="P249" i="4"/>
  <c r="Q249" i="4" s="1"/>
  <c r="R249" i="4"/>
  <c r="S249" i="4" s="1"/>
  <c r="F250" i="4"/>
  <c r="G250" i="4" s="1"/>
  <c r="H250" i="4"/>
  <c r="I250" i="4" s="1"/>
  <c r="J250" i="4"/>
  <c r="K250" i="4" s="1"/>
  <c r="L250" i="4"/>
  <c r="M250" i="4" s="1"/>
  <c r="N250" i="4"/>
  <c r="O250" i="4" s="1"/>
  <c r="P250" i="4"/>
  <c r="Q250" i="4" s="1"/>
  <c r="R250" i="4"/>
  <c r="S250" i="4" s="1"/>
  <c r="F251" i="4"/>
  <c r="G251" i="4" s="1"/>
  <c r="H251" i="4"/>
  <c r="I251" i="4" s="1"/>
  <c r="J251" i="4"/>
  <c r="K251" i="4" s="1"/>
  <c r="L251" i="4"/>
  <c r="M251" i="4" s="1"/>
  <c r="N251" i="4"/>
  <c r="O251" i="4" s="1"/>
  <c r="P251" i="4"/>
  <c r="Q251" i="4" s="1"/>
  <c r="R251" i="4"/>
  <c r="S251" i="4" s="1"/>
  <c r="F252" i="4"/>
  <c r="G252" i="4" s="1"/>
  <c r="H252" i="4"/>
  <c r="I252" i="4" s="1"/>
  <c r="J252" i="4"/>
  <c r="K252" i="4" s="1"/>
  <c r="L252" i="4"/>
  <c r="M252" i="4" s="1"/>
  <c r="N252" i="4"/>
  <c r="O252" i="4" s="1"/>
  <c r="P252" i="4"/>
  <c r="Q252" i="4" s="1"/>
  <c r="R252" i="4"/>
  <c r="S252" i="4" s="1"/>
  <c r="F253" i="4"/>
  <c r="G253" i="4" s="1"/>
  <c r="H253" i="4"/>
  <c r="I253" i="4" s="1"/>
  <c r="J253" i="4"/>
  <c r="K253" i="4" s="1"/>
  <c r="L253" i="4"/>
  <c r="M253" i="4" s="1"/>
  <c r="N253" i="4"/>
  <c r="O253" i="4" s="1"/>
  <c r="P253" i="4"/>
  <c r="Q253" i="4" s="1"/>
  <c r="R253" i="4"/>
  <c r="S253" i="4" s="1"/>
  <c r="AU258" i="4"/>
  <c r="AJ258" i="4"/>
  <c r="AU259" i="4"/>
  <c r="AJ259" i="4"/>
  <c r="AU260" i="4"/>
  <c r="AJ260" i="4"/>
  <c r="AU261" i="4"/>
  <c r="AJ261" i="4"/>
  <c r="AU262" i="4"/>
  <c r="AJ262" i="4"/>
  <c r="AU263" i="4"/>
  <c r="AJ263" i="4"/>
  <c r="AU264" i="4"/>
  <c r="AJ264" i="4"/>
  <c r="AU265" i="4"/>
  <c r="AJ265" i="4"/>
  <c r="AU266" i="4"/>
  <c r="AJ266" i="4"/>
  <c r="AU267" i="4"/>
  <c r="AJ267" i="4"/>
  <c r="AU268" i="4"/>
  <c r="AJ268" i="4"/>
  <c r="AU269" i="4"/>
  <c r="AJ269" i="4"/>
  <c r="AU270" i="4"/>
  <c r="AJ270" i="4"/>
  <c r="AU271" i="4"/>
  <c r="AJ271" i="4"/>
  <c r="AU272" i="4"/>
  <c r="AJ272" i="4"/>
  <c r="AU273" i="4"/>
  <c r="AJ273" i="4"/>
  <c r="AU274" i="4"/>
  <c r="AJ274" i="4"/>
  <c r="AU275" i="4"/>
  <c r="AJ275" i="4"/>
  <c r="AU276" i="4"/>
  <c r="AJ276" i="4"/>
  <c r="AU277" i="4"/>
  <c r="AJ277" i="4"/>
  <c r="AU278" i="4"/>
  <c r="AJ278" i="4"/>
  <c r="AU279" i="4"/>
  <c r="AJ279" i="4"/>
  <c r="AU280" i="4"/>
  <c r="AJ280" i="4"/>
  <c r="AU281" i="4"/>
  <c r="AJ281" i="4"/>
  <c r="AU282" i="4"/>
  <c r="AJ282" i="4"/>
  <c r="AU283" i="4"/>
  <c r="AJ283" i="4"/>
  <c r="AU284" i="4"/>
  <c r="AJ284" i="4"/>
  <c r="AU285" i="4"/>
  <c r="AJ285" i="4"/>
  <c r="AU286" i="4"/>
  <c r="AJ286" i="4"/>
  <c r="AU287" i="4"/>
  <c r="AJ287" i="4"/>
  <c r="AU288" i="4"/>
  <c r="AJ288" i="4"/>
  <c r="AU289" i="4"/>
  <c r="AJ289" i="4"/>
  <c r="AU290" i="4"/>
  <c r="AJ290" i="4"/>
  <c r="AU291" i="4"/>
  <c r="AJ291" i="4"/>
  <c r="AU292" i="4"/>
  <c r="AJ292" i="4"/>
  <c r="AU293" i="4"/>
  <c r="AJ293" i="4"/>
  <c r="AU294" i="4"/>
  <c r="AJ294" i="4"/>
  <c r="AU295" i="4"/>
  <c r="AJ295" i="4"/>
  <c r="AU296" i="4"/>
  <c r="AJ296" i="4"/>
  <c r="AU297" i="4"/>
  <c r="AJ297" i="4"/>
  <c r="AU298" i="4"/>
  <c r="AJ298" i="4"/>
  <c r="AU299" i="4"/>
  <c r="AJ299" i="4"/>
  <c r="AU300" i="4"/>
  <c r="AJ300" i="4"/>
  <c r="AU301" i="4"/>
  <c r="AJ301" i="4"/>
  <c r="AU302" i="4"/>
  <c r="AJ302" i="4"/>
  <c r="AU303" i="4"/>
  <c r="AJ303" i="4"/>
  <c r="AU304" i="4"/>
  <c r="AJ304" i="4"/>
  <c r="AU305" i="4"/>
  <c r="AJ305" i="4"/>
  <c r="AU306" i="4"/>
  <c r="AJ306" i="4"/>
  <c r="AU307" i="4"/>
  <c r="AJ307" i="4"/>
  <c r="AU308" i="4"/>
  <c r="AJ308" i="4"/>
  <c r="AU309" i="4"/>
  <c r="AJ309" i="4"/>
  <c r="AU310" i="4"/>
  <c r="AJ310" i="4"/>
  <c r="AU311" i="4"/>
  <c r="AJ311" i="4"/>
  <c r="AU312" i="4"/>
  <c r="AJ312" i="4"/>
  <c r="AU313" i="4"/>
  <c r="AJ313" i="4"/>
  <c r="AU314" i="4"/>
  <c r="AJ314" i="4"/>
  <c r="AU315" i="4"/>
  <c r="AJ315" i="4"/>
  <c r="AU316" i="4"/>
  <c r="AJ316" i="4"/>
  <c r="AU317" i="4"/>
  <c r="AJ317" i="4"/>
  <c r="AU318" i="4"/>
  <c r="AJ318" i="4"/>
  <c r="AU319" i="4"/>
  <c r="AJ319" i="4"/>
  <c r="AU320" i="4"/>
  <c r="AJ320" i="4"/>
  <c r="AU321" i="4"/>
  <c r="AJ321" i="4"/>
  <c r="AU322" i="4"/>
  <c r="AJ322" i="4"/>
  <c r="AU323" i="4"/>
  <c r="AJ323" i="4"/>
  <c r="AU324" i="4"/>
  <c r="AJ324" i="4"/>
  <c r="AU325" i="4"/>
  <c r="AJ325" i="4"/>
  <c r="AU326" i="4"/>
  <c r="AJ326" i="4"/>
  <c r="AU327" i="4"/>
  <c r="AJ327" i="4"/>
  <c r="AU328" i="4"/>
  <c r="AJ328" i="4"/>
  <c r="AU329" i="4"/>
  <c r="AJ329" i="4"/>
  <c r="F254" i="4"/>
  <c r="G254" i="4" s="1"/>
  <c r="H254" i="4"/>
  <c r="I254" i="4" s="1"/>
  <c r="J254" i="4"/>
  <c r="K254" i="4" s="1"/>
  <c r="L254" i="4"/>
  <c r="M254" i="4" s="1"/>
  <c r="N254" i="4"/>
  <c r="O254" i="4" s="1"/>
  <c r="P254" i="4"/>
  <c r="Q254" i="4" s="1"/>
  <c r="R254" i="4"/>
  <c r="S254" i="4" s="1"/>
  <c r="F255" i="4"/>
  <c r="G255" i="4" s="1"/>
  <c r="H255" i="4"/>
  <c r="I255" i="4" s="1"/>
  <c r="J255" i="4"/>
  <c r="K255" i="4" s="1"/>
  <c r="L255" i="4"/>
  <c r="M255" i="4" s="1"/>
  <c r="N255" i="4"/>
  <c r="O255" i="4" s="1"/>
  <c r="P255" i="4"/>
  <c r="Q255" i="4" s="1"/>
  <c r="R255" i="4"/>
  <c r="S255" i="4" s="1"/>
  <c r="F256" i="4"/>
  <c r="G256" i="4" s="1"/>
  <c r="H256" i="4"/>
  <c r="I256" i="4" s="1"/>
  <c r="J256" i="4"/>
  <c r="K256" i="4" s="1"/>
  <c r="L256" i="4"/>
  <c r="M256" i="4" s="1"/>
  <c r="N256" i="4"/>
  <c r="O256" i="4" s="1"/>
  <c r="P256" i="4"/>
  <c r="Q256" i="4" s="1"/>
  <c r="R256" i="4"/>
  <c r="S256" i="4" s="1"/>
  <c r="F257" i="4"/>
  <c r="G257" i="4" s="1"/>
  <c r="H257" i="4"/>
  <c r="I257" i="4" s="1"/>
  <c r="J257" i="4"/>
  <c r="K257" i="4" s="1"/>
  <c r="L257" i="4"/>
  <c r="M257" i="4" s="1"/>
  <c r="N257" i="4"/>
  <c r="O257" i="4" s="1"/>
  <c r="P257" i="4"/>
  <c r="Q257" i="4" s="1"/>
  <c r="R257" i="4"/>
  <c r="S257" i="4" s="1"/>
  <c r="F258" i="4"/>
  <c r="G258" i="4" s="1"/>
  <c r="H258" i="4"/>
  <c r="I258" i="4" s="1"/>
  <c r="J258" i="4"/>
  <c r="K258" i="4" s="1"/>
  <c r="L258" i="4"/>
  <c r="M258" i="4" s="1"/>
  <c r="N258" i="4"/>
  <c r="O258" i="4" s="1"/>
  <c r="P258" i="4"/>
  <c r="Q258" i="4" s="1"/>
  <c r="R258" i="4"/>
  <c r="S258" i="4" s="1"/>
  <c r="F259" i="4"/>
  <c r="G259" i="4" s="1"/>
  <c r="H259" i="4"/>
  <c r="I259" i="4" s="1"/>
  <c r="J259" i="4"/>
  <c r="K259" i="4" s="1"/>
  <c r="L259" i="4"/>
  <c r="M259" i="4" s="1"/>
  <c r="N259" i="4"/>
  <c r="O259" i="4" s="1"/>
  <c r="P259" i="4"/>
  <c r="Q259" i="4" s="1"/>
  <c r="R259" i="4"/>
  <c r="S259" i="4" s="1"/>
  <c r="F260" i="4"/>
  <c r="G260" i="4" s="1"/>
  <c r="H260" i="4"/>
  <c r="I260" i="4" s="1"/>
  <c r="J260" i="4"/>
  <c r="K260" i="4" s="1"/>
  <c r="L260" i="4"/>
  <c r="M260" i="4" s="1"/>
  <c r="N260" i="4"/>
  <c r="O260" i="4" s="1"/>
  <c r="P260" i="4"/>
  <c r="Q260" i="4" s="1"/>
  <c r="R260" i="4"/>
  <c r="S260" i="4" s="1"/>
  <c r="F261" i="4"/>
  <c r="G261" i="4" s="1"/>
  <c r="H261" i="4"/>
  <c r="I261" i="4" s="1"/>
  <c r="J261" i="4"/>
  <c r="K261" i="4" s="1"/>
  <c r="L261" i="4"/>
  <c r="M261" i="4" s="1"/>
  <c r="N261" i="4"/>
  <c r="O261" i="4" s="1"/>
  <c r="P261" i="4"/>
  <c r="Q261" i="4" s="1"/>
  <c r="R261" i="4"/>
  <c r="S261" i="4" s="1"/>
  <c r="F262" i="4"/>
  <c r="G262" i="4" s="1"/>
  <c r="H262" i="4"/>
  <c r="I262" i="4" s="1"/>
  <c r="J262" i="4"/>
  <c r="K262" i="4" s="1"/>
  <c r="L262" i="4"/>
  <c r="M262" i="4" s="1"/>
  <c r="N262" i="4"/>
  <c r="O262" i="4" s="1"/>
  <c r="P262" i="4"/>
  <c r="Q262" i="4" s="1"/>
  <c r="R262" i="4"/>
  <c r="S262" i="4" s="1"/>
  <c r="F263" i="4"/>
  <c r="G263" i="4" s="1"/>
  <c r="H263" i="4"/>
  <c r="I263" i="4" s="1"/>
  <c r="J263" i="4"/>
  <c r="K263" i="4" s="1"/>
  <c r="L263" i="4"/>
  <c r="M263" i="4" s="1"/>
  <c r="N263" i="4"/>
  <c r="O263" i="4" s="1"/>
  <c r="P263" i="4"/>
  <c r="Q263" i="4" s="1"/>
  <c r="R263" i="4"/>
  <c r="S263" i="4" s="1"/>
  <c r="F264" i="4"/>
  <c r="G264" i="4" s="1"/>
  <c r="H264" i="4"/>
  <c r="I264" i="4" s="1"/>
  <c r="J264" i="4"/>
  <c r="K264" i="4" s="1"/>
  <c r="L264" i="4"/>
  <c r="M264" i="4" s="1"/>
  <c r="N264" i="4"/>
  <c r="O264" i="4" s="1"/>
  <c r="P264" i="4"/>
  <c r="Q264" i="4" s="1"/>
  <c r="R264" i="4"/>
  <c r="S264" i="4" s="1"/>
  <c r="F265" i="4"/>
  <c r="G265" i="4" s="1"/>
  <c r="H265" i="4"/>
  <c r="I265" i="4" s="1"/>
  <c r="J265" i="4"/>
  <c r="K265" i="4" s="1"/>
  <c r="L265" i="4"/>
  <c r="M265" i="4" s="1"/>
  <c r="N265" i="4"/>
  <c r="O265" i="4" s="1"/>
  <c r="P265" i="4"/>
  <c r="Q265" i="4" s="1"/>
  <c r="R265" i="4"/>
  <c r="S265" i="4" s="1"/>
  <c r="F266" i="4"/>
  <c r="G266" i="4" s="1"/>
  <c r="H266" i="4"/>
  <c r="I266" i="4" s="1"/>
  <c r="J266" i="4"/>
  <c r="K266" i="4" s="1"/>
  <c r="L266" i="4"/>
  <c r="M266" i="4" s="1"/>
  <c r="N266" i="4"/>
  <c r="O266" i="4" s="1"/>
  <c r="P266" i="4"/>
  <c r="Q266" i="4" s="1"/>
  <c r="R266" i="4"/>
  <c r="S266" i="4" s="1"/>
  <c r="F267" i="4"/>
  <c r="G267" i="4" s="1"/>
  <c r="H267" i="4"/>
  <c r="I267" i="4" s="1"/>
  <c r="J267" i="4"/>
  <c r="K267" i="4" s="1"/>
  <c r="L267" i="4"/>
  <c r="M267" i="4" s="1"/>
  <c r="N267" i="4"/>
  <c r="O267" i="4" s="1"/>
  <c r="P267" i="4"/>
  <c r="Q267" i="4" s="1"/>
  <c r="R267" i="4"/>
  <c r="S267" i="4" s="1"/>
  <c r="F268" i="4"/>
  <c r="G268" i="4" s="1"/>
  <c r="H268" i="4"/>
  <c r="I268" i="4" s="1"/>
  <c r="J268" i="4"/>
  <c r="K268" i="4" s="1"/>
  <c r="L268" i="4"/>
  <c r="M268" i="4" s="1"/>
  <c r="N268" i="4"/>
  <c r="O268" i="4" s="1"/>
  <c r="P268" i="4"/>
  <c r="Q268" i="4" s="1"/>
  <c r="R268" i="4"/>
  <c r="S268" i="4" s="1"/>
  <c r="F269" i="4"/>
  <c r="G269" i="4" s="1"/>
  <c r="H269" i="4"/>
  <c r="I269" i="4" s="1"/>
  <c r="J269" i="4"/>
  <c r="K269" i="4" s="1"/>
  <c r="L269" i="4"/>
  <c r="M269" i="4" s="1"/>
  <c r="N269" i="4"/>
  <c r="O269" i="4" s="1"/>
  <c r="P269" i="4"/>
  <c r="Q269" i="4" s="1"/>
  <c r="R269" i="4"/>
  <c r="S269" i="4" s="1"/>
  <c r="F270" i="4"/>
  <c r="G270" i="4" s="1"/>
  <c r="H270" i="4"/>
  <c r="I270" i="4" s="1"/>
  <c r="J270" i="4"/>
  <c r="K270" i="4" s="1"/>
  <c r="L270" i="4"/>
  <c r="M270" i="4" s="1"/>
  <c r="N270" i="4"/>
  <c r="O270" i="4" s="1"/>
  <c r="P270" i="4"/>
  <c r="Q270" i="4" s="1"/>
  <c r="R270" i="4"/>
  <c r="S270" i="4" s="1"/>
  <c r="F271" i="4"/>
  <c r="G271" i="4" s="1"/>
  <c r="H271" i="4"/>
  <c r="I271" i="4" s="1"/>
  <c r="J271" i="4"/>
  <c r="K271" i="4" s="1"/>
  <c r="L271" i="4"/>
  <c r="M271" i="4" s="1"/>
  <c r="N271" i="4"/>
  <c r="O271" i="4" s="1"/>
  <c r="P271" i="4"/>
  <c r="Q271" i="4" s="1"/>
  <c r="R271" i="4"/>
  <c r="S271" i="4" s="1"/>
  <c r="F272" i="4"/>
  <c r="G272" i="4" s="1"/>
  <c r="H272" i="4"/>
  <c r="I272" i="4" s="1"/>
  <c r="J272" i="4"/>
  <c r="K272" i="4" s="1"/>
  <c r="L272" i="4"/>
  <c r="M272" i="4" s="1"/>
  <c r="N272" i="4"/>
  <c r="O272" i="4" s="1"/>
  <c r="P272" i="4"/>
  <c r="Q272" i="4" s="1"/>
  <c r="R272" i="4"/>
  <c r="S272" i="4" s="1"/>
  <c r="F273" i="4"/>
  <c r="G273" i="4" s="1"/>
  <c r="H273" i="4"/>
  <c r="I273" i="4" s="1"/>
  <c r="J273" i="4"/>
  <c r="K273" i="4" s="1"/>
  <c r="L273" i="4"/>
  <c r="M273" i="4" s="1"/>
  <c r="N273" i="4"/>
  <c r="O273" i="4" s="1"/>
  <c r="P273" i="4"/>
  <c r="Q273" i="4" s="1"/>
  <c r="R273" i="4"/>
  <c r="S273" i="4" s="1"/>
  <c r="F274" i="4"/>
  <c r="G274" i="4" s="1"/>
  <c r="H274" i="4"/>
  <c r="I274" i="4" s="1"/>
  <c r="J274" i="4"/>
  <c r="K274" i="4" s="1"/>
  <c r="L274" i="4"/>
  <c r="M274" i="4" s="1"/>
  <c r="N274" i="4"/>
  <c r="O274" i="4" s="1"/>
  <c r="P274" i="4"/>
  <c r="Q274" i="4" s="1"/>
  <c r="R274" i="4"/>
  <c r="S274" i="4" s="1"/>
  <c r="F275" i="4"/>
  <c r="G275" i="4" s="1"/>
  <c r="H275" i="4"/>
  <c r="I275" i="4" s="1"/>
  <c r="J275" i="4"/>
  <c r="K275" i="4" s="1"/>
  <c r="L275" i="4"/>
  <c r="M275" i="4" s="1"/>
  <c r="N275" i="4"/>
  <c r="O275" i="4" s="1"/>
  <c r="P275" i="4"/>
  <c r="Q275" i="4" s="1"/>
  <c r="R275" i="4"/>
  <c r="S275" i="4" s="1"/>
  <c r="F276" i="4"/>
  <c r="G276" i="4" s="1"/>
  <c r="H276" i="4"/>
  <c r="I276" i="4" s="1"/>
  <c r="J276" i="4"/>
  <c r="K276" i="4" s="1"/>
  <c r="L276" i="4"/>
  <c r="M276" i="4" s="1"/>
  <c r="N276" i="4"/>
  <c r="O276" i="4" s="1"/>
  <c r="P276" i="4"/>
  <c r="Q276" i="4" s="1"/>
  <c r="R276" i="4"/>
  <c r="S276" i="4" s="1"/>
  <c r="F277" i="4"/>
  <c r="G277" i="4" s="1"/>
  <c r="H277" i="4"/>
  <c r="I277" i="4" s="1"/>
  <c r="J277" i="4"/>
  <c r="K277" i="4" s="1"/>
  <c r="L277" i="4"/>
  <c r="M277" i="4" s="1"/>
  <c r="N277" i="4"/>
  <c r="O277" i="4" s="1"/>
  <c r="P277" i="4"/>
  <c r="Q277" i="4" s="1"/>
  <c r="R277" i="4"/>
  <c r="S277" i="4" s="1"/>
  <c r="F278" i="4"/>
  <c r="G278" i="4" s="1"/>
  <c r="H278" i="4"/>
  <c r="I278" i="4" s="1"/>
  <c r="J278" i="4"/>
  <c r="K278" i="4" s="1"/>
  <c r="L278" i="4"/>
  <c r="M278" i="4" s="1"/>
  <c r="N278" i="4"/>
  <c r="O278" i="4" s="1"/>
  <c r="P278" i="4"/>
  <c r="Q278" i="4" s="1"/>
  <c r="R278" i="4"/>
  <c r="S278" i="4" s="1"/>
  <c r="F279" i="4"/>
  <c r="G279" i="4" s="1"/>
  <c r="H279" i="4"/>
  <c r="I279" i="4" s="1"/>
  <c r="J279" i="4"/>
  <c r="K279" i="4" s="1"/>
  <c r="L279" i="4"/>
  <c r="M279" i="4" s="1"/>
  <c r="N279" i="4"/>
  <c r="O279" i="4" s="1"/>
  <c r="P279" i="4"/>
  <c r="Q279" i="4" s="1"/>
  <c r="R279" i="4"/>
  <c r="S279" i="4" s="1"/>
  <c r="F280" i="4"/>
  <c r="G280" i="4" s="1"/>
  <c r="H280" i="4"/>
  <c r="I280" i="4" s="1"/>
  <c r="J280" i="4"/>
  <c r="K280" i="4" s="1"/>
  <c r="L280" i="4"/>
  <c r="M280" i="4" s="1"/>
  <c r="N280" i="4"/>
  <c r="O280" i="4" s="1"/>
  <c r="P280" i="4"/>
  <c r="Q280" i="4" s="1"/>
  <c r="R280" i="4"/>
  <c r="S280" i="4" s="1"/>
  <c r="F281" i="4"/>
  <c r="G281" i="4" s="1"/>
  <c r="H281" i="4"/>
  <c r="I281" i="4" s="1"/>
  <c r="J281" i="4"/>
  <c r="K281" i="4" s="1"/>
  <c r="L281" i="4"/>
  <c r="M281" i="4" s="1"/>
  <c r="N281" i="4"/>
  <c r="O281" i="4" s="1"/>
  <c r="P281" i="4"/>
  <c r="Q281" i="4" s="1"/>
  <c r="R281" i="4"/>
  <c r="S281" i="4" s="1"/>
  <c r="F282" i="4"/>
  <c r="G282" i="4" s="1"/>
  <c r="H282" i="4"/>
  <c r="I282" i="4" s="1"/>
  <c r="J282" i="4"/>
  <c r="K282" i="4" s="1"/>
  <c r="L282" i="4"/>
  <c r="M282" i="4" s="1"/>
  <c r="N282" i="4"/>
  <c r="O282" i="4" s="1"/>
  <c r="P282" i="4"/>
  <c r="Q282" i="4" s="1"/>
  <c r="R282" i="4"/>
  <c r="S282" i="4" s="1"/>
  <c r="F283" i="4"/>
  <c r="G283" i="4" s="1"/>
  <c r="H283" i="4"/>
  <c r="I283" i="4" s="1"/>
  <c r="J283" i="4"/>
  <c r="K283" i="4" s="1"/>
  <c r="L283" i="4"/>
  <c r="M283" i="4" s="1"/>
  <c r="N283" i="4"/>
  <c r="O283" i="4" s="1"/>
  <c r="P283" i="4"/>
  <c r="Q283" i="4" s="1"/>
  <c r="R283" i="4"/>
  <c r="S283" i="4" s="1"/>
  <c r="F284" i="4"/>
  <c r="G284" i="4" s="1"/>
  <c r="H284" i="4"/>
  <c r="I284" i="4" s="1"/>
  <c r="J284" i="4"/>
  <c r="K284" i="4" s="1"/>
  <c r="L284" i="4"/>
  <c r="M284" i="4" s="1"/>
  <c r="N284" i="4"/>
  <c r="O284" i="4" s="1"/>
  <c r="P284" i="4"/>
  <c r="Q284" i="4" s="1"/>
  <c r="R284" i="4"/>
  <c r="S284" i="4" s="1"/>
  <c r="F285" i="4"/>
  <c r="G285" i="4" s="1"/>
  <c r="H285" i="4"/>
  <c r="I285" i="4" s="1"/>
  <c r="J285" i="4"/>
  <c r="K285" i="4" s="1"/>
  <c r="L285" i="4"/>
  <c r="M285" i="4" s="1"/>
  <c r="N285" i="4"/>
  <c r="O285" i="4" s="1"/>
  <c r="P285" i="4"/>
  <c r="Q285" i="4" s="1"/>
  <c r="R285" i="4"/>
  <c r="S285" i="4" s="1"/>
  <c r="F286" i="4"/>
  <c r="G286" i="4" s="1"/>
  <c r="H286" i="4"/>
  <c r="I286" i="4" s="1"/>
  <c r="J286" i="4"/>
  <c r="K286" i="4" s="1"/>
  <c r="L286" i="4"/>
  <c r="M286" i="4" s="1"/>
  <c r="N286" i="4"/>
  <c r="O286" i="4" s="1"/>
  <c r="P286" i="4"/>
  <c r="Q286" i="4" s="1"/>
  <c r="R286" i="4"/>
  <c r="S286" i="4" s="1"/>
  <c r="F287" i="4"/>
  <c r="G287" i="4" s="1"/>
  <c r="H287" i="4"/>
  <c r="I287" i="4" s="1"/>
  <c r="J287" i="4"/>
  <c r="K287" i="4" s="1"/>
  <c r="L287" i="4"/>
  <c r="M287" i="4" s="1"/>
  <c r="N287" i="4"/>
  <c r="O287" i="4" s="1"/>
  <c r="P287" i="4"/>
  <c r="Q287" i="4" s="1"/>
  <c r="R287" i="4"/>
  <c r="S287" i="4" s="1"/>
  <c r="F288" i="4"/>
  <c r="G288" i="4" s="1"/>
  <c r="H288" i="4"/>
  <c r="I288" i="4" s="1"/>
  <c r="J288" i="4"/>
  <c r="K288" i="4" s="1"/>
  <c r="L288" i="4"/>
  <c r="M288" i="4" s="1"/>
  <c r="N288" i="4"/>
  <c r="O288" i="4" s="1"/>
  <c r="P288" i="4"/>
  <c r="Q288" i="4" s="1"/>
  <c r="R288" i="4"/>
  <c r="S288" i="4" s="1"/>
  <c r="F289" i="4"/>
  <c r="G289" i="4" s="1"/>
  <c r="H289" i="4"/>
  <c r="I289" i="4" s="1"/>
  <c r="J289" i="4"/>
  <c r="K289" i="4" s="1"/>
  <c r="L289" i="4"/>
  <c r="M289" i="4" s="1"/>
  <c r="N289" i="4"/>
  <c r="O289" i="4" s="1"/>
  <c r="P289" i="4"/>
  <c r="Q289" i="4" s="1"/>
  <c r="R289" i="4"/>
  <c r="S289" i="4" s="1"/>
  <c r="F290" i="4"/>
  <c r="G290" i="4" s="1"/>
  <c r="H290" i="4"/>
  <c r="I290" i="4" s="1"/>
  <c r="J290" i="4"/>
  <c r="K290" i="4" s="1"/>
  <c r="L290" i="4"/>
  <c r="M290" i="4" s="1"/>
  <c r="N290" i="4"/>
  <c r="O290" i="4" s="1"/>
  <c r="P290" i="4"/>
  <c r="Q290" i="4" s="1"/>
  <c r="R290" i="4"/>
  <c r="S290" i="4" s="1"/>
  <c r="F291" i="4"/>
  <c r="G291" i="4" s="1"/>
  <c r="H291" i="4"/>
  <c r="I291" i="4" s="1"/>
  <c r="J291" i="4"/>
  <c r="K291" i="4" s="1"/>
  <c r="L291" i="4"/>
  <c r="M291" i="4" s="1"/>
  <c r="N291" i="4"/>
  <c r="O291" i="4" s="1"/>
  <c r="P291" i="4"/>
  <c r="Q291" i="4" s="1"/>
  <c r="R291" i="4"/>
  <c r="S291" i="4" s="1"/>
  <c r="A292" i="4"/>
  <c r="U292" i="4"/>
  <c r="A293" i="4"/>
  <c r="U293" i="4"/>
  <c r="A294" i="4"/>
  <c r="U294" i="4"/>
  <c r="A295" i="4"/>
  <c r="U295" i="4"/>
  <c r="A296" i="4"/>
  <c r="U296" i="4"/>
  <c r="A297" i="4"/>
  <c r="U297" i="4"/>
  <c r="A298" i="4"/>
  <c r="U298" i="4"/>
  <c r="A299" i="4"/>
  <c r="U299" i="4"/>
  <c r="A300" i="4"/>
  <c r="U300" i="4"/>
  <c r="A301" i="4"/>
  <c r="U301" i="4"/>
  <c r="A302" i="4"/>
  <c r="U302" i="4"/>
  <c r="A303" i="4"/>
  <c r="U303" i="4"/>
  <c r="A304" i="4"/>
  <c r="U304" i="4"/>
  <c r="A305" i="4"/>
  <c r="U305" i="4"/>
  <c r="A306" i="4"/>
  <c r="U306" i="4"/>
  <c r="A307" i="4"/>
  <c r="U307" i="4"/>
  <c r="A308" i="4"/>
  <c r="U308" i="4"/>
  <c r="A309" i="4"/>
  <c r="U309" i="4"/>
  <c r="A310" i="4"/>
  <c r="U310" i="4"/>
  <c r="A311" i="4"/>
  <c r="U311" i="4"/>
  <c r="A312" i="4"/>
  <c r="U312" i="4"/>
  <c r="A313" i="4"/>
  <c r="U313" i="4"/>
  <c r="A314" i="4"/>
  <c r="U314" i="4"/>
  <c r="A315" i="4"/>
  <c r="U315" i="4"/>
  <c r="A316" i="4"/>
  <c r="U316" i="4"/>
  <c r="A317" i="4"/>
  <c r="U317" i="4"/>
  <c r="A318" i="4"/>
  <c r="U318" i="4"/>
  <c r="A319" i="4"/>
  <c r="U319" i="4"/>
  <c r="A320" i="4"/>
  <c r="U320" i="4"/>
  <c r="A321" i="4"/>
  <c r="U321" i="4"/>
  <c r="A322" i="4"/>
  <c r="U322" i="4"/>
  <c r="A323" i="4"/>
  <c r="U323" i="4"/>
  <c r="A324" i="4"/>
  <c r="U324" i="4"/>
  <c r="A325" i="4"/>
  <c r="U325" i="4"/>
  <c r="A326" i="4"/>
  <c r="U326" i="4"/>
  <c r="A327" i="4"/>
  <c r="U327" i="4"/>
  <c r="A328" i="4"/>
  <c r="U328" i="4"/>
  <c r="A329" i="4"/>
  <c r="U329" i="4"/>
  <c r="F292" i="4"/>
  <c r="G292" i="4" s="1"/>
  <c r="H292" i="4"/>
  <c r="I292" i="4" s="1"/>
  <c r="J292" i="4"/>
  <c r="K292" i="4" s="1"/>
  <c r="L292" i="4"/>
  <c r="M292" i="4" s="1"/>
  <c r="N292" i="4"/>
  <c r="O292" i="4" s="1"/>
  <c r="P292" i="4"/>
  <c r="Q292" i="4" s="1"/>
  <c r="R292" i="4"/>
  <c r="S292" i="4" s="1"/>
  <c r="F293" i="4"/>
  <c r="G293" i="4" s="1"/>
  <c r="H293" i="4"/>
  <c r="I293" i="4" s="1"/>
  <c r="J293" i="4"/>
  <c r="K293" i="4" s="1"/>
  <c r="L293" i="4"/>
  <c r="M293" i="4" s="1"/>
  <c r="N293" i="4"/>
  <c r="O293" i="4" s="1"/>
  <c r="P293" i="4"/>
  <c r="Q293" i="4" s="1"/>
  <c r="R293" i="4"/>
  <c r="S293" i="4" s="1"/>
  <c r="F294" i="4"/>
  <c r="G294" i="4" s="1"/>
  <c r="H294" i="4"/>
  <c r="I294" i="4" s="1"/>
  <c r="J294" i="4"/>
  <c r="K294" i="4" s="1"/>
  <c r="L294" i="4"/>
  <c r="M294" i="4" s="1"/>
  <c r="N294" i="4"/>
  <c r="O294" i="4" s="1"/>
  <c r="P294" i="4"/>
  <c r="Q294" i="4" s="1"/>
  <c r="R294" i="4"/>
  <c r="S294" i="4" s="1"/>
  <c r="F295" i="4"/>
  <c r="G295" i="4" s="1"/>
  <c r="H295" i="4"/>
  <c r="I295" i="4" s="1"/>
  <c r="J295" i="4"/>
  <c r="K295" i="4" s="1"/>
  <c r="L295" i="4"/>
  <c r="M295" i="4" s="1"/>
  <c r="N295" i="4"/>
  <c r="O295" i="4" s="1"/>
  <c r="P295" i="4"/>
  <c r="Q295" i="4" s="1"/>
  <c r="R295" i="4"/>
  <c r="S295" i="4" s="1"/>
  <c r="F296" i="4"/>
  <c r="G296" i="4" s="1"/>
  <c r="H296" i="4"/>
  <c r="I296" i="4" s="1"/>
  <c r="J296" i="4"/>
  <c r="K296" i="4" s="1"/>
  <c r="L296" i="4"/>
  <c r="M296" i="4" s="1"/>
  <c r="N296" i="4"/>
  <c r="O296" i="4" s="1"/>
  <c r="P296" i="4"/>
  <c r="Q296" i="4" s="1"/>
  <c r="R296" i="4"/>
  <c r="S296" i="4" s="1"/>
  <c r="F297" i="4"/>
  <c r="G297" i="4" s="1"/>
  <c r="H297" i="4"/>
  <c r="I297" i="4" s="1"/>
  <c r="J297" i="4"/>
  <c r="K297" i="4" s="1"/>
  <c r="L297" i="4"/>
  <c r="M297" i="4" s="1"/>
  <c r="N297" i="4"/>
  <c r="O297" i="4" s="1"/>
  <c r="P297" i="4"/>
  <c r="Q297" i="4" s="1"/>
  <c r="R297" i="4"/>
  <c r="S297" i="4" s="1"/>
  <c r="F298" i="4"/>
  <c r="G298" i="4" s="1"/>
  <c r="H298" i="4"/>
  <c r="I298" i="4" s="1"/>
  <c r="J298" i="4"/>
  <c r="K298" i="4" s="1"/>
  <c r="L298" i="4"/>
  <c r="M298" i="4" s="1"/>
  <c r="N298" i="4"/>
  <c r="O298" i="4" s="1"/>
  <c r="P298" i="4"/>
  <c r="Q298" i="4" s="1"/>
  <c r="R298" i="4"/>
  <c r="S298" i="4" s="1"/>
  <c r="F299" i="4"/>
  <c r="G299" i="4" s="1"/>
  <c r="H299" i="4"/>
  <c r="I299" i="4" s="1"/>
  <c r="J299" i="4"/>
  <c r="K299" i="4" s="1"/>
  <c r="L299" i="4"/>
  <c r="M299" i="4" s="1"/>
  <c r="N299" i="4"/>
  <c r="O299" i="4" s="1"/>
  <c r="P299" i="4"/>
  <c r="Q299" i="4" s="1"/>
  <c r="R299" i="4"/>
  <c r="S299" i="4" s="1"/>
  <c r="F300" i="4"/>
  <c r="G300" i="4" s="1"/>
  <c r="H300" i="4"/>
  <c r="I300" i="4" s="1"/>
  <c r="J300" i="4"/>
  <c r="K300" i="4" s="1"/>
  <c r="L300" i="4"/>
  <c r="M300" i="4" s="1"/>
  <c r="N300" i="4"/>
  <c r="O300" i="4" s="1"/>
  <c r="P300" i="4"/>
  <c r="Q300" i="4" s="1"/>
  <c r="R300" i="4"/>
  <c r="S300" i="4" s="1"/>
  <c r="F301" i="4"/>
  <c r="G301" i="4" s="1"/>
  <c r="H301" i="4"/>
  <c r="I301" i="4" s="1"/>
  <c r="J301" i="4"/>
  <c r="K301" i="4" s="1"/>
  <c r="L301" i="4"/>
  <c r="M301" i="4" s="1"/>
  <c r="N301" i="4"/>
  <c r="O301" i="4" s="1"/>
  <c r="P301" i="4"/>
  <c r="Q301" i="4" s="1"/>
  <c r="R301" i="4"/>
  <c r="S301" i="4" s="1"/>
  <c r="F302" i="4"/>
  <c r="G302" i="4" s="1"/>
  <c r="H302" i="4"/>
  <c r="I302" i="4" s="1"/>
  <c r="J302" i="4"/>
  <c r="K302" i="4" s="1"/>
  <c r="L302" i="4"/>
  <c r="M302" i="4" s="1"/>
  <c r="N302" i="4"/>
  <c r="O302" i="4" s="1"/>
  <c r="P302" i="4"/>
  <c r="Q302" i="4" s="1"/>
  <c r="R302" i="4"/>
  <c r="S302" i="4" s="1"/>
  <c r="F303" i="4"/>
  <c r="G303" i="4" s="1"/>
  <c r="H303" i="4"/>
  <c r="I303" i="4" s="1"/>
  <c r="J303" i="4"/>
  <c r="K303" i="4" s="1"/>
  <c r="L303" i="4"/>
  <c r="M303" i="4" s="1"/>
  <c r="N303" i="4"/>
  <c r="O303" i="4" s="1"/>
  <c r="P303" i="4"/>
  <c r="Q303" i="4" s="1"/>
  <c r="R303" i="4"/>
  <c r="S303" i="4" s="1"/>
  <c r="F304" i="4"/>
  <c r="G304" i="4" s="1"/>
  <c r="H304" i="4"/>
  <c r="I304" i="4" s="1"/>
  <c r="J304" i="4"/>
  <c r="K304" i="4" s="1"/>
  <c r="L304" i="4"/>
  <c r="M304" i="4" s="1"/>
  <c r="N304" i="4"/>
  <c r="O304" i="4" s="1"/>
  <c r="P304" i="4"/>
  <c r="Q304" i="4" s="1"/>
  <c r="R304" i="4"/>
  <c r="S304" i="4" s="1"/>
  <c r="F305" i="4"/>
  <c r="G305" i="4" s="1"/>
  <c r="H305" i="4"/>
  <c r="I305" i="4" s="1"/>
  <c r="J305" i="4"/>
  <c r="K305" i="4" s="1"/>
  <c r="L305" i="4"/>
  <c r="M305" i="4" s="1"/>
  <c r="N305" i="4"/>
  <c r="O305" i="4" s="1"/>
  <c r="P305" i="4"/>
  <c r="Q305" i="4" s="1"/>
  <c r="R305" i="4"/>
  <c r="S305" i="4" s="1"/>
  <c r="F306" i="4"/>
  <c r="G306" i="4" s="1"/>
  <c r="H306" i="4"/>
  <c r="I306" i="4" s="1"/>
  <c r="J306" i="4"/>
  <c r="K306" i="4" s="1"/>
  <c r="L306" i="4"/>
  <c r="M306" i="4" s="1"/>
  <c r="N306" i="4"/>
  <c r="O306" i="4" s="1"/>
  <c r="P306" i="4"/>
  <c r="Q306" i="4" s="1"/>
  <c r="R306" i="4"/>
  <c r="S306" i="4" s="1"/>
  <c r="F307" i="4"/>
  <c r="G307" i="4" s="1"/>
  <c r="H307" i="4"/>
  <c r="I307" i="4" s="1"/>
  <c r="J307" i="4"/>
  <c r="K307" i="4" s="1"/>
  <c r="L307" i="4"/>
  <c r="M307" i="4" s="1"/>
  <c r="N307" i="4"/>
  <c r="O307" i="4" s="1"/>
  <c r="P307" i="4"/>
  <c r="Q307" i="4" s="1"/>
  <c r="R307" i="4"/>
  <c r="S307" i="4" s="1"/>
  <c r="F308" i="4"/>
  <c r="G308" i="4" s="1"/>
  <c r="H308" i="4"/>
  <c r="I308" i="4" s="1"/>
  <c r="J308" i="4"/>
  <c r="K308" i="4" s="1"/>
  <c r="L308" i="4"/>
  <c r="M308" i="4" s="1"/>
  <c r="N308" i="4"/>
  <c r="O308" i="4" s="1"/>
  <c r="P308" i="4"/>
  <c r="Q308" i="4" s="1"/>
  <c r="R308" i="4"/>
  <c r="S308" i="4" s="1"/>
  <c r="F309" i="4"/>
  <c r="G309" i="4" s="1"/>
  <c r="H309" i="4"/>
  <c r="I309" i="4" s="1"/>
  <c r="J309" i="4"/>
  <c r="K309" i="4" s="1"/>
  <c r="L309" i="4"/>
  <c r="M309" i="4" s="1"/>
  <c r="N309" i="4"/>
  <c r="O309" i="4" s="1"/>
  <c r="P309" i="4"/>
  <c r="Q309" i="4" s="1"/>
  <c r="R309" i="4"/>
  <c r="S309" i="4" s="1"/>
  <c r="F310" i="4"/>
  <c r="G310" i="4" s="1"/>
  <c r="H310" i="4"/>
  <c r="I310" i="4" s="1"/>
  <c r="J310" i="4"/>
  <c r="K310" i="4" s="1"/>
  <c r="L310" i="4"/>
  <c r="M310" i="4" s="1"/>
  <c r="N310" i="4"/>
  <c r="O310" i="4" s="1"/>
  <c r="P310" i="4"/>
  <c r="Q310" i="4" s="1"/>
  <c r="R310" i="4"/>
  <c r="S310" i="4" s="1"/>
  <c r="F311" i="4"/>
  <c r="G311" i="4" s="1"/>
  <c r="H311" i="4"/>
  <c r="I311" i="4" s="1"/>
  <c r="J311" i="4"/>
  <c r="K311" i="4" s="1"/>
  <c r="L311" i="4"/>
  <c r="M311" i="4" s="1"/>
  <c r="N311" i="4"/>
  <c r="O311" i="4" s="1"/>
  <c r="P311" i="4"/>
  <c r="Q311" i="4" s="1"/>
  <c r="R311" i="4"/>
  <c r="S311" i="4" s="1"/>
  <c r="F312" i="4"/>
  <c r="G312" i="4" s="1"/>
  <c r="H312" i="4"/>
  <c r="I312" i="4" s="1"/>
  <c r="J312" i="4"/>
  <c r="K312" i="4" s="1"/>
  <c r="L312" i="4"/>
  <c r="M312" i="4" s="1"/>
  <c r="N312" i="4"/>
  <c r="O312" i="4" s="1"/>
  <c r="P312" i="4"/>
  <c r="Q312" i="4" s="1"/>
  <c r="R312" i="4"/>
  <c r="S312" i="4" s="1"/>
  <c r="F313" i="4"/>
  <c r="G313" i="4" s="1"/>
  <c r="H313" i="4"/>
  <c r="I313" i="4" s="1"/>
  <c r="J313" i="4"/>
  <c r="K313" i="4" s="1"/>
  <c r="L313" i="4"/>
  <c r="M313" i="4" s="1"/>
  <c r="N313" i="4"/>
  <c r="O313" i="4" s="1"/>
  <c r="P313" i="4"/>
  <c r="Q313" i="4" s="1"/>
  <c r="R313" i="4"/>
  <c r="S313" i="4" s="1"/>
  <c r="F314" i="4"/>
  <c r="G314" i="4" s="1"/>
  <c r="H314" i="4"/>
  <c r="I314" i="4" s="1"/>
  <c r="J314" i="4"/>
  <c r="K314" i="4" s="1"/>
  <c r="L314" i="4"/>
  <c r="M314" i="4" s="1"/>
  <c r="N314" i="4"/>
  <c r="O314" i="4" s="1"/>
  <c r="P314" i="4"/>
  <c r="Q314" i="4" s="1"/>
  <c r="R314" i="4"/>
  <c r="S314" i="4" s="1"/>
  <c r="F315" i="4"/>
  <c r="G315" i="4" s="1"/>
  <c r="H315" i="4"/>
  <c r="I315" i="4" s="1"/>
  <c r="J315" i="4"/>
  <c r="K315" i="4" s="1"/>
  <c r="L315" i="4"/>
  <c r="M315" i="4" s="1"/>
  <c r="N315" i="4"/>
  <c r="O315" i="4" s="1"/>
  <c r="P315" i="4"/>
  <c r="Q315" i="4" s="1"/>
  <c r="R315" i="4"/>
  <c r="S315" i="4" s="1"/>
  <c r="F316" i="4"/>
  <c r="G316" i="4" s="1"/>
  <c r="H316" i="4"/>
  <c r="I316" i="4" s="1"/>
  <c r="J316" i="4"/>
  <c r="K316" i="4" s="1"/>
  <c r="L316" i="4"/>
  <c r="M316" i="4" s="1"/>
  <c r="N316" i="4"/>
  <c r="O316" i="4" s="1"/>
  <c r="P316" i="4"/>
  <c r="Q316" i="4" s="1"/>
  <c r="R316" i="4"/>
  <c r="S316" i="4" s="1"/>
  <c r="F317" i="4"/>
  <c r="G317" i="4" s="1"/>
  <c r="H317" i="4"/>
  <c r="I317" i="4" s="1"/>
  <c r="J317" i="4"/>
  <c r="K317" i="4" s="1"/>
  <c r="L317" i="4"/>
  <c r="M317" i="4" s="1"/>
  <c r="N317" i="4"/>
  <c r="O317" i="4" s="1"/>
  <c r="P317" i="4"/>
  <c r="Q317" i="4" s="1"/>
  <c r="R317" i="4"/>
  <c r="S317" i="4" s="1"/>
  <c r="F318" i="4"/>
  <c r="G318" i="4" s="1"/>
  <c r="H318" i="4"/>
  <c r="I318" i="4" s="1"/>
  <c r="J318" i="4"/>
  <c r="K318" i="4" s="1"/>
  <c r="L318" i="4"/>
  <c r="M318" i="4" s="1"/>
  <c r="N318" i="4"/>
  <c r="O318" i="4" s="1"/>
  <c r="P318" i="4"/>
  <c r="Q318" i="4" s="1"/>
  <c r="R318" i="4"/>
  <c r="S318" i="4" s="1"/>
  <c r="F319" i="4"/>
  <c r="G319" i="4" s="1"/>
  <c r="H319" i="4"/>
  <c r="I319" i="4" s="1"/>
  <c r="J319" i="4"/>
  <c r="K319" i="4" s="1"/>
  <c r="L319" i="4"/>
  <c r="M319" i="4" s="1"/>
  <c r="N319" i="4"/>
  <c r="O319" i="4" s="1"/>
  <c r="P319" i="4"/>
  <c r="Q319" i="4" s="1"/>
  <c r="R319" i="4"/>
  <c r="S319" i="4" s="1"/>
  <c r="F320" i="4"/>
  <c r="G320" i="4" s="1"/>
  <c r="H320" i="4"/>
  <c r="I320" i="4" s="1"/>
  <c r="J320" i="4"/>
  <c r="K320" i="4" s="1"/>
  <c r="L320" i="4"/>
  <c r="M320" i="4" s="1"/>
  <c r="N320" i="4"/>
  <c r="O320" i="4" s="1"/>
  <c r="P320" i="4"/>
  <c r="Q320" i="4" s="1"/>
  <c r="R320" i="4"/>
  <c r="S320" i="4" s="1"/>
  <c r="F321" i="4"/>
  <c r="G321" i="4" s="1"/>
  <c r="H321" i="4"/>
  <c r="I321" i="4" s="1"/>
  <c r="J321" i="4"/>
  <c r="K321" i="4" s="1"/>
  <c r="L321" i="4"/>
  <c r="M321" i="4" s="1"/>
  <c r="N321" i="4"/>
  <c r="O321" i="4" s="1"/>
  <c r="P321" i="4"/>
  <c r="Q321" i="4" s="1"/>
  <c r="R321" i="4"/>
  <c r="S321" i="4" s="1"/>
  <c r="F322" i="4"/>
  <c r="G322" i="4" s="1"/>
  <c r="H322" i="4"/>
  <c r="I322" i="4" s="1"/>
  <c r="J322" i="4"/>
  <c r="K322" i="4" s="1"/>
  <c r="L322" i="4"/>
  <c r="M322" i="4" s="1"/>
  <c r="N322" i="4"/>
  <c r="O322" i="4" s="1"/>
  <c r="P322" i="4"/>
  <c r="Q322" i="4" s="1"/>
  <c r="R322" i="4"/>
  <c r="S322" i="4" s="1"/>
  <c r="F323" i="4"/>
  <c r="G323" i="4" s="1"/>
  <c r="H323" i="4"/>
  <c r="I323" i="4" s="1"/>
  <c r="J323" i="4"/>
  <c r="K323" i="4" s="1"/>
  <c r="L323" i="4"/>
  <c r="M323" i="4" s="1"/>
  <c r="N323" i="4"/>
  <c r="O323" i="4" s="1"/>
  <c r="P323" i="4"/>
  <c r="Q323" i="4" s="1"/>
  <c r="R323" i="4"/>
  <c r="S323" i="4" s="1"/>
  <c r="F324" i="4"/>
  <c r="G324" i="4" s="1"/>
  <c r="H324" i="4"/>
  <c r="I324" i="4" s="1"/>
  <c r="J324" i="4"/>
  <c r="K324" i="4" s="1"/>
  <c r="L324" i="4"/>
  <c r="M324" i="4" s="1"/>
  <c r="N324" i="4"/>
  <c r="O324" i="4" s="1"/>
  <c r="P324" i="4"/>
  <c r="Q324" i="4" s="1"/>
  <c r="R324" i="4"/>
  <c r="S324" i="4" s="1"/>
  <c r="F325" i="4"/>
  <c r="G325" i="4" s="1"/>
  <c r="H325" i="4"/>
  <c r="I325" i="4" s="1"/>
  <c r="J325" i="4"/>
  <c r="K325" i="4" s="1"/>
  <c r="L325" i="4"/>
  <c r="M325" i="4" s="1"/>
  <c r="N325" i="4"/>
  <c r="O325" i="4" s="1"/>
  <c r="P325" i="4"/>
  <c r="Q325" i="4" s="1"/>
  <c r="R325" i="4"/>
  <c r="S325" i="4" s="1"/>
  <c r="F326" i="4"/>
  <c r="G326" i="4" s="1"/>
  <c r="H326" i="4"/>
  <c r="I326" i="4" s="1"/>
  <c r="J326" i="4"/>
  <c r="K326" i="4" s="1"/>
  <c r="L326" i="4"/>
  <c r="M326" i="4" s="1"/>
  <c r="N326" i="4"/>
  <c r="O326" i="4" s="1"/>
  <c r="P326" i="4"/>
  <c r="Q326" i="4" s="1"/>
  <c r="R326" i="4"/>
  <c r="S326" i="4" s="1"/>
  <c r="F327" i="4"/>
  <c r="G327" i="4" s="1"/>
  <c r="H327" i="4"/>
  <c r="I327" i="4" s="1"/>
  <c r="J327" i="4"/>
  <c r="K327" i="4" s="1"/>
  <c r="L327" i="4"/>
  <c r="M327" i="4" s="1"/>
  <c r="N327" i="4"/>
  <c r="O327" i="4" s="1"/>
  <c r="P327" i="4"/>
  <c r="Q327" i="4" s="1"/>
  <c r="R327" i="4"/>
  <c r="S327" i="4" s="1"/>
  <c r="F328" i="4"/>
  <c r="G328" i="4" s="1"/>
  <c r="H328" i="4"/>
  <c r="I328" i="4" s="1"/>
  <c r="J328" i="4"/>
  <c r="K328" i="4" s="1"/>
  <c r="L328" i="4"/>
  <c r="M328" i="4" s="1"/>
  <c r="N328" i="4"/>
  <c r="O328" i="4" s="1"/>
  <c r="P328" i="4"/>
  <c r="Q328" i="4" s="1"/>
  <c r="R328" i="4"/>
  <c r="S328" i="4" s="1"/>
  <c r="F329" i="4"/>
  <c r="G329" i="4" s="1"/>
  <c r="H329" i="4"/>
  <c r="I329" i="4" s="1"/>
  <c r="J329" i="4"/>
  <c r="K329" i="4" s="1"/>
  <c r="L329" i="4"/>
  <c r="M329" i="4" s="1"/>
  <c r="N329" i="4"/>
  <c r="O329" i="4" s="1"/>
  <c r="P329" i="4"/>
  <c r="Q329" i="4" s="1"/>
  <c r="R329" i="4"/>
  <c r="S329" i="4" s="1"/>
  <c r="F330" i="4"/>
  <c r="G330" i="4" s="1"/>
  <c r="H330" i="4"/>
  <c r="I330" i="4" s="1"/>
  <c r="J330" i="4"/>
  <c r="K330" i="4" s="1"/>
  <c r="L330" i="4"/>
  <c r="M330" i="4" s="1"/>
  <c r="N330" i="4"/>
  <c r="O330" i="4" s="1"/>
  <c r="P330" i="4"/>
  <c r="Q330" i="4" s="1"/>
  <c r="R330" i="4"/>
  <c r="S330" i="4" s="1"/>
  <c r="T330" i="4"/>
  <c r="F331" i="4"/>
  <c r="G331" i="4" s="1"/>
  <c r="H331" i="4"/>
  <c r="I331" i="4" s="1"/>
  <c r="J331" i="4"/>
  <c r="K331" i="4" s="1"/>
  <c r="L331" i="4"/>
  <c r="M331" i="4" s="1"/>
  <c r="N331" i="4"/>
  <c r="O331" i="4" s="1"/>
  <c r="P331" i="4"/>
  <c r="Q331" i="4" s="1"/>
  <c r="R331" i="4"/>
  <c r="S331" i="4" s="1"/>
  <c r="T331" i="4"/>
  <c r="F332" i="4"/>
  <c r="G332" i="4" s="1"/>
  <c r="H332" i="4"/>
  <c r="I332" i="4" s="1"/>
  <c r="J332" i="4"/>
  <c r="K332" i="4" s="1"/>
  <c r="L332" i="4"/>
  <c r="M332" i="4" s="1"/>
  <c r="N332" i="4"/>
  <c r="O332" i="4" s="1"/>
  <c r="P332" i="4"/>
  <c r="Q332" i="4" s="1"/>
  <c r="R332" i="4"/>
  <c r="S332" i="4" s="1"/>
  <c r="T332" i="4"/>
  <c r="F333" i="4"/>
  <c r="G333" i="4" s="1"/>
  <c r="H333" i="4"/>
  <c r="I333" i="4" s="1"/>
  <c r="J333" i="4"/>
  <c r="K333" i="4" s="1"/>
  <c r="L333" i="4"/>
  <c r="M333" i="4" s="1"/>
  <c r="N333" i="4"/>
  <c r="O333" i="4" s="1"/>
  <c r="P333" i="4"/>
  <c r="Q333" i="4" s="1"/>
  <c r="R333" i="4"/>
  <c r="S333" i="4" s="1"/>
  <c r="T333" i="4"/>
  <c r="F334" i="4"/>
  <c r="G334" i="4" s="1"/>
  <c r="H334" i="4"/>
  <c r="I334" i="4" s="1"/>
  <c r="J334" i="4"/>
  <c r="K334" i="4" s="1"/>
  <c r="L334" i="4"/>
  <c r="M334" i="4" s="1"/>
  <c r="N334" i="4"/>
  <c r="O334" i="4" s="1"/>
  <c r="P334" i="4"/>
  <c r="Q334" i="4" s="1"/>
  <c r="R334" i="4"/>
  <c r="S334" i="4" s="1"/>
  <c r="T334" i="4"/>
  <c r="F335" i="4"/>
  <c r="G335" i="4" s="1"/>
  <c r="H335" i="4"/>
  <c r="I335" i="4" s="1"/>
  <c r="J335" i="4"/>
  <c r="K335" i="4" s="1"/>
  <c r="L335" i="4"/>
  <c r="M335" i="4" s="1"/>
  <c r="N335" i="4"/>
  <c r="O335" i="4" s="1"/>
  <c r="P335" i="4"/>
  <c r="Q335" i="4" s="1"/>
  <c r="R335" i="4"/>
  <c r="S335" i="4" s="1"/>
  <c r="T335" i="4"/>
  <c r="F336" i="4"/>
  <c r="G336" i="4" s="1"/>
  <c r="H336" i="4"/>
  <c r="I336" i="4" s="1"/>
  <c r="J336" i="4"/>
  <c r="K336" i="4" s="1"/>
  <c r="L336" i="4"/>
  <c r="M336" i="4" s="1"/>
  <c r="N336" i="4"/>
  <c r="O336" i="4" s="1"/>
  <c r="P336" i="4"/>
  <c r="Q336" i="4" s="1"/>
  <c r="R336" i="4"/>
  <c r="S336" i="4" s="1"/>
  <c r="T336" i="4"/>
  <c r="F337" i="4"/>
  <c r="G337" i="4" s="1"/>
  <c r="H337" i="4"/>
  <c r="I337" i="4" s="1"/>
  <c r="J337" i="4"/>
  <c r="K337" i="4" s="1"/>
  <c r="L337" i="4"/>
  <c r="M337" i="4" s="1"/>
  <c r="N337" i="4"/>
  <c r="O337" i="4" s="1"/>
  <c r="P337" i="4"/>
  <c r="Q337" i="4" s="1"/>
  <c r="R337" i="4"/>
  <c r="S337" i="4" s="1"/>
  <c r="T337" i="4"/>
  <c r="F338" i="4"/>
  <c r="G338" i="4" s="1"/>
  <c r="H338" i="4"/>
  <c r="I338" i="4" s="1"/>
  <c r="J338" i="4"/>
  <c r="K338" i="4" s="1"/>
  <c r="L338" i="4"/>
  <c r="M338" i="4" s="1"/>
  <c r="N338" i="4"/>
  <c r="O338" i="4" s="1"/>
  <c r="P338" i="4"/>
  <c r="Q338" i="4" s="1"/>
  <c r="R338" i="4"/>
  <c r="S338" i="4" s="1"/>
  <c r="T338" i="4"/>
  <c r="F339" i="4"/>
  <c r="G339" i="4" s="1"/>
  <c r="H339" i="4"/>
  <c r="I339" i="4" s="1"/>
  <c r="J339" i="4"/>
  <c r="K339" i="4" s="1"/>
  <c r="L339" i="4"/>
  <c r="M339" i="4" s="1"/>
  <c r="N339" i="4"/>
  <c r="O339" i="4" s="1"/>
  <c r="P339" i="4"/>
  <c r="Q339" i="4" s="1"/>
  <c r="R339" i="4"/>
  <c r="S339" i="4" s="1"/>
  <c r="T339" i="4"/>
  <c r="F340" i="4"/>
  <c r="G340" i="4" s="1"/>
  <c r="H340" i="4"/>
  <c r="I340" i="4" s="1"/>
  <c r="J340" i="4"/>
  <c r="K340" i="4" s="1"/>
  <c r="L340" i="4"/>
  <c r="M340" i="4" s="1"/>
  <c r="N340" i="4"/>
  <c r="O340" i="4" s="1"/>
  <c r="P340" i="4"/>
  <c r="Q340" i="4" s="1"/>
  <c r="R340" i="4"/>
  <c r="S340" i="4" s="1"/>
  <c r="T340" i="4"/>
  <c r="F341" i="4"/>
  <c r="G341" i="4" s="1"/>
  <c r="H341" i="4"/>
  <c r="I341" i="4" s="1"/>
  <c r="J341" i="4"/>
  <c r="K341" i="4" s="1"/>
  <c r="L341" i="4"/>
  <c r="M341" i="4" s="1"/>
  <c r="N341" i="4"/>
  <c r="O341" i="4" s="1"/>
  <c r="P341" i="4"/>
  <c r="Q341" i="4" s="1"/>
  <c r="R341" i="4"/>
  <c r="S341" i="4" s="1"/>
  <c r="T341" i="4"/>
  <c r="F342" i="4"/>
  <c r="G342" i="4" s="1"/>
  <c r="H342" i="4"/>
  <c r="I342" i="4" s="1"/>
  <c r="J342" i="4"/>
  <c r="K342" i="4" s="1"/>
  <c r="L342" i="4"/>
  <c r="M342" i="4" s="1"/>
  <c r="N342" i="4"/>
  <c r="O342" i="4" s="1"/>
  <c r="P342" i="4"/>
  <c r="Q342" i="4" s="1"/>
  <c r="R342" i="4"/>
  <c r="S342" i="4" s="1"/>
  <c r="T342" i="4"/>
  <c r="F343" i="4"/>
  <c r="G343" i="4" s="1"/>
  <c r="H343" i="4"/>
  <c r="I343" i="4" s="1"/>
  <c r="J343" i="4"/>
  <c r="K343" i="4" s="1"/>
  <c r="L343" i="4"/>
  <c r="M343" i="4" s="1"/>
  <c r="N343" i="4"/>
  <c r="O343" i="4" s="1"/>
  <c r="P343" i="4"/>
  <c r="Q343" i="4" s="1"/>
  <c r="R343" i="4"/>
  <c r="S343" i="4" s="1"/>
  <c r="T343" i="4"/>
  <c r="F344" i="4"/>
  <c r="G344" i="4" s="1"/>
  <c r="H344" i="4"/>
  <c r="I344" i="4" s="1"/>
  <c r="J344" i="4"/>
  <c r="K344" i="4" s="1"/>
  <c r="L344" i="4"/>
  <c r="M344" i="4" s="1"/>
  <c r="N344" i="4"/>
  <c r="O344" i="4" s="1"/>
  <c r="P344" i="4"/>
  <c r="Q344" i="4" s="1"/>
  <c r="R344" i="4"/>
  <c r="S344" i="4" s="1"/>
  <c r="T344" i="4"/>
  <c r="F345" i="4"/>
  <c r="G345" i="4" s="1"/>
  <c r="H345" i="4"/>
  <c r="I345" i="4" s="1"/>
  <c r="J345" i="4"/>
  <c r="K345" i="4" s="1"/>
  <c r="L345" i="4"/>
  <c r="M345" i="4" s="1"/>
  <c r="N345" i="4"/>
  <c r="O345" i="4" s="1"/>
  <c r="P345" i="4"/>
  <c r="Q345" i="4" s="1"/>
  <c r="R345" i="4"/>
  <c r="S345" i="4" s="1"/>
  <c r="T345" i="4"/>
  <c r="F346" i="4"/>
  <c r="G346" i="4" s="1"/>
  <c r="H346" i="4"/>
  <c r="I346" i="4" s="1"/>
  <c r="J346" i="4"/>
  <c r="K346" i="4" s="1"/>
  <c r="L346" i="4"/>
  <c r="M346" i="4" s="1"/>
  <c r="N346" i="4"/>
  <c r="O346" i="4" s="1"/>
  <c r="P346" i="4"/>
  <c r="Q346" i="4" s="1"/>
  <c r="R346" i="4"/>
  <c r="S346" i="4" s="1"/>
  <c r="T346" i="4"/>
  <c r="T347" i="4"/>
  <c r="R347" i="4"/>
  <c r="S347" i="4" s="1"/>
  <c r="F347" i="4"/>
  <c r="G347" i="4" s="1"/>
  <c r="H347" i="4"/>
  <c r="I347" i="4" s="1"/>
  <c r="J347" i="4"/>
  <c r="K347" i="4" s="1"/>
  <c r="L347" i="4"/>
  <c r="M347" i="4" s="1"/>
  <c r="N347" i="4"/>
  <c r="O347" i="4" s="1"/>
  <c r="P347" i="4"/>
  <c r="Q347" i="4" s="1"/>
  <c r="AU348" i="4"/>
  <c r="AU349" i="4"/>
  <c r="AJ349" i="4"/>
  <c r="AU350" i="4"/>
  <c r="AJ350" i="4"/>
  <c r="AU351" i="4"/>
  <c r="AJ351" i="4"/>
  <c r="AU352" i="4"/>
  <c r="AJ352" i="4"/>
  <c r="AU353" i="4"/>
  <c r="AJ353" i="4"/>
  <c r="AU354" i="4"/>
  <c r="AJ354" i="4"/>
  <c r="AU355" i="4"/>
  <c r="AJ355" i="4"/>
  <c r="AU356" i="4"/>
  <c r="AJ356" i="4"/>
  <c r="AU357" i="4"/>
  <c r="AJ357" i="4"/>
  <c r="AU358" i="4"/>
  <c r="AJ358" i="4"/>
  <c r="AU359" i="4"/>
  <c r="AJ359" i="4"/>
  <c r="AU360" i="4"/>
  <c r="AJ360" i="4"/>
  <c r="AU361" i="4"/>
  <c r="AJ361" i="4"/>
  <c r="AU362" i="4"/>
  <c r="AJ362" i="4"/>
  <c r="AU363" i="4"/>
  <c r="AJ363" i="4"/>
  <c r="AU364" i="4"/>
  <c r="AJ364" i="4"/>
  <c r="AU365" i="4"/>
  <c r="AJ365" i="4"/>
  <c r="A331" i="4"/>
  <c r="A332" i="4"/>
  <c r="A333" i="4"/>
  <c r="A334" i="4"/>
  <c r="A335" i="4"/>
  <c r="A336" i="4"/>
  <c r="A337" i="4"/>
  <c r="A338" i="4"/>
  <c r="A339" i="4"/>
  <c r="A340" i="4"/>
  <c r="A341" i="4"/>
  <c r="A342" i="4"/>
  <c r="A343" i="4"/>
  <c r="A344" i="4"/>
  <c r="A345" i="4"/>
  <c r="A346" i="4"/>
  <c r="A347" i="4"/>
  <c r="U347" i="4"/>
  <c r="AO366" i="4"/>
  <c r="AD366" i="4"/>
  <c r="AQ366" i="4"/>
  <c r="AF366" i="4"/>
  <c r="AS366" i="4"/>
  <c r="AH366" i="4"/>
  <c r="AU366" i="4"/>
  <c r="AJ366" i="4"/>
  <c r="AU367" i="4"/>
  <c r="AJ367" i="4"/>
  <c r="AU368" i="4"/>
  <c r="AJ368" i="4"/>
  <c r="AU369" i="4"/>
  <c r="AJ369" i="4"/>
  <c r="AU370" i="4"/>
  <c r="AJ370" i="4"/>
  <c r="AU371" i="4"/>
  <c r="AJ371" i="4"/>
  <c r="AU372" i="4"/>
  <c r="AJ372" i="4"/>
  <c r="AU373" i="4"/>
  <c r="AJ373" i="4"/>
  <c r="AU374" i="4"/>
  <c r="AJ374" i="4"/>
  <c r="AU376" i="4"/>
  <c r="AJ376" i="4"/>
  <c r="F348" i="4"/>
  <c r="G348" i="4" s="1"/>
  <c r="H348" i="4"/>
  <c r="I348" i="4" s="1"/>
  <c r="J348" i="4"/>
  <c r="K348" i="4" s="1"/>
  <c r="L348" i="4"/>
  <c r="M348" i="4" s="1"/>
  <c r="N348" i="4"/>
  <c r="O348" i="4" s="1"/>
  <c r="P348" i="4"/>
  <c r="Q348" i="4" s="1"/>
  <c r="R348" i="4"/>
  <c r="S348" i="4" s="1"/>
  <c r="F349" i="4"/>
  <c r="G349" i="4" s="1"/>
  <c r="H349" i="4"/>
  <c r="I349" i="4" s="1"/>
  <c r="J349" i="4"/>
  <c r="K349" i="4" s="1"/>
  <c r="L349" i="4"/>
  <c r="M349" i="4" s="1"/>
  <c r="N349" i="4"/>
  <c r="O349" i="4" s="1"/>
  <c r="P349" i="4"/>
  <c r="Q349" i="4" s="1"/>
  <c r="R349" i="4"/>
  <c r="S349" i="4" s="1"/>
  <c r="F350" i="4"/>
  <c r="G350" i="4" s="1"/>
  <c r="H350" i="4"/>
  <c r="I350" i="4" s="1"/>
  <c r="J350" i="4"/>
  <c r="K350" i="4" s="1"/>
  <c r="L350" i="4"/>
  <c r="M350" i="4" s="1"/>
  <c r="N350" i="4"/>
  <c r="O350" i="4" s="1"/>
  <c r="P350" i="4"/>
  <c r="Q350" i="4" s="1"/>
  <c r="R350" i="4"/>
  <c r="S350" i="4" s="1"/>
  <c r="F351" i="4"/>
  <c r="G351" i="4" s="1"/>
  <c r="H351" i="4"/>
  <c r="I351" i="4" s="1"/>
  <c r="J351" i="4"/>
  <c r="K351" i="4" s="1"/>
  <c r="L351" i="4"/>
  <c r="M351" i="4" s="1"/>
  <c r="N351" i="4"/>
  <c r="O351" i="4" s="1"/>
  <c r="P351" i="4"/>
  <c r="Q351" i="4" s="1"/>
  <c r="R351" i="4"/>
  <c r="S351" i="4" s="1"/>
  <c r="F352" i="4"/>
  <c r="G352" i="4" s="1"/>
  <c r="H352" i="4"/>
  <c r="I352" i="4" s="1"/>
  <c r="J352" i="4"/>
  <c r="K352" i="4" s="1"/>
  <c r="L352" i="4"/>
  <c r="M352" i="4" s="1"/>
  <c r="N352" i="4"/>
  <c r="O352" i="4" s="1"/>
  <c r="P352" i="4"/>
  <c r="Q352" i="4" s="1"/>
  <c r="R352" i="4"/>
  <c r="S352" i="4" s="1"/>
  <c r="F353" i="4"/>
  <c r="G353" i="4" s="1"/>
  <c r="H353" i="4"/>
  <c r="I353" i="4" s="1"/>
  <c r="J353" i="4"/>
  <c r="K353" i="4" s="1"/>
  <c r="L353" i="4"/>
  <c r="M353" i="4" s="1"/>
  <c r="N353" i="4"/>
  <c r="O353" i="4" s="1"/>
  <c r="P353" i="4"/>
  <c r="Q353" i="4" s="1"/>
  <c r="R353" i="4"/>
  <c r="S353" i="4" s="1"/>
  <c r="F354" i="4"/>
  <c r="G354" i="4" s="1"/>
  <c r="H354" i="4"/>
  <c r="I354" i="4" s="1"/>
  <c r="J354" i="4"/>
  <c r="K354" i="4" s="1"/>
  <c r="L354" i="4"/>
  <c r="M354" i="4" s="1"/>
  <c r="N354" i="4"/>
  <c r="O354" i="4" s="1"/>
  <c r="P354" i="4"/>
  <c r="Q354" i="4" s="1"/>
  <c r="R354" i="4"/>
  <c r="S354" i="4" s="1"/>
  <c r="F355" i="4"/>
  <c r="G355" i="4" s="1"/>
  <c r="H355" i="4"/>
  <c r="I355" i="4" s="1"/>
  <c r="J355" i="4"/>
  <c r="K355" i="4" s="1"/>
  <c r="L355" i="4"/>
  <c r="M355" i="4" s="1"/>
  <c r="N355" i="4"/>
  <c r="O355" i="4" s="1"/>
  <c r="P355" i="4"/>
  <c r="Q355" i="4" s="1"/>
  <c r="R355" i="4"/>
  <c r="S355" i="4" s="1"/>
  <c r="F356" i="4"/>
  <c r="G356" i="4" s="1"/>
  <c r="H356" i="4"/>
  <c r="I356" i="4" s="1"/>
  <c r="J356" i="4"/>
  <c r="K356" i="4" s="1"/>
  <c r="L356" i="4"/>
  <c r="M356" i="4" s="1"/>
  <c r="N356" i="4"/>
  <c r="O356" i="4" s="1"/>
  <c r="P356" i="4"/>
  <c r="Q356" i="4" s="1"/>
  <c r="R356" i="4"/>
  <c r="S356" i="4" s="1"/>
  <c r="F357" i="4"/>
  <c r="G357" i="4" s="1"/>
  <c r="H357" i="4"/>
  <c r="I357" i="4" s="1"/>
  <c r="J357" i="4"/>
  <c r="K357" i="4" s="1"/>
  <c r="L357" i="4"/>
  <c r="M357" i="4" s="1"/>
  <c r="N357" i="4"/>
  <c r="O357" i="4" s="1"/>
  <c r="P357" i="4"/>
  <c r="Q357" i="4" s="1"/>
  <c r="R357" i="4"/>
  <c r="S357" i="4" s="1"/>
  <c r="F358" i="4"/>
  <c r="G358" i="4" s="1"/>
  <c r="H358" i="4"/>
  <c r="I358" i="4" s="1"/>
  <c r="J358" i="4"/>
  <c r="K358" i="4" s="1"/>
  <c r="L358" i="4"/>
  <c r="M358" i="4" s="1"/>
  <c r="N358" i="4"/>
  <c r="O358" i="4" s="1"/>
  <c r="P358" i="4"/>
  <c r="Q358" i="4" s="1"/>
  <c r="R358" i="4"/>
  <c r="S358" i="4" s="1"/>
  <c r="F359" i="4"/>
  <c r="G359" i="4" s="1"/>
  <c r="H359" i="4"/>
  <c r="I359" i="4" s="1"/>
  <c r="J359" i="4"/>
  <c r="K359" i="4" s="1"/>
  <c r="L359" i="4"/>
  <c r="M359" i="4" s="1"/>
  <c r="N359" i="4"/>
  <c r="O359" i="4" s="1"/>
  <c r="P359" i="4"/>
  <c r="Q359" i="4" s="1"/>
  <c r="R359" i="4"/>
  <c r="S359" i="4" s="1"/>
  <c r="F360" i="4"/>
  <c r="G360" i="4" s="1"/>
  <c r="H360" i="4"/>
  <c r="I360" i="4" s="1"/>
  <c r="J360" i="4"/>
  <c r="K360" i="4" s="1"/>
  <c r="L360" i="4"/>
  <c r="M360" i="4" s="1"/>
  <c r="N360" i="4"/>
  <c r="O360" i="4" s="1"/>
  <c r="P360" i="4"/>
  <c r="Q360" i="4" s="1"/>
  <c r="R360" i="4"/>
  <c r="S360" i="4" s="1"/>
  <c r="F361" i="4"/>
  <c r="G361" i="4" s="1"/>
  <c r="H361" i="4"/>
  <c r="I361" i="4" s="1"/>
  <c r="J361" i="4"/>
  <c r="K361" i="4" s="1"/>
  <c r="L361" i="4"/>
  <c r="M361" i="4" s="1"/>
  <c r="N361" i="4"/>
  <c r="O361" i="4" s="1"/>
  <c r="P361" i="4"/>
  <c r="Q361" i="4" s="1"/>
  <c r="R361" i="4"/>
  <c r="S361" i="4" s="1"/>
  <c r="F362" i="4"/>
  <c r="G362" i="4" s="1"/>
  <c r="H362" i="4"/>
  <c r="I362" i="4" s="1"/>
  <c r="J362" i="4"/>
  <c r="K362" i="4" s="1"/>
  <c r="L362" i="4"/>
  <c r="M362" i="4" s="1"/>
  <c r="N362" i="4"/>
  <c r="O362" i="4" s="1"/>
  <c r="P362" i="4"/>
  <c r="Q362" i="4" s="1"/>
  <c r="R362" i="4"/>
  <c r="S362" i="4" s="1"/>
  <c r="F363" i="4"/>
  <c r="G363" i="4" s="1"/>
  <c r="H363" i="4"/>
  <c r="I363" i="4" s="1"/>
  <c r="J363" i="4"/>
  <c r="K363" i="4" s="1"/>
  <c r="L363" i="4"/>
  <c r="M363" i="4" s="1"/>
  <c r="N363" i="4"/>
  <c r="O363" i="4" s="1"/>
  <c r="P363" i="4"/>
  <c r="Q363" i="4" s="1"/>
  <c r="R363" i="4"/>
  <c r="S363" i="4" s="1"/>
  <c r="F364" i="4"/>
  <c r="G364" i="4" s="1"/>
  <c r="H364" i="4"/>
  <c r="I364" i="4" s="1"/>
  <c r="J364" i="4"/>
  <c r="K364" i="4" s="1"/>
  <c r="L364" i="4"/>
  <c r="M364" i="4" s="1"/>
  <c r="N364" i="4"/>
  <c r="O364" i="4" s="1"/>
  <c r="P364" i="4"/>
  <c r="Q364" i="4" s="1"/>
  <c r="R364" i="4"/>
  <c r="S364" i="4" s="1"/>
  <c r="F365" i="4"/>
  <c r="G365" i="4" s="1"/>
  <c r="H365" i="4"/>
  <c r="I365" i="4" s="1"/>
  <c r="J365" i="4"/>
  <c r="K365" i="4" s="1"/>
  <c r="L365" i="4"/>
  <c r="M365" i="4" s="1"/>
  <c r="N365" i="4"/>
  <c r="O365" i="4" s="1"/>
  <c r="P365" i="4"/>
  <c r="Q365" i="4" s="1"/>
  <c r="R365" i="4"/>
  <c r="S365" i="4" s="1"/>
  <c r="F366" i="4"/>
  <c r="G366" i="4" s="1"/>
  <c r="J366" i="4"/>
  <c r="K366" i="4" s="1"/>
  <c r="N366" i="4"/>
  <c r="O366" i="4" s="1"/>
  <c r="R366" i="4"/>
  <c r="S366" i="4" s="1"/>
  <c r="A367" i="4"/>
  <c r="U367" i="4"/>
  <c r="A368" i="4"/>
  <c r="U368" i="4"/>
  <c r="A369" i="4"/>
  <c r="U369" i="4"/>
  <c r="A370" i="4"/>
  <c r="U370" i="4"/>
  <c r="A371" i="4"/>
  <c r="U371" i="4"/>
  <c r="A372" i="4"/>
  <c r="U372" i="4"/>
  <c r="A373" i="4"/>
  <c r="U373" i="4"/>
  <c r="A374" i="4"/>
  <c r="U374" i="4"/>
  <c r="A375" i="4"/>
  <c r="P375" i="4"/>
  <c r="Q375" i="4" s="1"/>
  <c r="T375" i="4"/>
  <c r="H376" i="4"/>
  <c r="I376" i="4" s="1"/>
  <c r="L376" i="4"/>
  <c r="M376" i="4" s="1"/>
  <c r="P376" i="4"/>
  <c r="Q376" i="4" s="1"/>
  <c r="AU377" i="4"/>
  <c r="AJ377" i="4"/>
  <c r="AU378" i="4"/>
  <c r="AJ378" i="4"/>
  <c r="AU379" i="4"/>
  <c r="AJ379" i="4"/>
  <c r="AU380" i="4"/>
  <c r="AJ380" i="4"/>
  <c r="AU381" i="4"/>
  <c r="AJ381" i="4"/>
  <c r="AU382" i="4"/>
  <c r="AJ382" i="4"/>
  <c r="AU383" i="4"/>
  <c r="AJ383" i="4"/>
  <c r="AU384" i="4"/>
  <c r="AJ384" i="4"/>
  <c r="F367" i="4"/>
  <c r="G367" i="4" s="1"/>
  <c r="H367" i="4"/>
  <c r="I367" i="4" s="1"/>
  <c r="J367" i="4"/>
  <c r="K367" i="4" s="1"/>
  <c r="L367" i="4"/>
  <c r="M367" i="4" s="1"/>
  <c r="N367" i="4"/>
  <c r="O367" i="4" s="1"/>
  <c r="P367" i="4"/>
  <c r="Q367" i="4" s="1"/>
  <c r="R367" i="4"/>
  <c r="S367" i="4" s="1"/>
  <c r="F368" i="4"/>
  <c r="G368" i="4" s="1"/>
  <c r="H368" i="4"/>
  <c r="I368" i="4" s="1"/>
  <c r="J368" i="4"/>
  <c r="K368" i="4" s="1"/>
  <c r="L368" i="4"/>
  <c r="M368" i="4" s="1"/>
  <c r="N368" i="4"/>
  <c r="O368" i="4" s="1"/>
  <c r="P368" i="4"/>
  <c r="Q368" i="4" s="1"/>
  <c r="R368" i="4"/>
  <c r="S368" i="4" s="1"/>
  <c r="F369" i="4"/>
  <c r="G369" i="4" s="1"/>
  <c r="H369" i="4"/>
  <c r="I369" i="4" s="1"/>
  <c r="J369" i="4"/>
  <c r="K369" i="4" s="1"/>
  <c r="L369" i="4"/>
  <c r="M369" i="4" s="1"/>
  <c r="N369" i="4"/>
  <c r="O369" i="4" s="1"/>
  <c r="P369" i="4"/>
  <c r="Q369" i="4" s="1"/>
  <c r="R369" i="4"/>
  <c r="S369" i="4" s="1"/>
  <c r="F370" i="4"/>
  <c r="G370" i="4" s="1"/>
  <c r="H370" i="4"/>
  <c r="I370" i="4" s="1"/>
  <c r="J370" i="4"/>
  <c r="K370" i="4" s="1"/>
  <c r="L370" i="4"/>
  <c r="M370" i="4" s="1"/>
  <c r="N370" i="4"/>
  <c r="O370" i="4" s="1"/>
  <c r="P370" i="4"/>
  <c r="Q370" i="4" s="1"/>
  <c r="R370" i="4"/>
  <c r="S370" i="4" s="1"/>
  <c r="F371" i="4"/>
  <c r="G371" i="4" s="1"/>
  <c r="H371" i="4"/>
  <c r="I371" i="4" s="1"/>
  <c r="J371" i="4"/>
  <c r="K371" i="4" s="1"/>
  <c r="L371" i="4"/>
  <c r="M371" i="4" s="1"/>
  <c r="N371" i="4"/>
  <c r="O371" i="4" s="1"/>
  <c r="P371" i="4"/>
  <c r="Q371" i="4" s="1"/>
  <c r="R371" i="4"/>
  <c r="S371" i="4" s="1"/>
  <c r="F372" i="4"/>
  <c r="G372" i="4" s="1"/>
  <c r="H372" i="4"/>
  <c r="I372" i="4" s="1"/>
  <c r="J372" i="4"/>
  <c r="K372" i="4" s="1"/>
  <c r="L372" i="4"/>
  <c r="M372" i="4" s="1"/>
  <c r="N372" i="4"/>
  <c r="O372" i="4" s="1"/>
  <c r="P372" i="4"/>
  <c r="Q372" i="4" s="1"/>
  <c r="R372" i="4"/>
  <c r="S372" i="4" s="1"/>
  <c r="F373" i="4"/>
  <c r="G373" i="4" s="1"/>
  <c r="H373" i="4"/>
  <c r="I373" i="4" s="1"/>
  <c r="J373" i="4"/>
  <c r="K373" i="4" s="1"/>
  <c r="L373" i="4"/>
  <c r="M373" i="4" s="1"/>
  <c r="N373" i="4"/>
  <c r="O373" i="4" s="1"/>
  <c r="P373" i="4"/>
  <c r="Q373" i="4" s="1"/>
  <c r="R373" i="4"/>
  <c r="S373" i="4" s="1"/>
  <c r="F374" i="4"/>
  <c r="G374" i="4" s="1"/>
  <c r="H374" i="4"/>
  <c r="I374" i="4" s="1"/>
  <c r="J374" i="4"/>
  <c r="K374" i="4" s="1"/>
  <c r="L374" i="4"/>
  <c r="M374" i="4" s="1"/>
  <c r="N374" i="4"/>
  <c r="O374" i="4" s="1"/>
  <c r="P374" i="4"/>
  <c r="Q374" i="4" s="1"/>
  <c r="R374" i="4"/>
  <c r="S374" i="4" s="1"/>
  <c r="F375" i="4"/>
  <c r="G375" i="4" s="1"/>
  <c r="H375" i="4"/>
  <c r="I375" i="4" s="1"/>
  <c r="J375" i="4"/>
  <c r="K375" i="4" s="1"/>
  <c r="L375" i="4"/>
  <c r="M375" i="4" s="1"/>
  <c r="N375" i="4"/>
  <c r="O375" i="4" s="1"/>
  <c r="R375" i="4"/>
  <c r="S375" i="4" s="1"/>
  <c r="U376" i="4"/>
  <c r="A376" i="4"/>
  <c r="F376" i="4"/>
  <c r="G376" i="4" s="1"/>
  <c r="J376" i="4"/>
  <c r="K376" i="4" s="1"/>
  <c r="N376" i="4"/>
  <c r="O376" i="4" s="1"/>
  <c r="R376" i="4"/>
  <c r="S376" i="4" s="1"/>
  <c r="A377" i="4"/>
  <c r="U377" i="4"/>
  <c r="A378" i="4"/>
  <c r="U378" i="4"/>
  <c r="A379" i="4"/>
  <c r="U379" i="4"/>
  <c r="A380" i="4"/>
  <c r="U380" i="4"/>
  <c r="A381" i="4"/>
  <c r="U381" i="4"/>
  <c r="A382" i="4"/>
  <c r="U382" i="4"/>
  <c r="A383" i="4"/>
  <c r="U383" i="4"/>
  <c r="A384" i="4"/>
  <c r="U384" i="4"/>
  <c r="AU385" i="4"/>
  <c r="AJ385" i="4"/>
  <c r="AU386" i="4"/>
  <c r="AJ386" i="4"/>
  <c r="AU387" i="4"/>
  <c r="AJ387" i="4"/>
  <c r="F377" i="4"/>
  <c r="G377" i="4" s="1"/>
  <c r="H377" i="4"/>
  <c r="I377" i="4" s="1"/>
  <c r="J377" i="4"/>
  <c r="K377" i="4" s="1"/>
  <c r="L377" i="4"/>
  <c r="M377" i="4" s="1"/>
  <c r="N377" i="4"/>
  <c r="O377" i="4" s="1"/>
  <c r="P377" i="4"/>
  <c r="Q377" i="4" s="1"/>
  <c r="R377" i="4"/>
  <c r="S377" i="4" s="1"/>
  <c r="F378" i="4"/>
  <c r="G378" i="4" s="1"/>
  <c r="H378" i="4"/>
  <c r="I378" i="4" s="1"/>
  <c r="J378" i="4"/>
  <c r="K378" i="4" s="1"/>
  <c r="L378" i="4"/>
  <c r="M378" i="4" s="1"/>
  <c r="N378" i="4"/>
  <c r="O378" i="4" s="1"/>
  <c r="P378" i="4"/>
  <c r="Q378" i="4" s="1"/>
  <c r="R378" i="4"/>
  <c r="S378" i="4" s="1"/>
  <c r="F379" i="4"/>
  <c r="G379" i="4" s="1"/>
  <c r="H379" i="4"/>
  <c r="I379" i="4" s="1"/>
  <c r="J379" i="4"/>
  <c r="K379" i="4" s="1"/>
  <c r="L379" i="4"/>
  <c r="M379" i="4" s="1"/>
  <c r="N379" i="4"/>
  <c r="O379" i="4" s="1"/>
  <c r="P379" i="4"/>
  <c r="Q379" i="4" s="1"/>
  <c r="R379" i="4"/>
  <c r="S379" i="4" s="1"/>
  <c r="F380" i="4"/>
  <c r="G380" i="4" s="1"/>
  <c r="H380" i="4"/>
  <c r="I380" i="4" s="1"/>
  <c r="J380" i="4"/>
  <c r="K380" i="4" s="1"/>
  <c r="L380" i="4"/>
  <c r="M380" i="4" s="1"/>
  <c r="N380" i="4"/>
  <c r="O380" i="4" s="1"/>
  <c r="P380" i="4"/>
  <c r="Q380" i="4" s="1"/>
  <c r="R380" i="4"/>
  <c r="S380" i="4" s="1"/>
  <c r="F381" i="4"/>
  <c r="G381" i="4" s="1"/>
  <c r="H381" i="4"/>
  <c r="I381" i="4" s="1"/>
  <c r="J381" i="4"/>
  <c r="K381" i="4" s="1"/>
  <c r="L381" i="4"/>
  <c r="M381" i="4" s="1"/>
  <c r="N381" i="4"/>
  <c r="O381" i="4" s="1"/>
  <c r="P381" i="4"/>
  <c r="Q381" i="4" s="1"/>
  <c r="R381" i="4"/>
  <c r="S381" i="4" s="1"/>
  <c r="F382" i="4"/>
  <c r="G382" i="4" s="1"/>
  <c r="H382" i="4"/>
  <c r="I382" i="4" s="1"/>
  <c r="J382" i="4"/>
  <c r="K382" i="4" s="1"/>
  <c r="L382" i="4"/>
  <c r="M382" i="4" s="1"/>
  <c r="N382" i="4"/>
  <c r="O382" i="4" s="1"/>
  <c r="P382" i="4"/>
  <c r="Q382" i="4" s="1"/>
  <c r="R382" i="4"/>
  <c r="S382" i="4" s="1"/>
  <c r="F383" i="4"/>
  <c r="G383" i="4" s="1"/>
  <c r="H383" i="4"/>
  <c r="I383" i="4" s="1"/>
  <c r="J383" i="4"/>
  <c r="K383" i="4" s="1"/>
  <c r="L383" i="4"/>
  <c r="M383" i="4" s="1"/>
  <c r="N383" i="4"/>
  <c r="O383" i="4" s="1"/>
  <c r="P383" i="4"/>
  <c r="Q383" i="4" s="1"/>
  <c r="R383" i="4"/>
  <c r="S383" i="4" s="1"/>
  <c r="F384" i="4"/>
  <c r="G384" i="4" s="1"/>
  <c r="H384" i="4"/>
  <c r="I384" i="4" s="1"/>
  <c r="J384" i="4"/>
  <c r="K384" i="4" s="1"/>
  <c r="L384" i="4"/>
  <c r="M384" i="4" s="1"/>
  <c r="N384" i="4"/>
  <c r="O384" i="4" s="1"/>
  <c r="P384" i="4"/>
  <c r="Q384" i="4" s="1"/>
  <c r="R384" i="4"/>
  <c r="S384" i="4" s="1"/>
  <c r="AU388" i="4"/>
  <c r="AJ388" i="4"/>
  <c r="A385" i="4"/>
  <c r="U385" i="4"/>
  <c r="A386" i="4"/>
  <c r="U386" i="4"/>
  <c r="A387" i="4"/>
  <c r="U387" i="4"/>
  <c r="U388" i="4"/>
  <c r="P389" i="4"/>
  <c r="Q389" i="4" s="1"/>
  <c r="T389" i="4"/>
  <c r="AU390" i="4"/>
  <c r="AJ390" i="4"/>
  <c r="AU391" i="4"/>
  <c r="AJ391" i="4"/>
  <c r="AU392" i="4"/>
  <c r="AJ392" i="4"/>
  <c r="AU397" i="4"/>
  <c r="AJ397" i="4"/>
  <c r="F385" i="4"/>
  <c r="G385" i="4" s="1"/>
  <c r="H385" i="4"/>
  <c r="I385" i="4" s="1"/>
  <c r="J385" i="4"/>
  <c r="K385" i="4" s="1"/>
  <c r="L385" i="4"/>
  <c r="M385" i="4" s="1"/>
  <c r="N385" i="4"/>
  <c r="O385" i="4" s="1"/>
  <c r="P385" i="4"/>
  <c r="Q385" i="4" s="1"/>
  <c r="R385" i="4"/>
  <c r="S385" i="4" s="1"/>
  <c r="F386" i="4"/>
  <c r="G386" i="4" s="1"/>
  <c r="H386" i="4"/>
  <c r="I386" i="4" s="1"/>
  <c r="J386" i="4"/>
  <c r="K386" i="4" s="1"/>
  <c r="L386" i="4"/>
  <c r="M386" i="4" s="1"/>
  <c r="N386" i="4"/>
  <c r="O386" i="4" s="1"/>
  <c r="P386" i="4"/>
  <c r="Q386" i="4" s="1"/>
  <c r="R386" i="4"/>
  <c r="S386" i="4" s="1"/>
  <c r="F387" i="4"/>
  <c r="G387" i="4" s="1"/>
  <c r="H387" i="4"/>
  <c r="I387" i="4" s="1"/>
  <c r="J387" i="4"/>
  <c r="K387" i="4" s="1"/>
  <c r="L387" i="4"/>
  <c r="M387" i="4" s="1"/>
  <c r="N387" i="4"/>
  <c r="O387" i="4" s="1"/>
  <c r="P387" i="4"/>
  <c r="Q387" i="4" s="1"/>
  <c r="R387" i="4"/>
  <c r="S387" i="4" s="1"/>
  <c r="F388" i="4"/>
  <c r="G388" i="4" s="1"/>
  <c r="H388" i="4"/>
  <c r="I388" i="4" s="1"/>
  <c r="J388" i="4"/>
  <c r="K388" i="4" s="1"/>
  <c r="L388" i="4"/>
  <c r="M388" i="4" s="1"/>
  <c r="N388" i="4"/>
  <c r="O388" i="4" s="1"/>
  <c r="P388" i="4"/>
  <c r="Q388" i="4" s="1"/>
  <c r="R388" i="4"/>
  <c r="S388" i="4" s="1"/>
  <c r="F389" i="4"/>
  <c r="G389" i="4" s="1"/>
  <c r="H389" i="4"/>
  <c r="I389" i="4" s="1"/>
  <c r="J389" i="4"/>
  <c r="K389" i="4" s="1"/>
  <c r="L389" i="4"/>
  <c r="M389" i="4" s="1"/>
  <c r="N389" i="4"/>
  <c r="O389" i="4" s="1"/>
  <c r="R389" i="4"/>
  <c r="S389" i="4" s="1"/>
  <c r="A390" i="4"/>
  <c r="U390" i="4"/>
  <c r="A391" i="4"/>
  <c r="U391" i="4"/>
  <c r="A392" i="4"/>
  <c r="U392" i="4"/>
  <c r="A397" i="4"/>
  <c r="U397" i="4"/>
  <c r="F390" i="4"/>
  <c r="G390" i="4" s="1"/>
  <c r="H390" i="4"/>
  <c r="I390" i="4" s="1"/>
  <c r="J390" i="4"/>
  <c r="K390" i="4" s="1"/>
  <c r="L390" i="4"/>
  <c r="M390" i="4" s="1"/>
  <c r="N390" i="4"/>
  <c r="O390" i="4" s="1"/>
  <c r="P390" i="4"/>
  <c r="Q390" i="4" s="1"/>
  <c r="R390" i="4"/>
  <c r="S390" i="4" s="1"/>
  <c r="F391" i="4"/>
  <c r="G391" i="4" s="1"/>
  <c r="H391" i="4"/>
  <c r="I391" i="4" s="1"/>
  <c r="J391" i="4"/>
  <c r="K391" i="4" s="1"/>
  <c r="L391" i="4"/>
  <c r="M391" i="4" s="1"/>
  <c r="N391" i="4"/>
  <c r="O391" i="4" s="1"/>
  <c r="P391" i="4"/>
  <c r="Q391" i="4" s="1"/>
  <c r="R391" i="4"/>
  <c r="S391" i="4" s="1"/>
  <c r="F392" i="4"/>
  <c r="G392" i="4" s="1"/>
  <c r="H392" i="4"/>
  <c r="I392" i="4" s="1"/>
  <c r="J392" i="4"/>
  <c r="K392" i="4" s="1"/>
  <c r="L392" i="4"/>
  <c r="M392" i="4" s="1"/>
  <c r="N392" i="4"/>
  <c r="O392" i="4" s="1"/>
  <c r="P392" i="4"/>
  <c r="Q392" i="4" s="1"/>
  <c r="R392" i="4"/>
  <c r="S392" i="4" s="1"/>
  <c r="F397" i="4"/>
  <c r="G397" i="4" s="1"/>
  <c r="H397" i="4"/>
  <c r="I397" i="4" s="1"/>
  <c r="J397" i="4"/>
  <c r="K397" i="4" s="1"/>
  <c r="L397" i="4"/>
  <c r="M397" i="4" s="1"/>
  <c r="N397" i="4"/>
  <c r="O397" i="4" s="1"/>
  <c r="P397" i="4"/>
  <c r="Q397" i="4" s="1"/>
  <c r="R397" i="4"/>
  <c r="S397" i="4" s="1"/>
  <c r="AR397" i="4" l="1"/>
  <c r="AG397" i="4"/>
  <c r="AN397" i="4"/>
  <c r="AC397" i="4"/>
  <c r="AQ392" i="4"/>
  <c r="AF392" i="4"/>
  <c r="AT391" i="4"/>
  <c r="AI391" i="4"/>
  <c r="AP391" i="4"/>
  <c r="AE391" i="4"/>
  <c r="AS390" i="4"/>
  <c r="AH390" i="4"/>
  <c r="AO390" i="4"/>
  <c r="AD390" i="4"/>
  <c r="AQ389" i="4"/>
  <c r="AF389" i="4"/>
  <c r="AT388" i="4"/>
  <c r="AI388" i="4"/>
  <c r="AP388" i="4"/>
  <c r="AE388" i="4"/>
  <c r="AS387" i="4"/>
  <c r="AH387" i="4"/>
  <c r="AO387" i="4"/>
  <c r="AD387" i="4"/>
  <c r="AR386" i="4"/>
  <c r="AG386" i="4"/>
  <c r="AN386" i="4"/>
  <c r="AC386" i="4"/>
  <c r="AQ385" i="4"/>
  <c r="AF385" i="4"/>
  <c r="AQ384" i="4"/>
  <c r="AF384" i="4"/>
  <c r="AO384" i="4"/>
  <c r="AD384" i="4"/>
  <c r="AR383" i="4"/>
  <c r="AG383" i="4"/>
  <c r="AP383" i="4"/>
  <c r="AE383" i="4"/>
  <c r="AN383" i="4"/>
  <c r="AC383" i="4"/>
  <c r="AS382" i="4"/>
  <c r="AH382" i="4"/>
  <c r="AQ382" i="4"/>
  <c r="AF382" i="4"/>
  <c r="AO382" i="4"/>
  <c r="AD382" i="4"/>
  <c r="AT381" i="4"/>
  <c r="AI381" i="4"/>
  <c r="AR381" i="4"/>
  <c r="AG381" i="4"/>
  <c r="AP381" i="4"/>
  <c r="AE381" i="4"/>
  <c r="AN381" i="4"/>
  <c r="AC381" i="4"/>
  <c r="AS380" i="4"/>
  <c r="AH380" i="4"/>
  <c r="AQ380" i="4"/>
  <c r="AF380" i="4"/>
  <c r="AO380" i="4"/>
  <c r="AD380" i="4"/>
  <c r="AT379" i="4"/>
  <c r="AI379" i="4"/>
  <c r="AR379" i="4"/>
  <c r="AG379" i="4"/>
  <c r="AP379" i="4"/>
  <c r="AE379" i="4"/>
  <c r="AN379" i="4"/>
  <c r="AC379" i="4"/>
  <c r="AS378" i="4"/>
  <c r="AH378" i="4"/>
  <c r="AQ378" i="4"/>
  <c r="AF378" i="4"/>
  <c r="AO378" i="4"/>
  <c r="AD378" i="4"/>
  <c r="AT377" i="4"/>
  <c r="AI377" i="4"/>
  <c r="AR377" i="4"/>
  <c r="AG377" i="4"/>
  <c r="AP377" i="4"/>
  <c r="AE377" i="4"/>
  <c r="AN377" i="4"/>
  <c r="AC377" i="4"/>
  <c r="AR376" i="4"/>
  <c r="AG376" i="4"/>
  <c r="AN376" i="4"/>
  <c r="AC376" i="4"/>
  <c r="AG375" i="4"/>
  <c r="AR375" i="4"/>
  <c r="AP375" i="4"/>
  <c r="AE375" i="4"/>
  <c r="AC375" i="4"/>
  <c r="AN375" i="4"/>
  <c r="AS374" i="4"/>
  <c r="AH374" i="4"/>
  <c r="AQ374" i="4"/>
  <c r="AF374" i="4"/>
  <c r="AO374" i="4"/>
  <c r="AD374" i="4"/>
  <c r="AT373" i="4"/>
  <c r="AI373" i="4"/>
  <c r="AR373" i="4"/>
  <c r="AG373" i="4"/>
  <c r="AP373" i="4"/>
  <c r="AE373" i="4"/>
  <c r="AN373" i="4"/>
  <c r="AC373" i="4"/>
  <c r="AS372" i="4"/>
  <c r="AH372" i="4"/>
  <c r="AQ372" i="4"/>
  <c r="AF372" i="4"/>
  <c r="AO372" i="4"/>
  <c r="AD372" i="4"/>
  <c r="AT371" i="4"/>
  <c r="AI371" i="4"/>
  <c r="AR371" i="4"/>
  <c r="AG371" i="4"/>
  <c r="AP371" i="4"/>
  <c r="AE371" i="4"/>
  <c r="AN371" i="4"/>
  <c r="AC371" i="4"/>
  <c r="AS370" i="4"/>
  <c r="AH370" i="4"/>
  <c r="AQ370" i="4"/>
  <c r="AF370" i="4"/>
  <c r="AO370" i="4"/>
  <c r="AD370" i="4"/>
  <c r="AT369" i="4"/>
  <c r="AI369" i="4"/>
  <c r="AR369" i="4"/>
  <c r="AG369" i="4"/>
  <c r="AP369" i="4"/>
  <c r="AE369" i="4"/>
  <c r="AN369" i="4"/>
  <c r="AC369" i="4"/>
  <c r="AS368" i="4"/>
  <c r="AH368" i="4"/>
  <c r="AQ368" i="4"/>
  <c r="AF368" i="4"/>
  <c r="AO368" i="4"/>
  <c r="AD368" i="4"/>
  <c r="AT367" i="4"/>
  <c r="AI367" i="4"/>
  <c r="AR367" i="4"/>
  <c r="AG367" i="4"/>
  <c r="AP367" i="4"/>
  <c r="AE367" i="4"/>
  <c r="AN367" i="4"/>
  <c r="AC367" i="4"/>
  <c r="AQ376" i="4"/>
  <c r="AF376" i="4"/>
  <c r="AU375" i="4"/>
  <c r="AJ375" i="4"/>
  <c r="AR366" i="4"/>
  <c r="AG366" i="4"/>
  <c r="AN366" i="4"/>
  <c r="AC366" i="4"/>
  <c r="AS365" i="4"/>
  <c r="AH365" i="4"/>
  <c r="AQ365" i="4"/>
  <c r="AF365" i="4"/>
  <c r="AO365" i="4"/>
  <c r="AD365" i="4"/>
  <c r="AT364" i="4"/>
  <c r="AI364" i="4"/>
  <c r="AR364" i="4"/>
  <c r="AG364" i="4"/>
  <c r="AP364" i="4"/>
  <c r="AE364" i="4"/>
  <c r="AN364" i="4"/>
  <c r="AC364" i="4"/>
  <c r="AS363" i="4"/>
  <c r="AH363" i="4"/>
  <c r="AQ363" i="4"/>
  <c r="AF363" i="4"/>
  <c r="AO363" i="4"/>
  <c r="AD363" i="4"/>
  <c r="AT362" i="4"/>
  <c r="AI362" i="4"/>
  <c r="AR362" i="4"/>
  <c r="AG362" i="4"/>
  <c r="AP362" i="4"/>
  <c r="AE362" i="4"/>
  <c r="AN362" i="4"/>
  <c r="AC362" i="4"/>
  <c r="AS361" i="4"/>
  <c r="AH361" i="4"/>
  <c r="AQ361" i="4"/>
  <c r="AF361" i="4"/>
  <c r="AO361" i="4"/>
  <c r="AD361" i="4"/>
  <c r="AT360" i="4"/>
  <c r="AI360" i="4"/>
  <c r="AR360" i="4"/>
  <c r="AG360" i="4"/>
  <c r="AP360" i="4"/>
  <c r="AE360" i="4"/>
  <c r="AN360" i="4"/>
  <c r="AC360" i="4"/>
  <c r="AS359" i="4"/>
  <c r="AH359" i="4"/>
  <c r="AQ359" i="4"/>
  <c r="AF359" i="4"/>
  <c r="AO359" i="4"/>
  <c r="AD359" i="4"/>
  <c r="AT358" i="4"/>
  <c r="AI358" i="4"/>
  <c r="AR358" i="4"/>
  <c r="AG358" i="4"/>
  <c r="AP358" i="4"/>
  <c r="AE358" i="4"/>
  <c r="AN358" i="4"/>
  <c r="AC358" i="4"/>
  <c r="AS357" i="4"/>
  <c r="AH357" i="4"/>
  <c r="AQ357" i="4"/>
  <c r="AF357" i="4"/>
  <c r="AO357" i="4"/>
  <c r="AD357" i="4"/>
  <c r="AT356" i="4"/>
  <c r="AI356" i="4"/>
  <c r="AR356" i="4"/>
  <c r="AG356" i="4"/>
  <c r="AP356" i="4"/>
  <c r="AE356" i="4"/>
  <c r="AN356" i="4"/>
  <c r="AC356" i="4"/>
  <c r="AS355" i="4"/>
  <c r="AH355" i="4"/>
  <c r="AQ355" i="4"/>
  <c r="AF355" i="4"/>
  <c r="AO355" i="4"/>
  <c r="AD355" i="4"/>
  <c r="AT354" i="4"/>
  <c r="AI354" i="4"/>
  <c r="AR354" i="4"/>
  <c r="AG354" i="4"/>
  <c r="AP354" i="4"/>
  <c r="AE354" i="4"/>
  <c r="AN354" i="4"/>
  <c r="AC354" i="4"/>
  <c r="AS353" i="4"/>
  <c r="AH353" i="4"/>
  <c r="AQ353" i="4"/>
  <c r="AF353" i="4"/>
  <c r="AO353" i="4"/>
  <c r="AD353" i="4"/>
  <c r="AT352" i="4"/>
  <c r="AI352" i="4"/>
  <c r="AR352" i="4"/>
  <c r="AG352" i="4"/>
  <c r="AP352" i="4"/>
  <c r="AE352" i="4"/>
  <c r="AN352" i="4"/>
  <c r="AC352" i="4"/>
  <c r="AS351" i="4"/>
  <c r="AH351" i="4"/>
  <c r="AQ351" i="4"/>
  <c r="AF351" i="4"/>
  <c r="AO351" i="4"/>
  <c r="AD351" i="4"/>
  <c r="AT350" i="4"/>
  <c r="AI350" i="4"/>
  <c r="AR350" i="4"/>
  <c r="AG350" i="4"/>
  <c r="AP350" i="4"/>
  <c r="AE350" i="4"/>
  <c r="AN350" i="4"/>
  <c r="AC350" i="4"/>
  <c r="AS349" i="4"/>
  <c r="AH349" i="4"/>
  <c r="AQ349" i="4"/>
  <c r="AF349" i="4"/>
  <c r="AO349" i="4"/>
  <c r="AD349" i="4"/>
  <c r="AT348" i="4"/>
  <c r="AI348" i="4"/>
  <c r="AR348" i="4"/>
  <c r="AG348" i="4"/>
  <c r="AP348" i="4"/>
  <c r="AE348" i="4"/>
  <c r="AN348" i="4"/>
  <c r="AC348" i="4"/>
  <c r="AS347" i="4"/>
  <c r="AH347" i="4"/>
  <c r="AF347" i="4"/>
  <c r="AQ347" i="4"/>
  <c r="AO347" i="4"/>
  <c r="AD347" i="4"/>
  <c r="AT347" i="4"/>
  <c r="AI347" i="4"/>
  <c r="AU346" i="4"/>
  <c r="AJ346" i="4"/>
  <c r="AS346" i="4"/>
  <c r="AH346" i="4"/>
  <c r="AQ346" i="4"/>
  <c r="AF346" i="4"/>
  <c r="AO346" i="4"/>
  <c r="AD346" i="4"/>
  <c r="AU345" i="4"/>
  <c r="AJ345" i="4"/>
  <c r="AS345" i="4"/>
  <c r="AH345" i="4"/>
  <c r="AQ345" i="4"/>
  <c r="AF345" i="4"/>
  <c r="AO345" i="4"/>
  <c r="AD345" i="4"/>
  <c r="AU344" i="4"/>
  <c r="AJ344" i="4"/>
  <c r="AS344" i="4"/>
  <c r="AH344" i="4"/>
  <c r="AQ344" i="4"/>
  <c r="AF344" i="4"/>
  <c r="AO344" i="4"/>
  <c r="AD344" i="4"/>
  <c r="AU343" i="4"/>
  <c r="AJ343" i="4"/>
  <c r="AS343" i="4"/>
  <c r="AH343" i="4"/>
  <c r="AQ343" i="4"/>
  <c r="AF343" i="4"/>
  <c r="AO343" i="4"/>
  <c r="AD343" i="4"/>
  <c r="AU342" i="4"/>
  <c r="AJ342" i="4"/>
  <c r="AS342" i="4"/>
  <c r="AH342" i="4"/>
  <c r="AQ342" i="4"/>
  <c r="AF342" i="4"/>
  <c r="AO342" i="4"/>
  <c r="AD342" i="4"/>
  <c r="AU341" i="4"/>
  <c r="AJ341" i="4"/>
  <c r="AS341" i="4"/>
  <c r="AH341" i="4"/>
  <c r="AQ341" i="4"/>
  <c r="AF341" i="4"/>
  <c r="AO341" i="4"/>
  <c r="AD341" i="4"/>
  <c r="AU340" i="4"/>
  <c r="AJ340" i="4"/>
  <c r="AS340" i="4"/>
  <c r="AH340" i="4"/>
  <c r="AQ340" i="4"/>
  <c r="AF340" i="4"/>
  <c r="AO340" i="4"/>
  <c r="AD340" i="4"/>
  <c r="AU339" i="4"/>
  <c r="AJ339" i="4"/>
  <c r="AS339" i="4"/>
  <c r="AH339" i="4"/>
  <c r="AQ339" i="4"/>
  <c r="AF339" i="4"/>
  <c r="AO339" i="4"/>
  <c r="AD339" i="4"/>
  <c r="AU338" i="4"/>
  <c r="AJ338" i="4"/>
  <c r="AS338" i="4"/>
  <c r="AH338" i="4"/>
  <c r="AQ338" i="4"/>
  <c r="AF338" i="4"/>
  <c r="AO338" i="4"/>
  <c r="AD338" i="4"/>
  <c r="AU337" i="4"/>
  <c r="AJ337" i="4"/>
  <c r="AS337" i="4"/>
  <c r="AH337" i="4"/>
  <c r="AQ337" i="4"/>
  <c r="AF337" i="4"/>
  <c r="AO337" i="4"/>
  <c r="AD337" i="4"/>
  <c r="AU336" i="4"/>
  <c r="AJ336" i="4"/>
  <c r="AS336" i="4"/>
  <c r="AH336" i="4"/>
  <c r="AQ336" i="4"/>
  <c r="AF336" i="4"/>
  <c r="AO336" i="4"/>
  <c r="AD336" i="4"/>
  <c r="AU335" i="4"/>
  <c r="AJ335" i="4"/>
  <c r="AS335" i="4"/>
  <c r="AH335" i="4"/>
  <c r="AQ335" i="4"/>
  <c r="AF335" i="4"/>
  <c r="AO335" i="4"/>
  <c r="AD335" i="4"/>
  <c r="AU334" i="4"/>
  <c r="AJ334" i="4"/>
  <c r="AS334" i="4"/>
  <c r="AH334" i="4"/>
  <c r="AQ334" i="4"/>
  <c r="AF334" i="4"/>
  <c r="AO334" i="4"/>
  <c r="AD334" i="4"/>
  <c r="AU333" i="4"/>
  <c r="AJ333" i="4"/>
  <c r="AS333" i="4"/>
  <c r="AH333" i="4"/>
  <c r="AQ333" i="4"/>
  <c r="AF333" i="4"/>
  <c r="AO333" i="4"/>
  <c r="AD333" i="4"/>
  <c r="AU332" i="4"/>
  <c r="AJ332" i="4"/>
  <c r="AS332" i="4"/>
  <c r="AH332" i="4"/>
  <c r="AQ332" i="4"/>
  <c r="AF332" i="4"/>
  <c r="AO332" i="4"/>
  <c r="AD332" i="4"/>
  <c r="AU331" i="4"/>
  <c r="AJ331" i="4"/>
  <c r="AS331" i="4"/>
  <c r="AH331" i="4"/>
  <c r="AQ331" i="4"/>
  <c r="AF331" i="4"/>
  <c r="AO331" i="4"/>
  <c r="AD331" i="4"/>
  <c r="AU330" i="4"/>
  <c r="AJ330" i="4"/>
  <c r="AS330" i="4"/>
  <c r="AH330" i="4"/>
  <c r="AQ330" i="4"/>
  <c r="AF330" i="4"/>
  <c r="AO330" i="4"/>
  <c r="AD330" i="4"/>
  <c r="AT329" i="4"/>
  <c r="AI329" i="4"/>
  <c r="AR329" i="4"/>
  <c r="AG329" i="4"/>
  <c r="AP329" i="4"/>
  <c r="AE329" i="4"/>
  <c r="AN329" i="4"/>
  <c r="AC329" i="4"/>
  <c r="AS328" i="4"/>
  <c r="AH328" i="4"/>
  <c r="AQ328" i="4"/>
  <c r="AF328" i="4"/>
  <c r="AO328" i="4"/>
  <c r="AD328" i="4"/>
  <c r="AT327" i="4"/>
  <c r="AI327" i="4"/>
  <c r="AR327" i="4"/>
  <c r="AG327" i="4"/>
  <c r="AP327" i="4"/>
  <c r="AE327" i="4"/>
  <c r="AN327" i="4"/>
  <c r="AC327" i="4"/>
  <c r="AS326" i="4"/>
  <c r="AH326" i="4"/>
  <c r="AQ326" i="4"/>
  <c r="AF326" i="4"/>
  <c r="AO326" i="4"/>
  <c r="AD326" i="4"/>
  <c r="AT325" i="4"/>
  <c r="AI325" i="4"/>
  <c r="AR325" i="4"/>
  <c r="AG325" i="4"/>
  <c r="AP325" i="4"/>
  <c r="AE325" i="4"/>
  <c r="AN325" i="4"/>
  <c r="AC325" i="4"/>
  <c r="AS324" i="4"/>
  <c r="AH324" i="4"/>
  <c r="AQ324" i="4"/>
  <c r="AF324" i="4"/>
  <c r="AO324" i="4"/>
  <c r="AD324" i="4"/>
  <c r="AT323" i="4"/>
  <c r="AI323" i="4"/>
  <c r="AR323" i="4"/>
  <c r="AG323" i="4"/>
  <c r="AP323" i="4"/>
  <c r="AE323" i="4"/>
  <c r="AN323" i="4"/>
  <c r="AC323" i="4"/>
  <c r="AS322" i="4"/>
  <c r="AH322" i="4"/>
  <c r="AQ322" i="4"/>
  <c r="AF322" i="4"/>
  <c r="AO322" i="4"/>
  <c r="AD322" i="4"/>
  <c r="AT321" i="4"/>
  <c r="AI321" i="4"/>
  <c r="AR321" i="4"/>
  <c r="AG321" i="4"/>
  <c r="AP321" i="4"/>
  <c r="AE321" i="4"/>
  <c r="AN321" i="4"/>
  <c r="AC321" i="4"/>
  <c r="AS320" i="4"/>
  <c r="AH320" i="4"/>
  <c r="AQ320" i="4"/>
  <c r="AF320" i="4"/>
  <c r="AO320" i="4"/>
  <c r="AD320" i="4"/>
  <c r="AT319" i="4"/>
  <c r="AI319" i="4"/>
  <c r="AR319" i="4"/>
  <c r="AG319" i="4"/>
  <c r="AP319" i="4"/>
  <c r="AE319" i="4"/>
  <c r="AN319" i="4"/>
  <c r="AC319" i="4"/>
  <c r="AS318" i="4"/>
  <c r="AH318" i="4"/>
  <c r="AQ318" i="4"/>
  <c r="AF318" i="4"/>
  <c r="AO318" i="4"/>
  <c r="AD318" i="4"/>
  <c r="AT317" i="4"/>
  <c r="AI317" i="4"/>
  <c r="AR317" i="4"/>
  <c r="AG317" i="4"/>
  <c r="AP317" i="4"/>
  <c r="AE317" i="4"/>
  <c r="AN317" i="4"/>
  <c r="AC317" i="4"/>
  <c r="AS316" i="4"/>
  <c r="AH316" i="4"/>
  <c r="AQ316" i="4"/>
  <c r="AF316" i="4"/>
  <c r="AO316" i="4"/>
  <c r="AD316" i="4"/>
  <c r="AT315" i="4"/>
  <c r="AI315" i="4"/>
  <c r="AR315" i="4"/>
  <c r="AG315" i="4"/>
  <c r="AP315" i="4"/>
  <c r="AE315" i="4"/>
  <c r="AN315" i="4"/>
  <c r="AC315" i="4"/>
  <c r="AS314" i="4"/>
  <c r="AH314" i="4"/>
  <c r="AQ314" i="4"/>
  <c r="AF314" i="4"/>
  <c r="AO314" i="4"/>
  <c r="AD314" i="4"/>
  <c r="AT313" i="4"/>
  <c r="AI313" i="4"/>
  <c r="AR313" i="4"/>
  <c r="AG313" i="4"/>
  <c r="AP313" i="4"/>
  <c r="AE313" i="4"/>
  <c r="AN313" i="4"/>
  <c r="AC313" i="4"/>
  <c r="AS312" i="4"/>
  <c r="AH312" i="4"/>
  <c r="AQ312" i="4"/>
  <c r="AF312" i="4"/>
  <c r="AO312" i="4"/>
  <c r="AD312" i="4"/>
  <c r="AT311" i="4"/>
  <c r="AI311" i="4"/>
  <c r="AR311" i="4"/>
  <c r="AG311" i="4"/>
  <c r="AP311" i="4"/>
  <c r="AE311" i="4"/>
  <c r="AN311" i="4"/>
  <c r="AC311" i="4"/>
  <c r="AS310" i="4"/>
  <c r="AH310" i="4"/>
  <c r="AQ310" i="4"/>
  <c r="AF310" i="4"/>
  <c r="AO310" i="4"/>
  <c r="AD310" i="4"/>
  <c r="AT309" i="4"/>
  <c r="AI309" i="4"/>
  <c r="AR309" i="4"/>
  <c r="AG309" i="4"/>
  <c r="AP309" i="4"/>
  <c r="AE309" i="4"/>
  <c r="AN309" i="4"/>
  <c r="AC309" i="4"/>
  <c r="AS308" i="4"/>
  <c r="AH308" i="4"/>
  <c r="AQ308" i="4"/>
  <c r="AF308" i="4"/>
  <c r="AO308" i="4"/>
  <c r="AD308" i="4"/>
  <c r="AT307" i="4"/>
  <c r="AI307" i="4"/>
  <c r="AR307" i="4"/>
  <c r="AG307" i="4"/>
  <c r="AP307" i="4"/>
  <c r="AE307" i="4"/>
  <c r="AN307" i="4"/>
  <c r="AC307" i="4"/>
  <c r="AS306" i="4"/>
  <c r="AH306" i="4"/>
  <c r="AQ306" i="4"/>
  <c r="AF306" i="4"/>
  <c r="AO306" i="4"/>
  <c r="AD306" i="4"/>
  <c r="AT305" i="4"/>
  <c r="AI305" i="4"/>
  <c r="AR305" i="4"/>
  <c r="AG305" i="4"/>
  <c r="AP305" i="4"/>
  <c r="AE305" i="4"/>
  <c r="AN305" i="4"/>
  <c r="AC305" i="4"/>
  <c r="AS304" i="4"/>
  <c r="AH304" i="4"/>
  <c r="AQ304" i="4"/>
  <c r="AF304" i="4"/>
  <c r="AO304" i="4"/>
  <c r="AD304" i="4"/>
  <c r="AT303" i="4"/>
  <c r="AI303" i="4"/>
  <c r="AR303" i="4"/>
  <c r="AG303" i="4"/>
  <c r="AP303" i="4"/>
  <c r="AE303" i="4"/>
  <c r="AN303" i="4"/>
  <c r="AC303" i="4"/>
  <c r="AS302" i="4"/>
  <c r="AH302" i="4"/>
  <c r="AQ302" i="4"/>
  <c r="AF302" i="4"/>
  <c r="AO302" i="4"/>
  <c r="AD302" i="4"/>
  <c r="AT301" i="4"/>
  <c r="AI301" i="4"/>
  <c r="AR301" i="4"/>
  <c r="AG301" i="4"/>
  <c r="AP301" i="4"/>
  <c r="AE301" i="4"/>
  <c r="AN301" i="4"/>
  <c r="AC301" i="4"/>
  <c r="AS300" i="4"/>
  <c r="AH300" i="4"/>
  <c r="AQ300" i="4"/>
  <c r="AF300" i="4"/>
  <c r="AO300" i="4"/>
  <c r="AD300" i="4"/>
  <c r="AT299" i="4"/>
  <c r="AI299" i="4"/>
  <c r="AR299" i="4"/>
  <c r="AG299" i="4"/>
  <c r="AP299" i="4"/>
  <c r="AE299" i="4"/>
  <c r="AN299" i="4"/>
  <c r="AC299" i="4"/>
  <c r="AS298" i="4"/>
  <c r="AH298" i="4"/>
  <c r="AQ298" i="4"/>
  <c r="AF298" i="4"/>
  <c r="AO298" i="4"/>
  <c r="AD298" i="4"/>
  <c r="AT297" i="4"/>
  <c r="AI297" i="4"/>
  <c r="AR297" i="4"/>
  <c r="AG297" i="4"/>
  <c r="AP297" i="4"/>
  <c r="AE297" i="4"/>
  <c r="AN297" i="4"/>
  <c r="AC297" i="4"/>
  <c r="AS296" i="4"/>
  <c r="AH296" i="4"/>
  <c r="AQ296" i="4"/>
  <c r="AF296" i="4"/>
  <c r="AO296" i="4"/>
  <c r="AD296" i="4"/>
  <c r="AT295" i="4"/>
  <c r="AI295" i="4"/>
  <c r="AR295" i="4"/>
  <c r="AG295" i="4"/>
  <c r="AP295" i="4"/>
  <c r="AE295" i="4"/>
  <c r="AN295" i="4"/>
  <c r="AC295" i="4"/>
  <c r="AS294" i="4"/>
  <c r="AH294" i="4"/>
  <c r="AQ294" i="4"/>
  <c r="AF294" i="4"/>
  <c r="AO294" i="4"/>
  <c r="AD294" i="4"/>
  <c r="AT293" i="4"/>
  <c r="AI293" i="4"/>
  <c r="AR293" i="4"/>
  <c r="AG293" i="4"/>
  <c r="AP293" i="4"/>
  <c r="AE293" i="4"/>
  <c r="AN293" i="4"/>
  <c r="AC293" i="4"/>
  <c r="AS292" i="4"/>
  <c r="AH292" i="4"/>
  <c r="AQ292" i="4"/>
  <c r="AF292" i="4"/>
  <c r="AO292" i="4"/>
  <c r="AD292" i="4"/>
  <c r="AT291" i="4"/>
  <c r="AI291" i="4"/>
  <c r="AR291" i="4"/>
  <c r="AG291" i="4"/>
  <c r="AP291" i="4"/>
  <c r="AE291" i="4"/>
  <c r="AC291" i="4"/>
  <c r="AN291" i="4"/>
  <c r="AS290" i="4"/>
  <c r="AH290" i="4"/>
  <c r="AQ290" i="4"/>
  <c r="AF290" i="4"/>
  <c r="AO290" i="4"/>
  <c r="AD290" i="4"/>
  <c r="AT289" i="4"/>
  <c r="AI289" i="4"/>
  <c r="AR289" i="4"/>
  <c r="AG289" i="4"/>
  <c r="AP289" i="4"/>
  <c r="AE289" i="4"/>
  <c r="AN289" i="4"/>
  <c r="AC289" i="4"/>
  <c r="AS288" i="4"/>
  <c r="AH288" i="4"/>
  <c r="AQ288" i="4"/>
  <c r="AF288" i="4"/>
  <c r="AO288" i="4"/>
  <c r="AD288" i="4"/>
  <c r="AT287" i="4"/>
  <c r="AI287" i="4"/>
  <c r="AR287" i="4"/>
  <c r="AG287" i="4"/>
  <c r="AP287" i="4"/>
  <c r="AE287" i="4"/>
  <c r="AN287" i="4"/>
  <c r="AC287" i="4"/>
  <c r="AS286" i="4"/>
  <c r="AH286" i="4"/>
  <c r="AQ286" i="4"/>
  <c r="AF286" i="4"/>
  <c r="AO286" i="4"/>
  <c r="AD286" i="4"/>
  <c r="AT285" i="4"/>
  <c r="AI285" i="4"/>
  <c r="AR285" i="4"/>
  <c r="AG285" i="4"/>
  <c r="AP285" i="4"/>
  <c r="AE285" i="4"/>
  <c r="AN285" i="4"/>
  <c r="AC285" i="4"/>
  <c r="AS284" i="4"/>
  <c r="AH284" i="4"/>
  <c r="AQ284" i="4"/>
  <c r="AF284" i="4"/>
  <c r="AO284" i="4"/>
  <c r="AD284" i="4"/>
  <c r="AT283" i="4"/>
  <c r="AI283" i="4"/>
  <c r="AR283" i="4"/>
  <c r="AG283" i="4"/>
  <c r="AP283" i="4"/>
  <c r="AE283" i="4"/>
  <c r="AN283" i="4"/>
  <c r="AC283" i="4"/>
  <c r="AS282" i="4"/>
  <c r="AH282" i="4"/>
  <c r="AQ282" i="4"/>
  <c r="AF282" i="4"/>
  <c r="AO282" i="4"/>
  <c r="AD282" i="4"/>
  <c r="AT281" i="4"/>
  <c r="AI281" i="4"/>
  <c r="AR281" i="4"/>
  <c r="AG281" i="4"/>
  <c r="AP281" i="4"/>
  <c r="AE281" i="4"/>
  <c r="AN281" i="4"/>
  <c r="AC281" i="4"/>
  <c r="AS280" i="4"/>
  <c r="AH280" i="4"/>
  <c r="AQ280" i="4"/>
  <c r="AF280" i="4"/>
  <c r="AO280" i="4"/>
  <c r="AD280" i="4"/>
  <c r="AT279" i="4"/>
  <c r="AI279" i="4"/>
  <c r="AR279" i="4"/>
  <c r="AG279" i="4"/>
  <c r="AP279" i="4"/>
  <c r="AE279" i="4"/>
  <c r="AN279" i="4"/>
  <c r="AC279" i="4"/>
  <c r="AS278" i="4"/>
  <c r="AH278" i="4"/>
  <c r="AQ278" i="4"/>
  <c r="AF278" i="4"/>
  <c r="AO278" i="4"/>
  <c r="AD278" i="4"/>
  <c r="AT277" i="4"/>
  <c r="AI277" i="4"/>
  <c r="AR277" i="4"/>
  <c r="AG277" i="4"/>
  <c r="AP277" i="4"/>
  <c r="AE277" i="4"/>
  <c r="AN277" i="4"/>
  <c r="AC277" i="4"/>
  <c r="AS276" i="4"/>
  <c r="AH276" i="4"/>
  <c r="AQ276" i="4"/>
  <c r="AF276" i="4"/>
  <c r="AO276" i="4"/>
  <c r="AD276" i="4"/>
  <c r="AT275" i="4"/>
  <c r="AI275" i="4"/>
  <c r="AR275" i="4"/>
  <c r="AG275" i="4"/>
  <c r="AP275" i="4"/>
  <c r="AE275" i="4"/>
  <c r="AN275" i="4"/>
  <c r="AC275" i="4"/>
  <c r="AS274" i="4"/>
  <c r="AH274" i="4"/>
  <c r="AQ274" i="4"/>
  <c r="AF274" i="4"/>
  <c r="AO274" i="4"/>
  <c r="AD274" i="4"/>
  <c r="AT273" i="4"/>
  <c r="AI273" i="4"/>
  <c r="AR273" i="4"/>
  <c r="AG273" i="4"/>
  <c r="AP273" i="4"/>
  <c r="AE273" i="4"/>
  <c r="AN273" i="4"/>
  <c r="AC273" i="4"/>
  <c r="AS272" i="4"/>
  <c r="AH272" i="4"/>
  <c r="AQ272" i="4"/>
  <c r="AF272" i="4"/>
  <c r="AO272" i="4"/>
  <c r="AD272" i="4"/>
  <c r="AT271" i="4"/>
  <c r="AI271" i="4"/>
  <c r="AR271" i="4"/>
  <c r="AG271" i="4"/>
  <c r="AP271" i="4"/>
  <c r="AE271" i="4"/>
  <c r="AN271" i="4"/>
  <c r="AC271" i="4"/>
  <c r="AS270" i="4"/>
  <c r="AH270" i="4"/>
  <c r="AQ270" i="4"/>
  <c r="AF270" i="4"/>
  <c r="AO270" i="4"/>
  <c r="AD270" i="4"/>
  <c r="AT269" i="4"/>
  <c r="AI269" i="4"/>
  <c r="AR269" i="4"/>
  <c r="AG269" i="4"/>
  <c r="AP269" i="4"/>
  <c r="AE269" i="4"/>
  <c r="AN269" i="4"/>
  <c r="AC269" i="4"/>
  <c r="AS268" i="4"/>
  <c r="AH268" i="4"/>
  <c r="AQ268" i="4"/>
  <c r="AF268" i="4"/>
  <c r="AO268" i="4"/>
  <c r="AD268" i="4"/>
  <c r="AT267" i="4"/>
  <c r="AI267" i="4"/>
  <c r="AR267" i="4"/>
  <c r="AG267" i="4"/>
  <c r="AP267" i="4"/>
  <c r="AE267" i="4"/>
  <c r="AN267" i="4"/>
  <c r="AC267" i="4"/>
  <c r="AS266" i="4"/>
  <c r="AH266" i="4"/>
  <c r="AQ266" i="4"/>
  <c r="AF266" i="4"/>
  <c r="AO266" i="4"/>
  <c r="AD266" i="4"/>
  <c r="AT265" i="4"/>
  <c r="AI265" i="4"/>
  <c r="AR265" i="4"/>
  <c r="AG265" i="4"/>
  <c r="AP265" i="4"/>
  <c r="AE265" i="4"/>
  <c r="AN265" i="4"/>
  <c r="AC265" i="4"/>
  <c r="AS264" i="4"/>
  <c r="AH264" i="4"/>
  <c r="AQ264" i="4"/>
  <c r="AF264" i="4"/>
  <c r="AO264" i="4"/>
  <c r="AD264" i="4"/>
  <c r="AT263" i="4"/>
  <c r="AI263" i="4"/>
  <c r="AR263" i="4"/>
  <c r="AG263" i="4"/>
  <c r="AP263" i="4"/>
  <c r="AE263" i="4"/>
  <c r="AN263" i="4"/>
  <c r="AC263" i="4"/>
  <c r="AS262" i="4"/>
  <c r="AH262" i="4"/>
  <c r="AQ262" i="4"/>
  <c r="AF262" i="4"/>
  <c r="AO262" i="4"/>
  <c r="AD262" i="4"/>
  <c r="AT261" i="4"/>
  <c r="AI261" i="4"/>
  <c r="AR261" i="4"/>
  <c r="AG261" i="4"/>
  <c r="AP261" i="4"/>
  <c r="AE261" i="4"/>
  <c r="AN261" i="4"/>
  <c r="AC261" i="4"/>
  <c r="AS260" i="4"/>
  <c r="AH260" i="4"/>
  <c r="AQ260" i="4"/>
  <c r="AF260" i="4"/>
  <c r="AO260" i="4"/>
  <c r="AD260" i="4"/>
  <c r="AT259" i="4"/>
  <c r="AI259" i="4"/>
  <c r="AR259" i="4"/>
  <c r="AG259" i="4"/>
  <c r="AP259" i="4"/>
  <c r="AE259" i="4"/>
  <c r="AN259" i="4"/>
  <c r="AC259" i="4"/>
  <c r="AS258" i="4"/>
  <c r="AH258" i="4"/>
  <c r="AQ258" i="4"/>
  <c r="AF258" i="4"/>
  <c r="AO258" i="4"/>
  <c r="AD258" i="4"/>
  <c r="AT257" i="4"/>
  <c r="AI257" i="4"/>
  <c r="AR257" i="4"/>
  <c r="AG257" i="4"/>
  <c r="AP257" i="4"/>
  <c r="AE257" i="4"/>
  <c r="AN257" i="4"/>
  <c r="AC257" i="4"/>
  <c r="AH256" i="4"/>
  <c r="AS256" i="4"/>
  <c r="AQ256" i="4"/>
  <c r="AF256" i="4"/>
  <c r="AD256" i="4"/>
  <c r="AO256" i="4"/>
  <c r="AT255" i="4"/>
  <c r="AI255" i="4"/>
  <c r="AR255" i="4"/>
  <c r="AG255" i="4"/>
  <c r="AP255" i="4"/>
  <c r="AE255" i="4"/>
  <c r="AN255" i="4"/>
  <c r="AC255" i="4"/>
  <c r="AH254" i="4"/>
  <c r="AS254" i="4"/>
  <c r="AQ254" i="4"/>
  <c r="AF254" i="4"/>
  <c r="AD254" i="4"/>
  <c r="AO254" i="4"/>
  <c r="AT253" i="4"/>
  <c r="AI253" i="4"/>
  <c r="AR253" i="4"/>
  <c r="AG253" i="4"/>
  <c r="AP253" i="4"/>
  <c r="AE253" i="4"/>
  <c r="AN253" i="4"/>
  <c r="AC253" i="4"/>
  <c r="AS252" i="4"/>
  <c r="AH252" i="4"/>
  <c r="AQ252" i="4"/>
  <c r="AF252" i="4"/>
  <c r="AO252" i="4"/>
  <c r="AD252" i="4"/>
  <c r="AT251" i="4"/>
  <c r="AI251" i="4"/>
  <c r="AR251" i="4"/>
  <c r="AG251" i="4"/>
  <c r="AP251" i="4"/>
  <c r="AE251" i="4"/>
  <c r="AN251" i="4"/>
  <c r="AC251" i="4"/>
  <c r="AS250" i="4"/>
  <c r="AH250" i="4"/>
  <c r="AQ250" i="4"/>
  <c r="AF250" i="4"/>
  <c r="AO250" i="4"/>
  <c r="AD250" i="4"/>
  <c r="AT249" i="4"/>
  <c r="AI249" i="4"/>
  <c r="AR249" i="4"/>
  <c r="AG249" i="4"/>
  <c r="AP249" i="4"/>
  <c r="AE249" i="4"/>
  <c r="AN249" i="4"/>
  <c r="AC249" i="4"/>
  <c r="AS248" i="4"/>
  <c r="AH248" i="4"/>
  <c r="AQ248" i="4"/>
  <c r="AF248" i="4"/>
  <c r="AO248" i="4"/>
  <c r="AD248" i="4"/>
  <c r="AT247" i="4"/>
  <c r="AI247" i="4"/>
  <c r="AR247" i="4"/>
  <c r="AG247" i="4"/>
  <c r="AP247" i="4"/>
  <c r="AE247" i="4"/>
  <c r="AN247" i="4"/>
  <c r="AC247" i="4"/>
  <c r="AS246" i="4"/>
  <c r="AH246" i="4"/>
  <c r="AQ246" i="4"/>
  <c r="AF246" i="4"/>
  <c r="AO246" i="4"/>
  <c r="AD246" i="4"/>
  <c r="AT245" i="4"/>
  <c r="AI245" i="4"/>
  <c r="AR245" i="4"/>
  <c r="AG245" i="4"/>
  <c r="AP245" i="4"/>
  <c r="AE245" i="4"/>
  <c r="AN245" i="4"/>
  <c r="AC245" i="4"/>
  <c r="AS244" i="4"/>
  <c r="AH244" i="4"/>
  <c r="AQ244" i="4"/>
  <c r="AF244" i="4"/>
  <c r="AO244" i="4"/>
  <c r="AD244" i="4"/>
  <c r="AT243" i="4"/>
  <c r="AI243" i="4"/>
  <c r="AR243" i="4"/>
  <c r="AG243" i="4"/>
  <c r="AP243" i="4"/>
  <c r="AE243" i="4"/>
  <c r="AN243" i="4"/>
  <c r="AC243" i="4"/>
  <c r="AS242" i="4"/>
  <c r="AH242" i="4"/>
  <c r="AQ242" i="4"/>
  <c r="AF242" i="4"/>
  <c r="AO242" i="4"/>
  <c r="AD242" i="4"/>
  <c r="AT241" i="4"/>
  <c r="AI241" i="4"/>
  <c r="AR241" i="4"/>
  <c r="AG241" i="4"/>
  <c r="AP241" i="4"/>
  <c r="AE241" i="4"/>
  <c r="AN241" i="4"/>
  <c r="AC241" i="4"/>
  <c r="AS240" i="4"/>
  <c r="AH240" i="4"/>
  <c r="AQ240" i="4"/>
  <c r="AF240" i="4"/>
  <c r="AO240" i="4"/>
  <c r="AD240" i="4"/>
  <c r="AT239" i="4"/>
  <c r="AI239" i="4"/>
  <c r="AR239" i="4"/>
  <c r="AG239" i="4"/>
  <c r="AP239" i="4"/>
  <c r="AE239" i="4"/>
  <c r="AN239" i="4"/>
  <c r="AC239" i="4"/>
  <c r="AS238" i="4"/>
  <c r="AH238" i="4"/>
  <c r="AQ238" i="4"/>
  <c r="AF238" i="4"/>
  <c r="AO238" i="4"/>
  <c r="AD238" i="4"/>
  <c r="AT237" i="4"/>
  <c r="AI237" i="4"/>
  <c r="AR237" i="4"/>
  <c r="AG237" i="4"/>
  <c r="AP237" i="4"/>
  <c r="AE237" i="4"/>
  <c r="AN237" i="4"/>
  <c r="AC237" i="4"/>
  <c r="AS236" i="4"/>
  <c r="AH236" i="4"/>
  <c r="AQ236" i="4"/>
  <c r="AF236" i="4"/>
  <c r="AO236" i="4"/>
  <c r="AD236" i="4"/>
  <c r="AT235" i="4"/>
  <c r="AI235" i="4"/>
  <c r="AR235" i="4"/>
  <c r="AG235" i="4"/>
  <c r="AP235" i="4"/>
  <c r="AE235" i="4"/>
  <c r="AN235" i="4"/>
  <c r="AC235" i="4"/>
  <c r="AS234" i="4"/>
  <c r="AH234" i="4"/>
  <c r="AQ234" i="4"/>
  <c r="AF234" i="4"/>
  <c r="AO234" i="4"/>
  <c r="AD234" i="4"/>
  <c r="AT233" i="4"/>
  <c r="AI233" i="4"/>
  <c r="AR233" i="4"/>
  <c r="AG233" i="4"/>
  <c r="AP233" i="4"/>
  <c r="AE233" i="4"/>
  <c r="AN233" i="4"/>
  <c r="AC233" i="4"/>
  <c r="AS232" i="4"/>
  <c r="AH232" i="4"/>
  <c r="AQ232" i="4"/>
  <c r="AF232" i="4"/>
  <c r="AO232" i="4"/>
  <c r="AD232" i="4"/>
  <c r="AT231" i="4"/>
  <c r="AI231" i="4"/>
  <c r="AR231" i="4"/>
  <c r="AG231" i="4"/>
  <c r="AP231" i="4"/>
  <c r="AE231" i="4"/>
  <c r="AN231" i="4"/>
  <c r="AC231" i="4"/>
  <c r="AS230" i="4"/>
  <c r="AH230" i="4"/>
  <c r="AQ230" i="4"/>
  <c r="AF230" i="4"/>
  <c r="AO230" i="4"/>
  <c r="AD230" i="4"/>
  <c r="AT229" i="4"/>
  <c r="AI229" i="4"/>
  <c r="AR229" i="4"/>
  <c r="AG229" i="4"/>
  <c r="AP229" i="4"/>
  <c r="AE229" i="4"/>
  <c r="AN229" i="4"/>
  <c r="AC229" i="4"/>
  <c r="AS228" i="4"/>
  <c r="AH228" i="4"/>
  <c r="AQ228" i="4"/>
  <c r="AF228" i="4"/>
  <c r="AO228" i="4"/>
  <c r="AD228" i="4"/>
  <c r="AT227" i="4"/>
  <c r="AI227" i="4"/>
  <c r="AR227" i="4"/>
  <c r="AG227" i="4"/>
  <c r="AP227" i="4"/>
  <c r="AE227" i="4"/>
  <c r="AN227" i="4"/>
  <c r="AC227" i="4"/>
  <c r="AS226" i="4"/>
  <c r="AH226" i="4"/>
  <c r="AQ226" i="4"/>
  <c r="AF226" i="4"/>
  <c r="AO226" i="4"/>
  <c r="AD226" i="4"/>
  <c r="AT225" i="4"/>
  <c r="AI225" i="4"/>
  <c r="AR225" i="4"/>
  <c r="AG225" i="4"/>
  <c r="AP225" i="4"/>
  <c r="AE225" i="4"/>
  <c r="AN225" i="4"/>
  <c r="AC225" i="4"/>
  <c r="AS224" i="4"/>
  <c r="AH224" i="4"/>
  <c r="AQ224" i="4"/>
  <c r="AF224" i="4"/>
  <c r="AO224" i="4"/>
  <c r="AD224" i="4"/>
  <c r="AT223" i="4"/>
  <c r="AI223" i="4"/>
  <c r="AR223" i="4"/>
  <c r="AG223" i="4"/>
  <c r="AP223" i="4"/>
  <c r="AE223" i="4"/>
  <c r="AN223" i="4"/>
  <c r="AC223" i="4"/>
  <c r="AS222" i="4"/>
  <c r="AH222" i="4"/>
  <c r="AQ222" i="4"/>
  <c r="AF222" i="4"/>
  <c r="AO222" i="4"/>
  <c r="AD222" i="4"/>
  <c r="AT221" i="4"/>
  <c r="AI221" i="4"/>
  <c r="AR221" i="4"/>
  <c r="AG221" i="4"/>
  <c r="AP221" i="4"/>
  <c r="AE221" i="4"/>
  <c r="AN221" i="4"/>
  <c r="AC221" i="4"/>
  <c r="AS220" i="4"/>
  <c r="AH220" i="4"/>
  <c r="AQ220" i="4"/>
  <c r="AF220" i="4"/>
  <c r="AO220" i="4"/>
  <c r="AD220" i="4"/>
  <c r="AT219" i="4"/>
  <c r="AI219" i="4"/>
  <c r="AR219" i="4"/>
  <c r="AG219" i="4"/>
  <c r="AP219" i="4"/>
  <c r="AE219" i="4"/>
  <c r="AN219" i="4"/>
  <c r="AC219" i="4"/>
  <c r="AS218" i="4"/>
  <c r="AH218" i="4"/>
  <c r="AQ218" i="4"/>
  <c r="AF218" i="4"/>
  <c r="AO218" i="4"/>
  <c r="AD218" i="4"/>
  <c r="AT217" i="4"/>
  <c r="AI217" i="4"/>
  <c r="AR217" i="4"/>
  <c r="AG217" i="4"/>
  <c r="AP217" i="4"/>
  <c r="AE217" i="4"/>
  <c r="AN217" i="4"/>
  <c r="AC217" i="4"/>
  <c r="AS216" i="4"/>
  <c r="AH216" i="4"/>
  <c r="AQ216" i="4"/>
  <c r="AF216" i="4"/>
  <c r="AO216" i="4"/>
  <c r="AD216" i="4"/>
  <c r="AT215" i="4"/>
  <c r="AI215" i="4"/>
  <c r="AR215" i="4"/>
  <c r="AG215" i="4"/>
  <c r="AP215" i="4"/>
  <c r="AE215" i="4"/>
  <c r="AN215" i="4"/>
  <c r="AC215" i="4"/>
  <c r="AS214" i="4"/>
  <c r="AH214" i="4"/>
  <c r="AQ214" i="4"/>
  <c r="AF214" i="4"/>
  <c r="AO214" i="4"/>
  <c r="AD214" i="4"/>
  <c r="AT213" i="4"/>
  <c r="AI213" i="4"/>
  <c r="AR213" i="4"/>
  <c r="AG213" i="4"/>
  <c r="AP213" i="4"/>
  <c r="AE213" i="4"/>
  <c r="AN213" i="4"/>
  <c r="AC213" i="4"/>
  <c r="AS212" i="4"/>
  <c r="AH212" i="4"/>
  <c r="AQ212" i="4"/>
  <c r="AF212" i="4"/>
  <c r="AO212" i="4"/>
  <c r="AD212" i="4"/>
  <c r="AT211" i="4"/>
  <c r="AI211" i="4"/>
  <c r="AR211" i="4"/>
  <c r="AG211" i="4"/>
  <c r="AP211" i="4"/>
  <c r="AE211" i="4"/>
  <c r="AN211" i="4"/>
  <c r="AC211" i="4"/>
  <c r="AS210" i="4"/>
  <c r="AH210" i="4"/>
  <c r="AQ210" i="4"/>
  <c r="AF210" i="4"/>
  <c r="AO210" i="4"/>
  <c r="AD210" i="4"/>
  <c r="AT209" i="4"/>
  <c r="AI209" i="4"/>
  <c r="AR209" i="4"/>
  <c r="AG209" i="4"/>
  <c r="AP209" i="4"/>
  <c r="AE209" i="4"/>
  <c r="AN209" i="4"/>
  <c r="AC209" i="4"/>
  <c r="AS208" i="4"/>
  <c r="AH208" i="4"/>
  <c r="AQ208" i="4"/>
  <c r="AF208" i="4"/>
  <c r="AO208" i="4"/>
  <c r="AD208" i="4"/>
  <c r="AT207" i="4"/>
  <c r="AI207" i="4"/>
  <c r="AR207" i="4"/>
  <c r="AG207" i="4"/>
  <c r="AP207" i="4"/>
  <c r="AE207" i="4"/>
  <c r="AN207" i="4"/>
  <c r="AC207" i="4"/>
  <c r="AS206" i="4"/>
  <c r="AH206" i="4"/>
  <c r="AQ206" i="4"/>
  <c r="AF206" i="4"/>
  <c r="AO206" i="4"/>
  <c r="AD206" i="4"/>
  <c r="AT205" i="4"/>
  <c r="AI205" i="4"/>
  <c r="AR205" i="4"/>
  <c r="AG205" i="4"/>
  <c r="AP205" i="4"/>
  <c r="AE205" i="4"/>
  <c r="AN205" i="4"/>
  <c r="AC205" i="4"/>
  <c r="AS204" i="4"/>
  <c r="AH204" i="4"/>
  <c r="AQ204" i="4"/>
  <c r="AF204" i="4"/>
  <c r="AO204" i="4"/>
  <c r="AD204" i="4"/>
  <c r="AT203" i="4"/>
  <c r="AI203" i="4"/>
  <c r="AR203" i="4"/>
  <c r="AG203" i="4"/>
  <c r="AP203" i="4"/>
  <c r="AE203" i="4"/>
  <c r="AN203" i="4"/>
  <c r="AC203" i="4"/>
  <c r="AS202" i="4"/>
  <c r="AH202" i="4"/>
  <c r="AQ202" i="4"/>
  <c r="AF202" i="4"/>
  <c r="AO202" i="4"/>
  <c r="AD202" i="4"/>
  <c r="AT201" i="4"/>
  <c r="AI201" i="4"/>
  <c r="AR201" i="4"/>
  <c r="AG201" i="4"/>
  <c r="AP201" i="4"/>
  <c r="AE201" i="4"/>
  <c r="AN201" i="4"/>
  <c r="AC201" i="4"/>
  <c r="AS200" i="4"/>
  <c r="AH200" i="4"/>
  <c r="AQ200" i="4"/>
  <c r="AF200" i="4"/>
  <c r="AO200" i="4"/>
  <c r="AD200" i="4"/>
  <c r="AT199" i="4"/>
  <c r="AI199" i="4"/>
  <c r="AR199" i="4"/>
  <c r="AG199" i="4"/>
  <c r="AP199" i="4"/>
  <c r="AE199" i="4"/>
  <c r="AN199" i="4"/>
  <c r="AC199" i="4"/>
  <c r="AS198" i="4"/>
  <c r="AH198" i="4"/>
  <c r="AQ198" i="4"/>
  <c r="AF198" i="4"/>
  <c r="AO198" i="4"/>
  <c r="AD198" i="4"/>
  <c r="AT197" i="4"/>
  <c r="AI197" i="4"/>
  <c r="AR197" i="4"/>
  <c r="AG197" i="4"/>
  <c r="AP197" i="4"/>
  <c r="AE197" i="4"/>
  <c r="AN197" i="4"/>
  <c r="AC197" i="4"/>
  <c r="AS196" i="4"/>
  <c r="AH196" i="4"/>
  <c r="AQ196" i="4"/>
  <c r="AF196" i="4"/>
  <c r="AO196" i="4"/>
  <c r="AD196" i="4"/>
  <c r="AT195" i="4"/>
  <c r="AI195" i="4"/>
  <c r="AR195" i="4"/>
  <c r="AG195" i="4"/>
  <c r="AP195" i="4"/>
  <c r="AE195" i="4"/>
  <c r="AN195" i="4"/>
  <c r="AC195" i="4"/>
  <c r="AS194" i="4"/>
  <c r="AH194" i="4"/>
  <c r="AQ194" i="4"/>
  <c r="AF194" i="4"/>
  <c r="AO194" i="4"/>
  <c r="AD194" i="4"/>
  <c r="AT193" i="4"/>
  <c r="AI193" i="4"/>
  <c r="AR193" i="4"/>
  <c r="AG193" i="4"/>
  <c r="AP193" i="4"/>
  <c r="AE193" i="4"/>
  <c r="AN193" i="4"/>
  <c r="AC193" i="4"/>
  <c r="AS192" i="4"/>
  <c r="AH192" i="4"/>
  <c r="AQ192" i="4"/>
  <c r="AF192" i="4"/>
  <c r="AO192" i="4"/>
  <c r="AD192" i="4"/>
  <c r="AT191" i="4"/>
  <c r="AI191" i="4"/>
  <c r="AR191" i="4"/>
  <c r="AG191" i="4"/>
  <c r="AP191" i="4"/>
  <c r="AE191" i="4"/>
  <c r="AN191" i="4"/>
  <c r="AC191" i="4"/>
  <c r="AS190" i="4"/>
  <c r="AH190" i="4"/>
  <c r="AQ190" i="4"/>
  <c r="AF190" i="4"/>
  <c r="AO190" i="4"/>
  <c r="AD190" i="4"/>
  <c r="AT189" i="4"/>
  <c r="AI189" i="4"/>
  <c r="AR189" i="4"/>
  <c r="AG189" i="4"/>
  <c r="AP189" i="4"/>
  <c r="AE189" i="4"/>
  <c r="AN189" i="4"/>
  <c r="AC189" i="4"/>
  <c r="AS188" i="4"/>
  <c r="AH188" i="4"/>
  <c r="AQ188" i="4"/>
  <c r="AF188" i="4"/>
  <c r="AO188" i="4"/>
  <c r="AD188" i="4"/>
  <c r="AT187" i="4"/>
  <c r="AI187" i="4"/>
  <c r="AR187" i="4"/>
  <c r="AG187" i="4"/>
  <c r="AP187" i="4"/>
  <c r="AE187" i="4"/>
  <c r="AN187" i="4"/>
  <c r="AC187" i="4"/>
  <c r="AS186" i="4"/>
  <c r="AH186" i="4"/>
  <c r="AQ186" i="4"/>
  <c r="AF186" i="4"/>
  <c r="AO186" i="4"/>
  <c r="AD186" i="4"/>
  <c r="AT185" i="4"/>
  <c r="AI185" i="4"/>
  <c r="AR185" i="4"/>
  <c r="AG185" i="4"/>
  <c r="AP185" i="4"/>
  <c r="AE185" i="4"/>
  <c r="AN185" i="4"/>
  <c r="AC185" i="4"/>
  <c r="AS184" i="4"/>
  <c r="AH184" i="4"/>
  <c r="AQ184" i="4"/>
  <c r="AF184" i="4"/>
  <c r="AO184" i="4"/>
  <c r="AD184" i="4"/>
  <c r="AT183" i="4"/>
  <c r="AI183" i="4"/>
  <c r="AR183" i="4"/>
  <c r="AG183" i="4"/>
  <c r="AP183" i="4"/>
  <c r="AE183" i="4"/>
  <c r="AN183" i="4"/>
  <c r="AC183" i="4"/>
  <c r="AS182" i="4"/>
  <c r="AH182" i="4"/>
  <c r="AQ182" i="4"/>
  <c r="AF182" i="4"/>
  <c r="AO182" i="4"/>
  <c r="AD182" i="4"/>
  <c r="AT181" i="4"/>
  <c r="AI181" i="4"/>
  <c r="AR181" i="4"/>
  <c r="AG181" i="4"/>
  <c r="AP181" i="4"/>
  <c r="AE181" i="4"/>
  <c r="AN181" i="4"/>
  <c r="AC181" i="4"/>
  <c r="AT180" i="4"/>
  <c r="AI180" i="4"/>
  <c r="AR180" i="4"/>
  <c r="AG180" i="4"/>
  <c r="AP180" i="4"/>
  <c r="AE180" i="4"/>
  <c r="AN180" i="4"/>
  <c r="AC180" i="4"/>
  <c r="AT179" i="4"/>
  <c r="AI179" i="4"/>
  <c r="AR179" i="4"/>
  <c r="AG179" i="4"/>
  <c r="AP179" i="4"/>
  <c r="AE179" i="4"/>
  <c r="AN179" i="4"/>
  <c r="AC179" i="4"/>
  <c r="AT178" i="4"/>
  <c r="AI178" i="4"/>
  <c r="AR178" i="4"/>
  <c r="AG178" i="4"/>
  <c r="AP178" i="4"/>
  <c r="AE178" i="4"/>
  <c r="AN178" i="4"/>
  <c r="AC178" i="4"/>
  <c r="AT177" i="4"/>
  <c r="AI177" i="4"/>
  <c r="AR177" i="4"/>
  <c r="AG177" i="4"/>
  <c r="AP177" i="4"/>
  <c r="AE177" i="4"/>
  <c r="AN177" i="4"/>
  <c r="AC177" i="4"/>
  <c r="AT176" i="4"/>
  <c r="AI176" i="4"/>
  <c r="AR176" i="4"/>
  <c r="AG176" i="4"/>
  <c r="AP176" i="4"/>
  <c r="AE176" i="4"/>
  <c r="AN176" i="4"/>
  <c r="AC176" i="4"/>
  <c r="AT175" i="4"/>
  <c r="AI175" i="4"/>
  <c r="AR175" i="4"/>
  <c r="AG175" i="4"/>
  <c r="AP175" i="4"/>
  <c r="AE175" i="4"/>
  <c r="AN175" i="4"/>
  <c r="AC175" i="4"/>
  <c r="AT174" i="4"/>
  <c r="AI174" i="4"/>
  <c r="AR174" i="4"/>
  <c r="AG174" i="4"/>
  <c r="AP174" i="4"/>
  <c r="AE174" i="4"/>
  <c r="AN174" i="4"/>
  <c r="AC174" i="4"/>
  <c r="AT173" i="4"/>
  <c r="AI173" i="4"/>
  <c r="AR173" i="4"/>
  <c r="AG173" i="4"/>
  <c r="AP173" i="4"/>
  <c r="AE173" i="4"/>
  <c r="AN173" i="4"/>
  <c r="AC173" i="4"/>
  <c r="AT172" i="4"/>
  <c r="AI172" i="4"/>
  <c r="AR172" i="4"/>
  <c r="AG172" i="4"/>
  <c r="AP172" i="4"/>
  <c r="AE172" i="4"/>
  <c r="AN172" i="4"/>
  <c r="AC172" i="4"/>
  <c r="AT171" i="4"/>
  <c r="AI171" i="4"/>
  <c r="AR171" i="4"/>
  <c r="AG171" i="4"/>
  <c r="AP171" i="4"/>
  <c r="AE171" i="4"/>
  <c r="AN171" i="4"/>
  <c r="AC171" i="4"/>
  <c r="AT170" i="4"/>
  <c r="AI170" i="4"/>
  <c r="AR170" i="4"/>
  <c r="AG170" i="4"/>
  <c r="AP170" i="4"/>
  <c r="AE170" i="4"/>
  <c r="AN170" i="4"/>
  <c r="AC170" i="4"/>
  <c r="AT169" i="4"/>
  <c r="AI169" i="4"/>
  <c r="AR169" i="4"/>
  <c r="AG169" i="4"/>
  <c r="AP169" i="4"/>
  <c r="AE169" i="4"/>
  <c r="AN169" i="4"/>
  <c r="AC169" i="4"/>
  <c r="AT168" i="4"/>
  <c r="AI168" i="4"/>
  <c r="AR168" i="4"/>
  <c r="AG168" i="4"/>
  <c r="AP168" i="4"/>
  <c r="AE168" i="4"/>
  <c r="AN168" i="4"/>
  <c r="AC168" i="4"/>
  <c r="AT167" i="4"/>
  <c r="AI167" i="4"/>
  <c r="AR167" i="4"/>
  <c r="AG167" i="4"/>
  <c r="AP167" i="4"/>
  <c r="AE167" i="4"/>
  <c r="AN167" i="4"/>
  <c r="AC167" i="4"/>
  <c r="AT166" i="4"/>
  <c r="AI166" i="4"/>
  <c r="AR166" i="4"/>
  <c r="AG166" i="4"/>
  <c r="AP166" i="4"/>
  <c r="AE166" i="4"/>
  <c r="AN166" i="4"/>
  <c r="AC166" i="4"/>
  <c r="AT165" i="4"/>
  <c r="AI165" i="4"/>
  <c r="AR165" i="4"/>
  <c r="AG165" i="4"/>
  <c r="AP165" i="4"/>
  <c r="AE165" i="4"/>
  <c r="AN165" i="4"/>
  <c r="AC165" i="4"/>
  <c r="AT164" i="4"/>
  <c r="AI164" i="4"/>
  <c r="AR164" i="4"/>
  <c r="AG164" i="4"/>
  <c r="AP164" i="4"/>
  <c r="AE164" i="4"/>
  <c r="AN164" i="4"/>
  <c r="AC164" i="4"/>
  <c r="AT163" i="4"/>
  <c r="AI163" i="4"/>
  <c r="AR163" i="4"/>
  <c r="AG163" i="4"/>
  <c r="AP163" i="4"/>
  <c r="AE163" i="4"/>
  <c r="AN163" i="4"/>
  <c r="AC163" i="4"/>
  <c r="AT162" i="4"/>
  <c r="AI162" i="4"/>
  <c r="AR162" i="4"/>
  <c r="AG162" i="4"/>
  <c r="AP162" i="4"/>
  <c r="AE162" i="4"/>
  <c r="AN162" i="4"/>
  <c r="AC162" i="4"/>
  <c r="AT161" i="4"/>
  <c r="AI161" i="4"/>
  <c r="AR161" i="4"/>
  <c r="AG161" i="4"/>
  <c r="AP161" i="4"/>
  <c r="AE161" i="4"/>
  <c r="AN161" i="4"/>
  <c r="AC161" i="4"/>
  <c r="AT160" i="4"/>
  <c r="AI160" i="4"/>
  <c r="AR160" i="4"/>
  <c r="AG160" i="4"/>
  <c r="AP160" i="4"/>
  <c r="AE160" i="4"/>
  <c r="AN160" i="4"/>
  <c r="AC160" i="4"/>
  <c r="AT159" i="4"/>
  <c r="AI159" i="4"/>
  <c r="AR159" i="4"/>
  <c r="AG159" i="4"/>
  <c r="AP159" i="4"/>
  <c r="AE159" i="4"/>
  <c r="AN159" i="4"/>
  <c r="AC159" i="4"/>
  <c r="AT158" i="4"/>
  <c r="AI158" i="4"/>
  <c r="AR158" i="4"/>
  <c r="AG158" i="4"/>
  <c r="AP158" i="4"/>
  <c r="AE158" i="4"/>
  <c r="AN158" i="4"/>
  <c r="AC158" i="4"/>
  <c r="AT157" i="4"/>
  <c r="AI157" i="4"/>
  <c r="AR157" i="4"/>
  <c r="AG157" i="4"/>
  <c r="AP157" i="4"/>
  <c r="AE157" i="4"/>
  <c r="AN157" i="4"/>
  <c r="AC157" i="4"/>
  <c r="AT156" i="4"/>
  <c r="AI156" i="4"/>
  <c r="AR156" i="4"/>
  <c r="AG156" i="4"/>
  <c r="AP156" i="4"/>
  <c r="AE156" i="4"/>
  <c r="AN156" i="4"/>
  <c r="AC156" i="4"/>
  <c r="AT155" i="4"/>
  <c r="AI155" i="4"/>
  <c r="AR155" i="4"/>
  <c r="AG155" i="4"/>
  <c r="AP155" i="4"/>
  <c r="AE155" i="4"/>
  <c r="AN155" i="4"/>
  <c r="AC155" i="4"/>
  <c r="AT154" i="4"/>
  <c r="AI154" i="4"/>
  <c r="AR154" i="4"/>
  <c r="AG154" i="4"/>
  <c r="AP154" i="4"/>
  <c r="AE154" i="4"/>
  <c r="AN154" i="4"/>
  <c r="AC154" i="4"/>
  <c r="AT153" i="4"/>
  <c r="AI153" i="4"/>
  <c r="AR153" i="4"/>
  <c r="AG153" i="4"/>
  <c r="AP153" i="4"/>
  <c r="AE153" i="4"/>
  <c r="AN153" i="4"/>
  <c r="AC153" i="4"/>
  <c r="AT152" i="4"/>
  <c r="AI152" i="4"/>
  <c r="AR152" i="4"/>
  <c r="AG152" i="4"/>
  <c r="AP152" i="4"/>
  <c r="AE152" i="4"/>
  <c r="AN152" i="4"/>
  <c r="AC152" i="4"/>
  <c r="AT151" i="4"/>
  <c r="AI151" i="4"/>
  <c r="AR151" i="4"/>
  <c r="AG151" i="4"/>
  <c r="AP151" i="4"/>
  <c r="AE151" i="4"/>
  <c r="AN151" i="4"/>
  <c r="AC151" i="4"/>
  <c r="AT150" i="4"/>
  <c r="AI150" i="4"/>
  <c r="AR150" i="4"/>
  <c r="AG150" i="4"/>
  <c r="AP150" i="4"/>
  <c r="AE150" i="4"/>
  <c r="AN150" i="4"/>
  <c r="AC150" i="4"/>
  <c r="AT149" i="4"/>
  <c r="AI149" i="4"/>
  <c r="AR149" i="4"/>
  <c r="AG149" i="4"/>
  <c r="AP149" i="4"/>
  <c r="AE149" i="4"/>
  <c r="AN149" i="4"/>
  <c r="AC149" i="4"/>
  <c r="AT148" i="4"/>
  <c r="AI148" i="4"/>
  <c r="AR148" i="4"/>
  <c r="AG148" i="4"/>
  <c r="AP148" i="4"/>
  <c r="AE148" i="4"/>
  <c r="AN148" i="4"/>
  <c r="AC148" i="4"/>
  <c r="AT147" i="4"/>
  <c r="AI147" i="4"/>
  <c r="AR147" i="4"/>
  <c r="AG147" i="4"/>
  <c r="AP147" i="4"/>
  <c r="AE147" i="4"/>
  <c r="AN147" i="4"/>
  <c r="AC147" i="4"/>
  <c r="AT146" i="4"/>
  <c r="AI146" i="4"/>
  <c r="AR146" i="4"/>
  <c r="AG146" i="4"/>
  <c r="AP146" i="4"/>
  <c r="AE146" i="4"/>
  <c r="AN146" i="4"/>
  <c r="AC146" i="4"/>
  <c r="AT145" i="4"/>
  <c r="AI145" i="4"/>
  <c r="AR145" i="4"/>
  <c r="AG145" i="4"/>
  <c r="AP145" i="4"/>
  <c r="AE145" i="4"/>
  <c r="AN145" i="4"/>
  <c r="AC145" i="4"/>
  <c r="AT144" i="4"/>
  <c r="AI144" i="4"/>
  <c r="AR144" i="4"/>
  <c r="AG144" i="4"/>
  <c r="AP144" i="4"/>
  <c r="AE144" i="4"/>
  <c r="AN144" i="4"/>
  <c r="AC144" i="4"/>
  <c r="AT143" i="4"/>
  <c r="AI143" i="4"/>
  <c r="AR143" i="4"/>
  <c r="AG143" i="4"/>
  <c r="AP143" i="4"/>
  <c r="AE143" i="4"/>
  <c r="AN143" i="4"/>
  <c r="AC143" i="4"/>
  <c r="AT142" i="4"/>
  <c r="AI142" i="4"/>
  <c r="AR142" i="4"/>
  <c r="AG142" i="4"/>
  <c r="AP142" i="4"/>
  <c r="AE142" i="4"/>
  <c r="AN142" i="4"/>
  <c r="AC142" i="4"/>
  <c r="AT141" i="4"/>
  <c r="AI141" i="4"/>
  <c r="AR141" i="4"/>
  <c r="AG141" i="4"/>
  <c r="AP141" i="4"/>
  <c r="AE141" i="4"/>
  <c r="AN141" i="4"/>
  <c r="AC141" i="4"/>
  <c r="AT140" i="4"/>
  <c r="AI140" i="4"/>
  <c r="AR140" i="4"/>
  <c r="AG140" i="4"/>
  <c r="AP140" i="4"/>
  <c r="AE140" i="4"/>
  <c r="AN140" i="4"/>
  <c r="AC140" i="4"/>
  <c r="AT139" i="4"/>
  <c r="AI139" i="4"/>
  <c r="AR139" i="4"/>
  <c r="AG139" i="4"/>
  <c r="AP139" i="4"/>
  <c r="AE139" i="4"/>
  <c r="AN139" i="4"/>
  <c r="AC139" i="4"/>
  <c r="AT138" i="4"/>
  <c r="AI138" i="4"/>
  <c r="AR138" i="4"/>
  <c r="AG138" i="4"/>
  <c r="AP138" i="4"/>
  <c r="AE138" i="4"/>
  <c r="AN138" i="4"/>
  <c r="AC138" i="4"/>
  <c r="AT137" i="4"/>
  <c r="AI137" i="4"/>
  <c r="AR137" i="4"/>
  <c r="AG137" i="4"/>
  <c r="AP137" i="4"/>
  <c r="AE137" i="4"/>
  <c r="AN137" i="4"/>
  <c r="AC137" i="4"/>
  <c r="AT136" i="4"/>
  <c r="AI136" i="4"/>
  <c r="AR136" i="4"/>
  <c r="AG136" i="4"/>
  <c r="AP136" i="4"/>
  <c r="AE136" i="4"/>
  <c r="AN136" i="4"/>
  <c r="AC136" i="4"/>
  <c r="AT135" i="4"/>
  <c r="AI135" i="4"/>
  <c r="AR135" i="4"/>
  <c r="AG135" i="4"/>
  <c r="AP135" i="4"/>
  <c r="AE135" i="4"/>
  <c r="AN135" i="4"/>
  <c r="AC135" i="4"/>
  <c r="AT134" i="4"/>
  <c r="AI134" i="4"/>
  <c r="AR134" i="4"/>
  <c r="AG134" i="4"/>
  <c r="AP134" i="4"/>
  <c r="AE134" i="4"/>
  <c r="AN134" i="4"/>
  <c r="AC134" i="4"/>
  <c r="AT133" i="4"/>
  <c r="AI133" i="4"/>
  <c r="AR133" i="4"/>
  <c r="AG133" i="4"/>
  <c r="AP133" i="4"/>
  <c r="AE133" i="4"/>
  <c r="AN133" i="4"/>
  <c r="AC133" i="4"/>
  <c r="AT132" i="4"/>
  <c r="AI132" i="4"/>
  <c r="AR132" i="4"/>
  <c r="AG132" i="4"/>
  <c r="AP132" i="4"/>
  <c r="AE132" i="4"/>
  <c r="AN132" i="4"/>
  <c r="AC132" i="4"/>
  <c r="AT131" i="4"/>
  <c r="AI131" i="4"/>
  <c r="AR131" i="4"/>
  <c r="AG131" i="4"/>
  <c r="AP131" i="4"/>
  <c r="AE131" i="4"/>
  <c r="AN131" i="4"/>
  <c r="AC131" i="4"/>
  <c r="AT130" i="4"/>
  <c r="AI130" i="4"/>
  <c r="AR130" i="4"/>
  <c r="AG130" i="4"/>
  <c r="AP130" i="4"/>
  <c r="AE130" i="4"/>
  <c r="AN130" i="4"/>
  <c r="AC130" i="4"/>
  <c r="AT129" i="4"/>
  <c r="AI129" i="4"/>
  <c r="AR129" i="4"/>
  <c r="AG129" i="4"/>
  <c r="AP129" i="4"/>
  <c r="AE129" i="4"/>
  <c r="AN129" i="4"/>
  <c r="AC129" i="4"/>
  <c r="AT128" i="4"/>
  <c r="AI128" i="4"/>
  <c r="AR128" i="4"/>
  <c r="AG128" i="4"/>
  <c r="AP128" i="4"/>
  <c r="AE128" i="4"/>
  <c r="AN128" i="4"/>
  <c r="AC128" i="4"/>
  <c r="AT127" i="4"/>
  <c r="AI127" i="4"/>
  <c r="AR127" i="4"/>
  <c r="AG127" i="4"/>
  <c r="AP127" i="4"/>
  <c r="AE127" i="4"/>
  <c r="AN127" i="4"/>
  <c r="AC127" i="4"/>
  <c r="AT126" i="4"/>
  <c r="AI126" i="4"/>
  <c r="AR126" i="4"/>
  <c r="AG126" i="4"/>
  <c r="AP126" i="4"/>
  <c r="AE126" i="4"/>
  <c r="AN126" i="4"/>
  <c r="AC126" i="4"/>
  <c r="AT125" i="4"/>
  <c r="AI125" i="4"/>
  <c r="AR125" i="4"/>
  <c r="AG125" i="4"/>
  <c r="AP125" i="4"/>
  <c r="AE125" i="4"/>
  <c r="AN125" i="4"/>
  <c r="AC125" i="4"/>
  <c r="AT124" i="4"/>
  <c r="AI124" i="4"/>
  <c r="AR124" i="4"/>
  <c r="AG124" i="4"/>
  <c r="AP124" i="4"/>
  <c r="AE124" i="4"/>
  <c r="AN124" i="4"/>
  <c r="AC124" i="4"/>
  <c r="AT123" i="4"/>
  <c r="AI123" i="4"/>
  <c r="AR123" i="4"/>
  <c r="AG123" i="4"/>
  <c r="AP123" i="4"/>
  <c r="AE123" i="4"/>
  <c r="AN123" i="4"/>
  <c r="AC123" i="4"/>
  <c r="AT122" i="4"/>
  <c r="AI122" i="4"/>
  <c r="AR122" i="4"/>
  <c r="AG122" i="4"/>
  <c r="AP122" i="4"/>
  <c r="AE122" i="4"/>
  <c r="AN122" i="4"/>
  <c r="AC122" i="4"/>
  <c r="AT121" i="4"/>
  <c r="AI121" i="4"/>
  <c r="AR121" i="4"/>
  <c r="AG121" i="4"/>
  <c r="AP121" i="4"/>
  <c r="AE121" i="4"/>
  <c r="AN121" i="4"/>
  <c r="AC121" i="4"/>
  <c r="AT120" i="4"/>
  <c r="AI120" i="4"/>
  <c r="AR120" i="4"/>
  <c r="AG120" i="4"/>
  <c r="AP120" i="4"/>
  <c r="AE120" i="4"/>
  <c r="AN120" i="4"/>
  <c r="AC120" i="4"/>
  <c r="AT119" i="4"/>
  <c r="AI119" i="4"/>
  <c r="AR119" i="4"/>
  <c r="AG119" i="4"/>
  <c r="AP119" i="4"/>
  <c r="AE119" i="4"/>
  <c r="AN119" i="4"/>
  <c r="AC119" i="4"/>
  <c r="AT118" i="4"/>
  <c r="AI118" i="4"/>
  <c r="AR118" i="4"/>
  <c r="AG118" i="4"/>
  <c r="AP118" i="4"/>
  <c r="AE118" i="4"/>
  <c r="AN118" i="4"/>
  <c r="AC118" i="4"/>
  <c r="AT117" i="4"/>
  <c r="AI117" i="4"/>
  <c r="AR117" i="4"/>
  <c r="AG117" i="4"/>
  <c r="AP117" i="4"/>
  <c r="AE117" i="4"/>
  <c r="AN117" i="4"/>
  <c r="AC117" i="4"/>
  <c r="AT116" i="4"/>
  <c r="AI116" i="4"/>
  <c r="AR116" i="4"/>
  <c r="AG116" i="4"/>
  <c r="AP116" i="4"/>
  <c r="AE116" i="4"/>
  <c r="AN116" i="4"/>
  <c r="AC116" i="4"/>
  <c r="AT115" i="4"/>
  <c r="AI115" i="4"/>
  <c r="AR115" i="4"/>
  <c r="AG115" i="4"/>
  <c r="AP115" i="4"/>
  <c r="AE115" i="4"/>
  <c r="AN115" i="4"/>
  <c r="AC115" i="4"/>
  <c r="AT114" i="4"/>
  <c r="AI114" i="4"/>
  <c r="AR114" i="4"/>
  <c r="AG114" i="4"/>
  <c r="AP114" i="4"/>
  <c r="AE114" i="4"/>
  <c r="AN114" i="4"/>
  <c r="AC114" i="4"/>
  <c r="AT113" i="4"/>
  <c r="AI113" i="4"/>
  <c r="AR113" i="4"/>
  <c r="AG113" i="4"/>
  <c r="AP113" i="4"/>
  <c r="AE113" i="4"/>
  <c r="AN113" i="4"/>
  <c r="AC113" i="4"/>
  <c r="AT112" i="4"/>
  <c r="AI112" i="4"/>
  <c r="AR112" i="4"/>
  <c r="AG112" i="4"/>
  <c r="AP112" i="4"/>
  <c r="AE112" i="4"/>
  <c r="AN112" i="4"/>
  <c r="AC112" i="4"/>
  <c r="AT111" i="4"/>
  <c r="AI111" i="4"/>
  <c r="AR111" i="4"/>
  <c r="AG111" i="4"/>
  <c r="AP111" i="4"/>
  <c r="AE111" i="4"/>
  <c r="AN111" i="4"/>
  <c r="AC111" i="4"/>
  <c r="AT110" i="4"/>
  <c r="AI110" i="4"/>
  <c r="AR110" i="4"/>
  <c r="AG110" i="4"/>
  <c r="AP110" i="4"/>
  <c r="AE110" i="4"/>
  <c r="AN110" i="4"/>
  <c r="AC110" i="4"/>
  <c r="AT109" i="4"/>
  <c r="AI109" i="4"/>
  <c r="AR109" i="4"/>
  <c r="AG109" i="4"/>
  <c r="AP109" i="4"/>
  <c r="AE109" i="4"/>
  <c r="AN109" i="4"/>
  <c r="AC109" i="4"/>
  <c r="AT108" i="4"/>
  <c r="AI108" i="4"/>
  <c r="AR108" i="4"/>
  <c r="AG108" i="4"/>
  <c r="AP108" i="4"/>
  <c r="AE108" i="4"/>
  <c r="AN108" i="4"/>
  <c r="AC108" i="4"/>
  <c r="AT107" i="4"/>
  <c r="AI107" i="4"/>
  <c r="AR107" i="4"/>
  <c r="AG107" i="4"/>
  <c r="AP107" i="4"/>
  <c r="AE107" i="4"/>
  <c r="AN107" i="4"/>
  <c r="AC107" i="4"/>
  <c r="AN106" i="4"/>
  <c r="AC106" i="4"/>
  <c r="AQ106" i="4"/>
  <c r="AF106" i="4"/>
  <c r="AS106" i="4"/>
  <c r="AH106" i="4"/>
  <c r="AU106" i="4"/>
  <c r="AJ106" i="4"/>
  <c r="AT105" i="4"/>
  <c r="AI105" i="4"/>
  <c r="AR105" i="4"/>
  <c r="AG105" i="4"/>
  <c r="AP105" i="4"/>
  <c r="AE105" i="4"/>
  <c r="AN105" i="4"/>
  <c r="AC105" i="4"/>
  <c r="AS104" i="4"/>
  <c r="AH104" i="4"/>
  <c r="AQ104" i="4"/>
  <c r="AF104" i="4"/>
  <c r="AO104" i="4"/>
  <c r="AD104" i="4"/>
  <c r="AT103" i="4"/>
  <c r="AI103" i="4"/>
  <c r="AR103" i="4"/>
  <c r="AG103" i="4"/>
  <c r="AP103" i="4"/>
  <c r="AE103" i="4"/>
  <c r="AN103" i="4"/>
  <c r="AC103" i="4"/>
  <c r="AS102" i="4"/>
  <c r="AH102" i="4"/>
  <c r="AQ102" i="4"/>
  <c r="AF102" i="4"/>
  <c r="AO102" i="4"/>
  <c r="AD102" i="4"/>
  <c r="AT101" i="4"/>
  <c r="AI101" i="4"/>
  <c r="AR101" i="4"/>
  <c r="AG101" i="4"/>
  <c r="AP101" i="4"/>
  <c r="AE101" i="4"/>
  <c r="AN101" i="4"/>
  <c r="AC101" i="4"/>
  <c r="AS100" i="4"/>
  <c r="AH100" i="4"/>
  <c r="AQ100" i="4"/>
  <c r="AF100" i="4"/>
  <c r="AO100" i="4"/>
  <c r="AD100" i="4"/>
  <c r="AT99" i="4"/>
  <c r="AI99" i="4"/>
  <c r="AR99" i="4"/>
  <c r="AG99" i="4"/>
  <c r="AP99" i="4"/>
  <c r="AE99" i="4"/>
  <c r="AN99" i="4"/>
  <c r="AC99" i="4"/>
  <c r="AS98" i="4"/>
  <c r="AH98" i="4"/>
  <c r="AQ98" i="4"/>
  <c r="AF98" i="4"/>
  <c r="AO98" i="4"/>
  <c r="AD98" i="4"/>
  <c r="AT97" i="4"/>
  <c r="AI97" i="4"/>
  <c r="AR97" i="4"/>
  <c r="AG97" i="4"/>
  <c r="AP97" i="4"/>
  <c r="AE97" i="4"/>
  <c r="AN97" i="4"/>
  <c r="AC97" i="4"/>
  <c r="AS96" i="4"/>
  <c r="AH96" i="4"/>
  <c r="AQ96" i="4"/>
  <c r="AF96" i="4"/>
  <c r="AO96" i="4"/>
  <c r="AD96" i="4"/>
  <c r="AT95" i="4"/>
  <c r="AI95" i="4"/>
  <c r="AR95" i="4"/>
  <c r="AG95" i="4"/>
  <c r="AP95" i="4"/>
  <c r="AE95" i="4"/>
  <c r="AN95" i="4"/>
  <c r="AC95" i="4"/>
  <c r="AS94" i="4"/>
  <c r="AH94" i="4"/>
  <c r="AQ94" i="4"/>
  <c r="AF94" i="4"/>
  <c r="AO94" i="4"/>
  <c r="AD94" i="4"/>
  <c r="AT93" i="4"/>
  <c r="AI93" i="4"/>
  <c r="AR93" i="4"/>
  <c r="AG93" i="4"/>
  <c r="AP93" i="4"/>
  <c r="AE93" i="4"/>
  <c r="AN93" i="4"/>
  <c r="AC93" i="4"/>
  <c r="AS92" i="4"/>
  <c r="AH92" i="4"/>
  <c r="AQ92" i="4"/>
  <c r="AF92" i="4"/>
  <c r="AO92" i="4"/>
  <c r="AD92" i="4"/>
  <c r="AT91" i="4"/>
  <c r="AI91" i="4"/>
  <c r="AR91" i="4"/>
  <c r="AG91" i="4"/>
  <c r="AP91" i="4"/>
  <c r="AE91" i="4"/>
  <c r="AN91" i="4"/>
  <c r="AC91" i="4"/>
  <c r="AS90" i="4"/>
  <c r="AH90" i="4"/>
  <c r="AQ90" i="4"/>
  <c r="AF90" i="4"/>
  <c r="AO90" i="4"/>
  <c r="AD90" i="4"/>
  <c r="AT89" i="4"/>
  <c r="AI89" i="4"/>
  <c r="AR89" i="4"/>
  <c r="AG89" i="4"/>
  <c r="AP89" i="4"/>
  <c r="AE89" i="4"/>
  <c r="AN89" i="4"/>
  <c r="AC89" i="4"/>
  <c r="AS88" i="4"/>
  <c r="AH88" i="4"/>
  <c r="AQ88" i="4"/>
  <c r="AF88" i="4"/>
  <c r="AO88" i="4"/>
  <c r="AD88" i="4"/>
  <c r="AT87" i="4"/>
  <c r="AI87" i="4"/>
  <c r="AR87" i="4"/>
  <c r="AG87" i="4"/>
  <c r="AP87" i="4"/>
  <c r="AE87" i="4"/>
  <c r="AN87" i="4"/>
  <c r="AC87" i="4"/>
  <c r="AS86" i="4"/>
  <c r="AH86" i="4"/>
  <c r="AQ86" i="4"/>
  <c r="AF86" i="4"/>
  <c r="AO86" i="4"/>
  <c r="AD86" i="4"/>
  <c r="AT85" i="4"/>
  <c r="AI85" i="4"/>
  <c r="AR85" i="4"/>
  <c r="AG85" i="4"/>
  <c r="AP85" i="4"/>
  <c r="AE85" i="4"/>
  <c r="AN85" i="4"/>
  <c r="AC85" i="4"/>
  <c r="AS84" i="4"/>
  <c r="AH84" i="4"/>
  <c r="AQ84" i="4"/>
  <c r="AF84" i="4"/>
  <c r="AO84" i="4"/>
  <c r="AD84" i="4"/>
  <c r="AT83" i="4"/>
  <c r="AI83" i="4"/>
  <c r="AR83" i="4"/>
  <c r="AG83" i="4"/>
  <c r="AP83" i="4"/>
  <c r="AE83" i="4"/>
  <c r="AN83" i="4"/>
  <c r="AC83" i="4"/>
  <c r="AS82" i="4"/>
  <c r="AH82" i="4"/>
  <c r="AQ82" i="4"/>
  <c r="AF82" i="4"/>
  <c r="AO82" i="4"/>
  <c r="AD82" i="4"/>
  <c r="AT81" i="4"/>
  <c r="AI81" i="4"/>
  <c r="AR81" i="4"/>
  <c r="AG81" i="4"/>
  <c r="AP81" i="4"/>
  <c r="AE81" i="4"/>
  <c r="AN81" i="4"/>
  <c r="AC81" i="4"/>
  <c r="AS80" i="4"/>
  <c r="AH80" i="4"/>
  <c r="AQ80" i="4"/>
  <c r="AF80" i="4"/>
  <c r="AO80" i="4"/>
  <c r="AD80" i="4"/>
  <c r="AT79" i="4"/>
  <c r="AI79" i="4"/>
  <c r="AR79" i="4"/>
  <c r="AG79" i="4"/>
  <c r="AP79" i="4"/>
  <c r="AE79" i="4"/>
  <c r="AN79" i="4"/>
  <c r="AC79" i="4"/>
  <c r="AS78" i="4"/>
  <c r="AH78" i="4"/>
  <c r="AQ78" i="4"/>
  <c r="AF78" i="4"/>
  <c r="AO78" i="4"/>
  <c r="AD78" i="4"/>
  <c r="AT77" i="4"/>
  <c r="AI77" i="4"/>
  <c r="AR77" i="4"/>
  <c r="AG77" i="4"/>
  <c r="AP77" i="4"/>
  <c r="AE77" i="4"/>
  <c r="AN77" i="4"/>
  <c r="AC77" i="4"/>
  <c r="AS76" i="4"/>
  <c r="AH76" i="4"/>
  <c r="AQ76" i="4"/>
  <c r="AF76" i="4"/>
  <c r="AO76" i="4"/>
  <c r="AD76" i="4"/>
  <c r="AT75" i="4"/>
  <c r="AI75" i="4"/>
  <c r="AR75" i="4"/>
  <c r="AG75" i="4"/>
  <c r="AP75" i="4"/>
  <c r="AE75" i="4"/>
  <c r="AN75" i="4"/>
  <c r="AC75" i="4"/>
  <c r="AS74" i="4"/>
  <c r="AH74" i="4"/>
  <c r="AQ74" i="4"/>
  <c r="AF74" i="4"/>
  <c r="AO74" i="4"/>
  <c r="AD74" i="4"/>
  <c r="AT73" i="4"/>
  <c r="AI73" i="4"/>
  <c r="AR73" i="4"/>
  <c r="AG73" i="4"/>
  <c r="AP73" i="4"/>
  <c r="AE73" i="4"/>
  <c r="AN73" i="4"/>
  <c r="AC73" i="4"/>
  <c r="AS72" i="4"/>
  <c r="AH72" i="4"/>
  <c r="AQ72" i="4"/>
  <c r="AF72" i="4"/>
  <c r="AO72" i="4"/>
  <c r="AD72" i="4"/>
  <c r="AT71" i="4"/>
  <c r="AI71" i="4"/>
  <c r="AR71" i="4"/>
  <c r="AG71" i="4"/>
  <c r="AP71" i="4"/>
  <c r="AE71" i="4"/>
  <c r="AN71" i="4"/>
  <c r="AC71" i="4"/>
  <c r="AS70" i="4"/>
  <c r="AH70" i="4"/>
  <c r="AQ70" i="4"/>
  <c r="AF70" i="4"/>
  <c r="AO70" i="4"/>
  <c r="AD70" i="4"/>
  <c r="AT69" i="4"/>
  <c r="AI69" i="4"/>
  <c r="AR69" i="4"/>
  <c r="AG69" i="4"/>
  <c r="AP69" i="4"/>
  <c r="AE69" i="4"/>
  <c r="AN69" i="4"/>
  <c r="AC69" i="4"/>
  <c r="AS68" i="4"/>
  <c r="AH68" i="4"/>
  <c r="AQ68" i="4"/>
  <c r="AF68" i="4"/>
  <c r="AO68" i="4"/>
  <c r="AD68" i="4"/>
  <c r="AT67" i="4"/>
  <c r="AI67" i="4"/>
  <c r="AR67" i="4"/>
  <c r="AG67" i="4"/>
  <c r="AP67" i="4"/>
  <c r="AE67" i="4"/>
  <c r="AN67" i="4"/>
  <c r="AC67" i="4"/>
  <c r="AS66" i="4"/>
  <c r="AH66" i="4"/>
  <c r="AQ66" i="4"/>
  <c r="AF66" i="4"/>
  <c r="AO66" i="4"/>
  <c r="AD66" i="4"/>
  <c r="AT65" i="4"/>
  <c r="AI65" i="4"/>
  <c r="AR65" i="4"/>
  <c r="AG65" i="4"/>
  <c r="AP65" i="4"/>
  <c r="AE65" i="4"/>
  <c r="AN65" i="4"/>
  <c r="AC65" i="4"/>
  <c r="AS64" i="4"/>
  <c r="AH64" i="4"/>
  <c r="AQ64" i="4"/>
  <c r="AF64" i="4"/>
  <c r="AO64" i="4"/>
  <c r="AD64" i="4"/>
  <c r="AT63" i="4"/>
  <c r="AI63" i="4"/>
  <c r="AR63" i="4"/>
  <c r="AG63" i="4"/>
  <c r="AP63" i="4"/>
  <c r="AE63" i="4"/>
  <c r="AN63" i="4"/>
  <c r="AC63" i="4"/>
  <c r="AS62" i="4"/>
  <c r="AH62" i="4"/>
  <c r="AQ62" i="4"/>
  <c r="AF62" i="4"/>
  <c r="AO62" i="4"/>
  <c r="AD62" i="4"/>
  <c r="AT61" i="4"/>
  <c r="AI61" i="4"/>
  <c r="AR61" i="4"/>
  <c r="AG61" i="4"/>
  <c r="AP61" i="4"/>
  <c r="AE61" i="4"/>
  <c r="AN61" i="4"/>
  <c r="AC61" i="4"/>
  <c r="AS60" i="4"/>
  <c r="AH60" i="4"/>
  <c r="AQ60" i="4"/>
  <c r="AF60" i="4"/>
  <c r="AO60" i="4"/>
  <c r="AD60" i="4"/>
  <c r="AT59" i="4"/>
  <c r="AI59" i="4"/>
  <c r="AR59" i="4"/>
  <c r="AG59" i="4"/>
  <c r="AP59" i="4"/>
  <c r="AE59" i="4"/>
  <c r="AN59" i="4"/>
  <c r="AC59" i="4"/>
  <c r="AS58" i="4"/>
  <c r="AH58" i="4"/>
  <c r="AQ58" i="4"/>
  <c r="AF58" i="4"/>
  <c r="AO58" i="4"/>
  <c r="AD58" i="4"/>
  <c r="AT57" i="4"/>
  <c r="AI57" i="4"/>
  <c r="AR57" i="4"/>
  <c r="AG57" i="4"/>
  <c r="AP57" i="4"/>
  <c r="AE57" i="4"/>
  <c r="AN57" i="4"/>
  <c r="AC57" i="4"/>
  <c r="AS56" i="4"/>
  <c r="AH56" i="4"/>
  <c r="AQ56" i="4"/>
  <c r="AF56" i="4"/>
  <c r="AO56" i="4"/>
  <c r="AD56" i="4"/>
  <c r="AT55" i="4"/>
  <c r="AI55" i="4"/>
  <c r="AR55" i="4"/>
  <c r="AG55" i="4"/>
  <c r="AP55" i="4"/>
  <c r="AE55" i="4"/>
  <c r="AN55" i="4"/>
  <c r="AC55" i="4"/>
  <c r="AS54" i="4"/>
  <c r="AH54" i="4"/>
  <c r="AQ54" i="4"/>
  <c r="AF54" i="4"/>
  <c r="AO54" i="4"/>
  <c r="AD54" i="4"/>
  <c r="AT53" i="4"/>
  <c r="AI53" i="4"/>
  <c r="AR53" i="4"/>
  <c r="AG53" i="4"/>
  <c r="AP53" i="4"/>
  <c r="AE53" i="4"/>
  <c r="AN53" i="4"/>
  <c r="AC53" i="4"/>
  <c r="AS52" i="4"/>
  <c r="AH52" i="4"/>
  <c r="AQ52" i="4"/>
  <c r="AF52" i="4"/>
  <c r="AO52" i="4"/>
  <c r="AD52" i="4"/>
  <c r="AT51" i="4"/>
  <c r="AI51" i="4"/>
  <c r="AR51" i="4"/>
  <c r="AG51" i="4"/>
  <c r="AP51" i="4"/>
  <c r="AE51" i="4"/>
  <c r="AN51" i="4"/>
  <c r="AC51" i="4"/>
  <c r="AS50" i="4"/>
  <c r="AH50" i="4"/>
  <c r="AQ50" i="4"/>
  <c r="AF50" i="4"/>
  <c r="AO50" i="4"/>
  <c r="AD50" i="4"/>
  <c r="AT49" i="4"/>
  <c r="AI49" i="4"/>
  <c r="AR49" i="4"/>
  <c r="AG49" i="4"/>
  <c r="AP49" i="4"/>
  <c r="AE49" i="4"/>
  <c r="AN49" i="4"/>
  <c r="AC49" i="4"/>
  <c r="AS48" i="4"/>
  <c r="AH48" i="4"/>
  <c r="AQ48" i="4"/>
  <c r="AF48" i="4"/>
  <c r="AO48" i="4"/>
  <c r="AD48" i="4"/>
  <c r="AT47" i="4"/>
  <c r="AI47" i="4"/>
  <c r="AR47" i="4"/>
  <c r="AG47" i="4"/>
  <c r="AP47" i="4"/>
  <c r="AE47" i="4"/>
  <c r="AN47" i="4"/>
  <c r="AC47" i="4"/>
  <c r="AS46" i="4"/>
  <c r="AH46" i="4"/>
  <c r="AQ46" i="4"/>
  <c r="AF46" i="4"/>
  <c r="AO46" i="4"/>
  <c r="AD46" i="4"/>
  <c r="AT45" i="4"/>
  <c r="AI45" i="4"/>
  <c r="AR45" i="4"/>
  <c r="AG45" i="4"/>
  <c r="AP45" i="4"/>
  <c r="AE45" i="4"/>
  <c r="AN45" i="4"/>
  <c r="AC45" i="4"/>
  <c r="AS44" i="4"/>
  <c r="AH44" i="4"/>
  <c r="AQ44" i="4"/>
  <c r="AF44" i="4"/>
  <c r="AO44" i="4"/>
  <c r="AD44" i="4"/>
  <c r="AT43" i="4"/>
  <c r="AI43" i="4"/>
  <c r="AR43" i="4"/>
  <c r="AG43" i="4"/>
  <c r="AP43" i="4"/>
  <c r="AE43" i="4"/>
  <c r="AN43" i="4"/>
  <c r="AC43" i="4"/>
  <c r="AS42" i="4"/>
  <c r="AH42" i="4"/>
  <c r="AQ42" i="4"/>
  <c r="AF42" i="4"/>
  <c r="AO42" i="4"/>
  <c r="AD42" i="4"/>
  <c r="AT41" i="4"/>
  <c r="AI41" i="4"/>
  <c r="AR41" i="4"/>
  <c r="AG41" i="4"/>
  <c r="AP41" i="4"/>
  <c r="AE41" i="4"/>
  <c r="AN41" i="4"/>
  <c r="AC41" i="4"/>
  <c r="AS40" i="4"/>
  <c r="AH40" i="4"/>
  <c r="AQ40" i="4"/>
  <c r="AF40" i="4"/>
  <c r="AO40" i="4"/>
  <c r="AD40" i="4"/>
  <c r="AT39" i="4"/>
  <c r="AI39" i="4"/>
  <c r="AR39" i="4"/>
  <c r="AG39" i="4"/>
  <c r="AP39" i="4"/>
  <c r="AE39" i="4"/>
  <c r="AN39" i="4"/>
  <c r="AC39" i="4"/>
  <c r="AS38" i="4"/>
  <c r="AH38" i="4"/>
  <c r="AQ38" i="4"/>
  <c r="AF38" i="4"/>
  <c r="AO38" i="4"/>
  <c r="AD38" i="4"/>
  <c r="AT37" i="4"/>
  <c r="AI37" i="4"/>
  <c r="AR37" i="4"/>
  <c r="AG37" i="4"/>
  <c r="AP37" i="4"/>
  <c r="AE37" i="4"/>
  <c r="AN37" i="4"/>
  <c r="AC37" i="4"/>
  <c r="AS36" i="4"/>
  <c r="AH36" i="4"/>
  <c r="AQ36" i="4"/>
  <c r="AF36" i="4"/>
  <c r="AO36" i="4"/>
  <c r="AD36" i="4"/>
  <c r="AT35" i="4"/>
  <c r="AI35" i="4"/>
  <c r="AR35" i="4"/>
  <c r="AG35" i="4"/>
  <c r="AP35" i="4"/>
  <c r="AE35" i="4"/>
  <c r="AN35" i="4"/>
  <c r="AC35" i="4"/>
  <c r="AS34" i="4"/>
  <c r="AH34" i="4"/>
  <c r="AQ34" i="4"/>
  <c r="AF34" i="4"/>
  <c r="AO34" i="4"/>
  <c r="AD34" i="4"/>
  <c r="AT33" i="4"/>
  <c r="AI33" i="4"/>
  <c r="AR33" i="4"/>
  <c r="AG33" i="4"/>
  <c r="AP33" i="4"/>
  <c r="AE33" i="4"/>
  <c r="AN33" i="4"/>
  <c r="AC33" i="4"/>
  <c r="AS32" i="4"/>
  <c r="AH32" i="4"/>
  <c r="AQ32" i="4"/>
  <c r="AF32" i="4"/>
  <c r="AO32" i="4"/>
  <c r="AD32" i="4"/>
  <c r="AT31" i="4"/>
  <c r="AI31" i="4"/>
  <c r="AR31" i="4"/>
  <c r="AG31" i="4"/>
  <c r="AP31" i="4"/>
  <c r="AE31" i="4"/>
  <c r="AN31" i="4"/>
  <c r="AC31" i="4"/>
  <c r="AS30" i="4"/>
  <c r="AH30" i="4"/>
  <c r="AQ30" i="4"/>
  <c r="AF30" i="4"/>
  <c r="AO30" i="4"/>
  <c r="AD30" i="4"/>
  <c r="AT29" i="4"/>
  <c r="AI29" i="4"/>
  <c r="AR29" i="4"/>
  <c r="AG29" i="4"/>
  <c r="AP29" i="4"/>
  <c r="AE29" i="4"/>
  <c r="AN29" i="4"/>
  <c r="AC29" i="4"/>
  <c r="AS28" i="4"/>
  <c r="AH28" i="4"/>
  <c r="AQ28" i="4"/>
  <c r="AF28" i="4"/>
  <c r="AO28" i="4"/>
  <c r="AD28" i="4"/>
  <c r="AT27" i="4"/>
  <c r="AI27" i="4"/>
  <c r="AR27" i="4"/>
  <c r="AG27" i="4"/>
  <c r="AP27" i="4"/>
  <c r="AE27" i="4"/>
  <c r="AN27" i="4"/>
  <c r="AC27" i="4"/>
  <c r="AS26" i="4"/>
  <c r="AH26" i="4"/>
  <c r="AQ26" i="4"/>
  <c r="AF26" i="4"/>
  <c r="AO26" i="4"/>
  <c r="AD26" i="4"/>
  <c r="AT25" i="4"/>
  <c r="AI25" i="4"/>
  <c r="AR25" i="4"/>
  <c r="AG25" i="4"/>
  <c r="AP25" i="4"/>
  <c r="AE25" i="4"/>
  <c r="AN25" i="4"/>
  <c r="AC25" i="4"/>
  <c r="AS22" i="4"/>
  <c r="AH22" i="4"/>
  <c r="AQ22" i="4"/>
  <c r="AF22" i="4"/>
  <c r="AO22" i="4"/>
  <c r="AD22" i="4"/>
  <c r="AT21" i="4"/>
  <c r="AI21" i="4"/>
  <c r="AR21" i="4"/>
  <c r="AG21" i="4"/>
  <c r="AP21" i="4"/>
  <c r="AE21" i="4"/>
  <c r="AN21" i="4"/>
  <c r="AC21" i="4"/>
  <c r="AS18" i="4"/>
  <c r="AH18" i="4"/>
  <c r="AQ18" i="4"/>
  <c r="AF18" i="4"/>
  <c r="AO18" i="4"/>
  <c r="AD18" i="4"/>
  <c r="AT17" i="4"/>
  <c r="AI17" i="4"/>
  <c r="AR17" i="4"/>
  <c r="AG17" i="4"/>
  <c r="AP17" i="4"/>
  <c r="AE17" i="4"/>
  <c r="AN17" i="4"/>
  <c r="AC17" i="4"/>
  <c r="AS14" i="4"/>
  <c r="AH14" i="4"/>
  <c r="AQ14" i="4"/>
  <c r="AF14" i="4"/>
  <c r="AO14" i="4"/>
  <c r="AD14" i="4"/>
  <c r="AT13" i="4"/>
  <c r="AI13" i="4"/>
  <c r="AR13" i="4"/>
  <c r="AG13" i="4"/>
  <c r="AP13" i="4"/>
  <c r="AE13" i="4"/>
  <c r="AN13" i="4"/>
  <c r="AC13" i="4"/>
  <c r="AN12" i="4"/>
  <c r="AC12" i="4"/>
  <c r="AS11" i="4"/>
  <c r="AH11" i="4"/>
  <c r="AE11" i="4"/>
  <c r="AP11" i="4"/>
  <c r="AA20" i="4"/>
  <c r="Y20" i="4"/>
  <c r="AB20" i="4"/>
  <c r="Z20" i="4"/>
  <c r="X20" i="4"/>
  <c r="AT10" i="4"/>
  <c r="AI10" i="4"/>
  <c r="AB14" i="4"/>
  <c r="Z14" i="4"/>
  <c r="X14" i="4"/>
  <c r="Y14" i="4"/>
  <c r="AP10" i="4"/>
  <c r="AA14" i="4"/>
  <c r="AE10" i="4"/>
  <c r="AU24" i="4"/>
  <c r="AJ24" i="4"/>
  <c r="AS24" i="4"/>
  <c r="AH24" i="4"/>
  <c r="AQ24" i="4"/>
  <c r="AF24" i="4"/>
  <c r="AO24" i="4"/>
  <c r="AD24" i="4"/>
  <c r="AU23" i="4"/>
  <c r="AJ23" i="4"/>
  <c r="AS23" i="4"/>
  <c r="AH23" i="4"/>
  <c r="AQ23" i="4"/>
  <c r="AF23" i="4"/>
  <c r="AO23" i="4"/>
  <c r="AD23" i="4"/>
  <c r="AU20" i="4"/>
  <c r="AJ20" i="4"/>
  <c r="AS20" i="4"/>
  <c r="AH20" i="4"/>
  <c r="AQ20" i="4"/>
  <c r="AF20" i="4"/>
  <c r="AO20" i="4"/>
  <c r="AD20" i="4"/>
  <c r="AU19" i="4"/>
  <c r="AJ19" i="4"/>
  <c r="AS19" i="4"/>
  <c r="AH19" i="4"/>
  <c r="AQ19" i="4"/>
  <c r="AF19" i="4"/>
  <c r="AO19" i="4"/>
  <c r="AD19" i="4"/>
  <c r="AU16" i="4"/>
  <c r="AJ16" i="4"/>
  <c r="AS16" i="4"/>
  <c r="AH16" i="4"/>
  <c r="AQ16" i="4"/>
  <c r="AF16" i="4"/>
  <c r="AO16" i="4"/>
  <c r="AD16" i="4"/>
  <c r="AU15" i="4"/>
  <c r="AJ15" i="4"/>
  <c r="AS15" i="4"/>
  <c r="AH15" i="4"/>
  <c r="AQ15" i="4"/>
  <c r="AF15" i="4"/>
  <c r="AO15" i="4"/>
  <c r="AD15" i="4"/>
  <c r="AU12" i="4"/>
  <c r="AJ12" i="4"/>
  <c r="AS12" i="4"/>
  <c r="AH12" i="4"/>
  <c r="AQ12" i="4"/>
  <c r="AF12" i="4"/>
  <c r="AO12" i="4"/>
  <c r="AD12" i="4"/>
  <c r="AR11" i="4"/>
  <c r="AG11" i="4"/>
  <c r="AU10" i="4"/>
  <c r="AJ10" i="4"/>
  <c r="AA16" i="4"/>
  <c r="Y16" i="4"/>
  <c r="AQ10" i="4"/>
  <c r="AF10" i="4"/>
  <c r="AB16" i="4"/>
  <c r="Z16" i="4"/>
  <c r="X16" i="4"/>
  <c r="AT397" i="4"/>
  <c r="AI397" i="4"/>
  <c r="AP397" i="4"/>
  <c r="AE397" i="4"/>
  <c r="AS392" i="4"/>
  <c r="AH392" i="4"/>
  <c r="AO392" i="4"/>
  <c r="AD392" i="4"/>
  <c r="AR391" i="4"/>
  <c r="AG391" i="4"/>
  <c r="AN391" i="4"/>
  <c r="AC391" i="4"/>
  <c r="AQ390" i="4"/>
  <c r="AF390" i="4"/>
  <c r="AT389" i="4"/>
  <c r="AI389" i="4"/>
  <c r="AO389" i="4"/>
  <c r="AD389" i="4"/>
  <c r="AR388" i="4"/>
  <c r="AG388" i="4"/>
  <c r="AN388" i="4"/>
  <c r="AC388" i="4"/>
  <c r="AQ387" i="4"/>
  <c r="AF387" i="4"/>
  <c r="AT386" i="4"/>
  <c r="AI386" i="4"/>
  <c r="AP386" i="4"/>
  <c r="AE386" i="4"/>
  <c r="AS385" i="4"/>
  <c r="AH385" i="4"/>
  <c r="AO385" i="4"/>
  <c r="AD385" i="4"/>
  <c r="AU389" i="4"/>
  <c r="AJ389" i="4"/>
  <c r="AS384" i="4"/>
  <c r="AH384" i="4"/>
  <c r="AT383" i="4"/>
  <c r="AI383" i="4"/>
  <c r="AS397" i="4"/>
  <c r="AH397" i="4"/>
  <c r="AQ397" i="4"/>
  <c r="AF397" i="4"/>
  <c r="AO397" i="4"/>
  <c r="AD397" i="4"/>
  <c r="AT392" i="4"/>
  <c r="AI392" i="4"/>
  <c r="AR392" i="4"/>
  <c r="AG392" i="4"/>
  <c r="AP392" i="4"/>
  <c r="AE392" i="4"/>
  <c r="AN392" i="4"/>
  <c r="AV392" i="4" s="1"/>
  <c r="AC392" i="4"/>
  <c r="AK392" i="4" s="1"/>
  <c r="AL392" i="4" s="1"/>
  <c r="AS391" i="4"/>
  <c r="AH391" i="4"/>
  <c r="AQ391" i="4"/>
  <c r="AF391" i="4"/>
  <c r="AO391" i="4"/>
  <c r="AD391" i="4"/>
  <c r="AT390" i="4"/>
  <c r="AI390" i="4"/>
  <c r="AR390" i="4"/>
  <c r="AG390" i="4"/>
  <c r="AP390" i="4"/>
  <c r="AE390" i="4"/>
  <c r="AN390" i="4"/>
  <c r="AV390" i="4" s="1"/>
  <c r="AC390" i="4"/>
  <c r="AK390" i="4" s="1"/>
  <c r="AL390" i="4" s="1"/>
  <c r="AR389" i="4"/>
  <c r="AG389" i="4"/>
  <c r="AP389" i="4"/>
  <c r="AE389" i="4"/>
  <c r="AN389" i="4"/>
  <c r="AC389" i="4"/>
  <c r="AS388" i="4"/>
  <c r="AH388" i="4"/>
  <c r="AQ388" i="4"/>
  <c r="AF388" i="4"/>
  <c r="AO388" i="4"/>
  <c r="AD388" i="4"/>
  <c r="AT387" i="4"/>
  <c r="AI387" i="4"/>
  <c r="AR387" i="4"/>
  <c r="AG387" i="4"/>
  <c r="AP387" i="4"/>
  <c r="AE387" i="4"/>
  <c r="AN387" i="4"/>
  <c r="AV387" i="4" s="1"/>
  <c r="AC387" i="4"/>
  <c r="AK387" i="4" s="1"/>
  <c r="AL387" i="4" s="1"/>
  <c r="AS386" i="4"/>
  <c r="AH386" i="4"/>
  <c r="AQ386" i="4"/>
  <c r="AF386" i="4"/>
  <c r="AO386" i="4"/>
  <c r="AD386" i="4"/>
  <c r="AT385" i="4"/>
  <c r="AI385" i="4"/>
  <c r="AR385" i="4"/>
  <c r="AG385" i="4"/>
  <c r="AP385" i="4"/>
  <c r="AE385" i="4"/>
  <c r="AN385" i="4"/>
  <c r="AV385" i="4" s="1"/>
  <c r="AC385" i="4"/>
  <c r="AK385" i="4" s="1"/>
  <c r="AL385" i="4" s="1"/>
  <c r="AS389" i="4"/>
  <c r="AH389" i="4"/>
  <c r="AT384" i="4"/>
  <c r="AI384" i="4"/>
  <c r="AR384" i="4"/>
  <c r="AG384" i="4"/>
  <c r="AP384" i="4"/>
  <c r="AE384" i="4"/>
  <c r="AN384" i="4"/>
  <c r="AV384" i="4" s="1"/>
  <c r="AC384" i="4"/>
  <c r="AK384" i="4" s="1"/>
  <c r="AL384" i="4" s="1"/>
  <c r="AS383" i="4"/>
  <c r="AH383" i="4"/>
  <c r="AQ383" i="4"/>
  <c r="AF383" i="4"/>
  <c r="AO383" i="4"/>
  <c r="AD383" i="4"/>
  <c r="AT382" i="4"/>
  <c r="AI382" i="4"/>
  <c r="AR382" i="4"/>
  <c r="AG382" i="4"/>
  <c r="AP382" i="4"/>
  <c r="AE382" i="4"/>
  <c r="AN382" i="4"/>
  <c r="AV382" i="4" s="1"/>
  <c r="AC382" i="4"/>
  <c r="AK382" i="4" s="1"/>
  <c r="AL382" i="4" s="1"/>
  <c r="AS381" i="4"/>
  <c r="AH381" i="4"/>
  <c r="AQ381" i="4"/>
  <c r="AF381" i="4"/>
  <c r="AO381" i="4"/>
  <c r="AD381" i="4"/>
  <c r="AT380" i="4"/>
  <c r="AI380" i="4"/>
  <c r="AR380" i="4"/>
  <c r="AG380" i="4"/>
  <c r="AP380" i="4"/>
  <c r="AE380" i="4"/>
  <c r="AN380" i="4"/>
  <c r="AV380" i="4" s="1"/>
  <c r="AC380" i="4"/>
  <c r="AK380" i="4" s="1"/>
  <c r="AL380" i="4" s="1"/>
  <c r="AS379" i="4"/>
  <c r="AH379" i="4"/>
  <c r="AQ379" i="4"/>
  <c r="AF379" i="4"/>
  <c r="AO379" i="4"/>
  <c r="AD379" i="4"/>
  <c r="AT378" i="4"/>
  <c r="AI378" i="4"/>
  <c r="AR378" i="4"/>
  <c r="AG378" i="4"/>
  <c r="AP378" i="4"/>
  <c r="AE378" i="4"/>
  <c r="AN378" i="4"/>
  <c r="AV378" i="4" s="1"/>
  <c r="AC378" i="4"/>
  <c r="AK378" i="4" s="1"/>
  <c r="AL378" i="4" s="1"/>
  <c r="AS377" i="4"/>
  <c r="AH377" i="4"/>
  <c r="AQ377" i="4"/>
  <c r="AF377" i="4"/>
  <c r="AO377" i="4"/>
  <c r="AD377" i="4"/>
  <c r="AT376" i="4"/>
  <c r="AI376" i="4"/>
  <c r="AP376" i="4"/>
  <c r="AE376" i="4"/>
  <c r="AT375" i="4"/>
  <c r="AI375" i="4"/>
  <c r="AQ375" i="4"/>
  <c r="AF375" i="4"/>
  <c r="AO375" i="4"/>
  <c r="AD375" i="4"/>
  <c r="AT374" i="4"/>
  <c r="AI374" i="4"/>
  <c r="AR374" i="4"/>
  <c r="AG374" i="4"/>
  <c r="AP374" i="4"/>
  <c r="AE374" i="4"/>
  <c r="AN374" i="4"/>
  <c r="AV374" i="4" s="1"/>
  <c r="AC374" i="4"/>
  <c r="AK374" i="4" s="1"/>
  <c r="AL374" i="4" s="1"/>
  <c r="AS373" i="4"/>
  <c r="AH373" i="4"/>
  <c r="AQ373" i="4"/>
  <c r="AF373" i="4"/>
  <c r="AO373" i="4"/>
  <c r="AD373" i="4"/>
  <c r="AT372" i="4"/>
  <c r="AI372" i="4"/>
  <c r="AR372" i="4"/>
  <c r="AG372" i="4"/>
  <c r="AP372" i="4"/>
  <c r="AE372" i="4"/>
  <c r="AN372" i="4"/>
  <c r="AV372" i="4" s="1"/>
  <c r="AC372" i="4"/>
  <c r="AK372" i="4" s="1"/>
  <c r="AL372" i="4" s="1"/>
  <c r="AS371" i="4"/>
  <c r="AH371" i="4"/>
  <c r="AQ371" i="4"/>
  <c r="AF371" i="4"/>
  <c r="AO371" i="4"/>
  <c r="AD371" i="4"/>
  <c r="AT370" i="4"/>
  <c r="AI370" i="4"/>
  <c r="AR370" i="4"/>
  <c r="AG370" i="4"/>
  <c r="AP370" i="4"/>
  <c r="AE370" i="4"/>
  <c r="AN370" i="4"/>
  <c r="AV370" i="4" s="1"/>
  <c r="AC370" i="4"/>
  <c r="AK370" i="4" s="1"/>
  <c r="AL370" i="4" s="1"/>
  <c r="AS369" i="4"/>
  <c r="AH369" i="4"/>
  <c r="AQ369" i="4"/>
  <c r="AF369" i="4"/>
  <c r="AO369" i="4"/>
  <c r="AD369" i="4"/>
  <c r="AT368" i="4"/>
  <c r="AI368" i="4"/>
  <c r="AR368" i="4"/>
  <c r="AG368" i="4"/>
  <c r="AP368" i="4"/>
  <c r="AE368" i="4"/>
  <c r="AN368" i="4"/>
  <c r="AV368" i="4" s="1"/>
  <c r="AC368" i="4"/>
  <c r="AK368" i="4" s="1"/>
  <c r="AL368" i="4" s="1"/>
  <c r="AS367" i="4"/>
  <c r="AH367" i="4"/>
  <c r="AQ367" i="4"/>
  <c r="AF367" i="4"/>
  <c r="AO367" i="4"/>
  <c r="AD367" i="4"/>
  <c r="AS376" i="4"/>
  <c r="AH376" i="4"/>
  <c r="AO376" i="4"/>
  <c r="AD376" i="4"/>
  <c r="AS375" i="4"/>
  <c r="AH375" i="4"/>
  <c r="AT366" i="4"/>
  <c r="AI366" i="4"/>
  <c r="AP366" i="4"/>
  <c r="AE366" i="4"/>
  <c r="AT365" i="4"/>
  <c r="AI365" i="4"/>
  <c r="AR365" i="4"/>
  <c r="AG365" i="4"/>
  <c r="AP365" i="4"/>
  <c r="AE365" i="4"/>
  <c r="AN365" i="4"/>
  <c r="AV365" i="4" s="1"/>
  <c r="AC365" i="4"/>
  <c r="AK365" i="4" s="1"/>
  <c r="AL365" i="4" s="1"/>
  <c r="AS364" i="4"/>
  <c r="AH364" i="4"/>
  <c r="AQ364" i="4"/>
  <c r="AF364" i="4"/>
  <c r="AO364" i="4"/>
  <c r="AD364" i="4"/>
  <c r="AT363" i="4"/>
  <c r="AI363" i="4"/>
  <c r="AR363" i="4"/>
  <c r="AG363" i="4"/>
  <c r="AP363" i="4"/>
  <c r="AE363" i="4"/>
  <c r="AN363" i="4"/>
  <c r="AV363" i="4" s="1"/>
  <c r="AC363" i="4"/>
  <c r="AK363" i="4" s="1"/>
  <c r="AL363" i="4" s="1"/>
  <c r="AS362" i="4"/>
  <c r="AH362" i="4"/>
  <c r="AQ362" i="4"/>
  <c r="AF362" i="4"/>
  <c r="AO362" i="4"/>
  <c r="AD362" i="4"/>
  <c r="AT361" i="4"/>
  <c r="AI361" i="4"/>
  <c r="AR361" i="4"/>
  <c r="AG361" i="4"/>
  <c r="AP361" i="4"/>
  <c r="AE361" i="4"/>
  <c r="AN361" i="4"/>
  <c r="AV361" i="4" s="1"/>
  <c r="AC361" i="4"/>
  <c r="AK361" i="4" s="1"/>
  <c r="AL361" i="4" s="1"/>
  <c r="AS360" i="4"/>
  <c r="AH360" i="4"/>
  <c r="AQ360" i="4"/>
  <c r="AF360" i="4"/>
  <c r="AO360" i="4"/>
  <c r="AD360" i="4"/>
  <c r="AT359" i="4"/>
  <c r="AI359" i="4"/>
  <c r="AR359" i="4"/>
  <c r="AG359" i="4"/>
  <c r="AP359" i="4"/>
  <c r="AE359" i="4"/>
  <c r="AN359" i="4"/>
  <c r="AV359" i="4" s="1"/>
  <c r="AC359" i="4"/>
  <c r="AK359" i="4" s="1"/>
  <c r="AL359" i="4" s="1"/>
  <c r="AS358" i="4"/>
  <c r="AH358" i="4"/>
  <c r="AQ358" i="4"/>
  <c r="AF358" i="4"/>
  <c r="AO358" i="4"/>
  <c r="AD358" i="4"/>
  <c r="AT357" i="4"/>
  <c r="AI357" i="4"/>
  <c r="AR357" i="4"/>
  <c r="AG357" i="4"/>
  <c r="AP357" i="4"/>
  <c r="AE357" i="4"/>
  <c r="AN357" i="4"/>
  <c r="AV357" i="4" s="1"/>
  <c r="AC357" i="4"/>
  <c r="AK357" i="4" s="1"/>
  <c r="AL357" i="4" s="1"/>
  <c r="AS356" i="4"/>
  <c r="AH356" i="4"/>
  <c r="AQ356" i="4"/>
  <c r="AF356" i="4"/>
  <c r="AO356" i="4"/>
  <c r="AD356" i="4"/>
  <c r="AT355" i="4"/>
  <c r="AI355" i="4"/>
  <c r="AR355" i="4"/>
  <c r="AG355" i="4"/>
  <c r="AP355" i="4"/>
  <c r="AE355" i="4"/>
  <c r="AN355" i="4"/>
  <c r="AV355" i="4" s="1"/>
  <c r="AC355" i="4"/>
  <c r="AK355" i="4" s="1"/>
  <c r="AL355" i="4" s="1"/>
  <c r="AS354" i="4"/>
  <c r="AH354" i="4"/>
  <c r="AQ354" i="4"/>
  <c r="AF354" i="4"/>
  <c r="AO354" i="4"/>
  <c r="AD354" i="4"/>
  <c r="AT353" i="4"/>
  <c r="AI353" i="4"/>
  <c r="AR353" i="4"/>
  <c r="AG353" i="4"/>
  <c r="AP353" i="4"/>
  <c r="AE353" i="4"/>
  <c r="AN353" i="4"/>
  <c r="AV353" i="4" s="1"/>
  <c r="AC353" i="4"/>
  <c r="AK353" i="4" s="1"/>
  <c r="AL353" i="4" s="1"/>
  <c r="AS352" i="4"/>
  <c r="AH352" i="4"/>
  <c r="AQ352" i="4"/>
  <c r="AF352" i="4"/>
  <c r="AO352" i="4"/>
  <c r="AD352" i="4"/>
  <c r="AT351" i="4"/>
  <c r="AI351" i="4"/>
  <c r="AR351" i="4"/>
  <c r="AG351" i="4"/>
  <c r="AP351" i="4"/>
  <c r="AE351" i="4"/>
  <c r="AN351" i="4"/>
  <c r="AV351" i="4" s="1"/>
  <c r="AC351" i="4"/>
  <c r="AK351" i="4" s="1"/>
  <c r="AL351" i="4" s="1"/>
  <c r="AS350" i="4"/>
  <c r="AH350" i="4"/>
  <c r="AQ350" i="4"/>
  <c r="AF350" i="4"/>
  <c r="AO350" i="4"/>
  <c r="AD350" i="4"/>
  <c r="AT349" i="4"/>
  <c r="AI349" i="4"/>
  <c r="AR349" i="4"/>
  <c r="AG349" i="4"/>
  <c r="AP349" i="4"/>
  <c r="AE349" i="4"/>
  <c r="AN349" i="4"/>
  <c r="AV349" i="4" s="1"/>
  <c r="AC349" i="4"/>
  <c r="AK349" i="4" s="1"/>
  <c r="AL349" i="4" s="1"/>
  <c r="AS348" i="4"/>
  <c r="AH348" i="4"/>
  <c r="AF348" i="4"/>
  <c r="AQ348" i="4"/>
  <c r="AO348" i="4"/>
  <c r="AD348" i="4"/>
  <c r="AR347" i="4"/>
  <c r="AG347" i="4"/>
  <c r="AP347" i="4"/>
  <c r="AE347" i="4"/>
  <c r="AN347" i="4"/>
  <c r="AV347" i="4" s="1"/>
  <c r="AC347" i="4"/>
  <c r="AK347" i="4" s="1"/>
  <c r="AL347" i="4" s="1"/>
  <c r="AJ347" i="4"/>
  <c r="AU347" i="4"/>
  <c r="AT346" i="4"/>
  <c r="AI346" i="4"/>
  <c r="AR346" i="4"/>
  <c r="AG346" i="4"/>
  <c r="AP346" i="4"/>
  <c r="AE346" i="4"/>
  <c r="AN346" i="4"/>
  <c r="AV346" i="4" s="1"/>
  <c r="AC346" i="4"/>
  <c r="AK346" i="4" s="1"/>
  <c r="AL346" i="4" s="1"/>
  <c r="AT345" i="4"/>
  <c r="AI345" i="4"/>
  <c r="AR345" i="4"/>
  <c r="AG345" i="4"/>
  <c r="AP345" i="4"/>
  <c r="AE345" i="4"/>
  <c r="AN345" i="4"/>
  <c r="AV345" i="4" s="1"/>
  <c r="AC345" i="4"/>
  <c r="AK345" i="4" s="1"/>
  <c r="AL345" i="4" s="1"/>
  <c r="AT344" i="4"/>
  <c r="AI344" i="4"/>
  <c r="AR344" i="4"/>
  <c r="AG344" i="4"/>
  <c r="AP344" i="4"/>
  <c r="AE344" i="4"/>
  <c r="AN344" i="4"/>
  <c r="AV344" i="4" s="1"/>
  <c r="AC344" i="4"/>
  <c r="AK344" i="4" s="1"/>
  <c r="AL344" i="4" s="1"/>
  <c r="AT343" i="4"/>
  <c r="AI343" i="4"/>
  <c r="AR343" i="4"/>
  <c r="AG343" i="4"/>
  <c r="AP343" i="4"/>
  <c r="AE343" i="4"/>
  <c r="AN343" i="4"/>
  <c r="AV343" i="4" s="1"/>
  <c r="AC343" i="4"/>
  <c r="AK343" i="4" s="1"/>
  <c r="AL343" i="4" s="1"/>
  <c r="AT342" i="4"/>
  <c r="AI342" i="4"/>
  <c r="AR342" i="4"/>
  <c r="AG342" i="4"/>
  <c r="AP342" i="4"/>
  <c r="AE342" i="4"/>
  <c r="AN342" i="4"/>
  <c r="AV342" i="4" s="1"/>
  <c r="AC342" i="4"/>
  <c r="AK342" i="4" s="1"/>
  <c r="AL342" i="4" s="1"/>
  <c r="AT341" i="4"/>
  <c r="AI341" i="4"/>
  <c r="AR341" i="4"/>
  <c r="AG341" i="4"/>
  <c r="AP341" i="4"/>
  <c r="AE341" i="4"/>
  <c r="AN341" i="4"/>
  <c r="AV341" i="4" s="1"/>
  <c r="AC341" i="4"/>
  <c r="AK341" i="4" s="1"/>
  <c r="AL341" i="4" s="1"/>
  <c r="AT340" i="4"/>
  <c r="AI340" i="4"/>
  <c r="AR340" i="4"/>
  <c r="AG340" i="4"/>
  <c r="AP340" i="4"/>
  <c r="AE340" i="4"/>
  <c r="AN340" i="4"/>
  <c r="AV340" i="4" s="1"/>
  <c r="AC340" i="4"/>
  <c r="AK340" i="4" s="1"/>
  <c r="AL340" i="4" s="1"/>
  <c r="AT339" i="4"/>
  <c r="AI339" i="4"/>
  <c r="AR339" i="4"/>
  <c r="AG339" i="4"/>
  <c r="AP339" i="4"/>
  <c r="AE339" i="4"/>
  <c r="AN339" i="4"/>
  <c r="AV339" i="4" s="1"/>
  <c r="AC339" i="4"/>
  <c r="AK339" i="4" s="1"/>
  <c r="AL339" i="4" s="1"/>
  <c r="AT338" i="4"/>
  <c r="AI338" i="4"/>
  <c r="AR338" i="4"/>
  <c r="AG338" i="4"/>
  <c r="AP338" i="4"/>
  <c r="AE338" i="4"/>
  <c r="AN338" i="4"/>
  <c r="AV338" i="4" s="1"/>
  <c r="AC338" i="4"/>
  <c r="AK338" i="4" s="1"/>
  <c r="AL338" i="4" s="1"/>
  <c r="AT337" i="4"/>
  <c r="AI337" i="4"/>
  <c r="AR337" i="4"/>
  <c r="AG337" i="4"/>
  <c r="AP337" i="4"/>
  <c r="AE337" i="4"/>
  <c r="AN337" i="4"/>
  <c r="AV337" i="4" s="1"/>
  <c r="AC337" i="4"/>
  <c r="AK337" i="4" s="1"/>
  <c r="AL337" i="4" s="1"/>
  <c r="AT336" i="4"/>
  <c r="AI336" i="4"/>
  <c r="AR336" i="4"/>
  <c r="AG336" i="4"/>
  <c r="AP336" i="4"/>
  <c r="AE336" i="4"/>
  <c r="AN336" i="4"/>
  <c r="AV336" i="4" s="1"/>
  <c r="AC336" i="4"/>
  <c r="AK336" i="4" s="1"/>
  <c r="AL336" i="4" s="1"/>
  <c r="AT335" i="4"/>
  <c r="AI335" i="4"/>
  <c r="AR335" i="4"/>
  <c r="AG335" i="4"/>
  <c r="AP335" i="4"/>
  <c r="AE335" i="4"/>
  <c r="AN335" i="4"/>
  <c r="AV335" i="4" s="1"/>
  <c r="AC335" i="4"/>
  <c r="AK335" i="4" s="1"/>
  <c r="AL335" i="4" s="1"/>
  <c r="AT334" i="4"/>
  <c r="AI334" i="4"/>
  <c r="AR334" i="4"/>
  <c r="AG334" i="4"/>
  <c r="AP334" i="4"/>
  <c r="AE334" i="4"/>
  <c r="AN334" i="4"/>
  <c r="AV334" i="4" s="1"/>
  <c r="AC334" i="4"/>
  <c r="AK334" i="4" s="1"/>
  <c r="AL334" i="4" s="1"/>
  <c r="AT333" i="4"/>
  <c r="AI333" i="4"/>
  <c r="AR333" i="4"/>
  <c r="AG333" i="4"/>
  <c r="AP333" i="4"/>
  <c r="AE333" i="4"/>
  <c r="AN333" i="4"/>
  <c r="AV333" i="4" s="1"/>
  <c r="AC333" i="4"/>
  <c r="AK333" i="4" s="1"/>
  <c r="AL333" i="4" s="1"/>
  <c r="AT332" i="4"/>
  <c r="AI332" i="4"/>
  <c r="AR332" i="4"/>
  <c r="AG332" i="4"/>
  <c r="AP332" i="4"/>
  <c r="AE332" i="4"/>
  <c r="AN332" i="4"/>
  <c r="AV332" i="4" s="1"/>
  <c r="AC332" i="4"/>
  <c r="AK332" i="4" s="1"/>
  <c r="AL332" i="4" s="1"/>
  <c r="AT331" i="4"/>
  <c r="AI331" i="4"/>
  <c r="AR331" i="4"/>
  <c r="AG331" i="4"/>
  <c r="AP331" i="4"/>
  <c r="AE331" i="4"/>
  <c r="AN331" i="4"/>
  <c r="AV331" i="4" s="1"/>
  <c r="AC331" i="4"/>
  <c r="AK331" i="4" s="1"/>
  <c r="AL331" i="4" s="1"/>
  <c r="AT330" i="4"/>
  <c r="AI330" i="4"/>
  <c r="AR330" i="4"/>
  <c r="AG330" i="4"/>
  <c r="AP330" i="4"/>
  <c r="AE330" i="4"/>
  <c r="AN330" i="4"/>
  <c r="AV330" i="4" s="1"/>
  <c r="AC330" i="4"/>
  <c r="AK330" i="4" s="1"/>
  <c r="AL330" i="4" s="1"/>
  <c r="AS329" i="4"/>
  <c r="AH329" i="4"/>
  <c r="AQ329" i="4"/>
  <c r="AF329" i="4"/>
  <c r="AO329" i="4"/>
  <c r="AD329" i="4"/>
  <c r="AT328" i="4"/>
  <c r="AI328" i="4"/>
  <c r="AR328" i="4"/>
  <c r="AG328" i="4"/>
  <c r="AP328" i="4"/>
  <c r="AE328" i="4"/>
  <c r="AN328" i="4"/>
  <c r="AV328" i="4" s="1"/>
  <c r="AC328" i="4"/>
  <c r="AK328" i="4" s="1"/>
  <c r="AL328" i="4" s="1"/>
  <c r="AS327" i="4"/>
  <c r="AH327" i="4"/>
  <c r="AQ327" i="4"/>
  <c r="AF327" i="4"/>
  <c r="AO327" i="4"/>
  <c r="AD327" i="4"/>
  <c r="AT326" i="4"/>
  <c r="AI326" i="4"/>
  <c r="AR326" i="4"/>
  <c r="AG326" i="4"/>
  <c r="AP326" i="4"/>
  <c r="AE326" i="4"/>
  <c r="AN326" i="4"/>
  <c r="AV326" i="4" s="1"/>
  <c r="AC326" i="4"/>
  <c r="AK326" i="4" s="1"/>
  <c r="AL326" i="4" s="1"/>
  <c r="AS325" i="4"/>
  <c r="AH325" i="4"/>
  <c r="AQ325" i="4"/>
  <c r="AF325" i="4"/>
  <c r="AO325" i="4"/>
  <c r="AD325" i="4"/>
  <c r="AT324" i="4"/>
  <c r="AI324" i="4"/>
  <c r="AR324" i="4"/>
  <c r="AG324" i="4"/>
  <c r="AP324" i="4"/>
  <c r="AE324" i="4"/>
  <c r="AN324" i="4"/>
  <c r="AV324" i="4" s="1"/>
  <c r="AC324" i="4"/>
  <c r="AK324" i="4" s="1"/>
  <c r="AL324" i="4" s="1"/>
  <c r="AS323" i="4"/>
  <c r="AH323" i="4"/>
  <c r="AQ323" i="4"/>
  <c r="AF323" i="4"/>
  <c r="AO323" i="4"/>
  <c r="AD323" i="4"/>
  <c r="AT322" i="4"/>
  <c r="AI322" i="4"/>
  <c r="AR322" i="4"/>
  <c r="AG322" i="4"/>
  <c r="AP322" i="4"/>
  <c r="AE322" i="4"/>
  <c r="AN322" i="4"/>
  <c r="AV322" i="4" s="1"/>
  <c r="AC322" i="4"/>
  <c r="AK322" i="4" s="1"/>
  <c r="AL322" i="4" s="1"/>
  <c r="AS321" i="4"/>
  <c r="AH321" i="4"/>
  <c r="AQ321" i="4"/>
  <c r="AF321" i="4"/>
  <c r="AO321" i="4"/>
  <c r="AD321" i="4"/>
  <c r="AT320" i="4"/>
  <c r="AI320" i="4"/>
  <c r="AR320" i="4"/>
  <c r="AG320" i="4"/>
  <c r="AP320" i="4"/>
  <c r="AE320" i="4"/>
  <c r="AN320" i="4"/>
  <c r="AV320" i="4" s="1"/>
  <c r="AC320" i="4"/>
  <c r="AK320" i="4" s="1"/>
  <c r="AL320" i="4" s="1"/>
  <c r="AS319" i="4"/>
  <c r="AH319" i="4"/>
  <c r="AQ319" i="4"/>
  <c r="AF319" i="4"/>
  <c r="AO319" i="4"/>
  <c r="AD319" i="4"/>
  <c r="AT318" i="4"/>
  <c r="AI318" i="4"/>
  <c r="AR318" i="4"/>
  <c r="AG318" i="4"/>
  <c r="AP318" i="4"/>
  <c r="AE318" i="4"/>
  <c r="AN318" i="4"/>
  <c r="AV318" i="4" s="1"/>
  <c r="AC318" i="4"/>
  <c r="AK318" i="4" s="1"/>
  <c r="AL318" i="4" s="1"/>
  <c r="AS317" i="4"/>
  <c r="AH317" i="4"/>
  <c r="AQ317" i="4"/>
  <c r="AF317" i="4"/>
  <c r="AO317" i="4"/>
  <c r="AD317" i="4"/>
  <c r="AT316" i="4"/>
  <c r="AI316" i="4"/>
  <c r="AR316" i="4"/>
  <c r="AG316" i="4"/>
  <c r="AP316" i="4"/>
  <c r="AE316" i="4"/>
  <c r="AN316" i="4"/>
  <c r="AV316" i="4" s="1"/>
  <c r="AC316" i="4"/>
  <c r="AK316" i="4" s="1"/>
  <c r="AL316" i="4" s="1"/>
  <c r="AS315" i="4"/>
  <c r="AH315" i="4"/>
  <c r="AQ315" i="4"/>
  <c r="AF315" i="4"/>
  <c r="AO315" i="4"/>
  <c r="AD315" i="4"/>
  <c r="AT314" i="4"/>
  <c r="AI314" i="4"/>
  <c r="AR314" i="4"/>
  <c r="AG314" i="4"/>
  <c r="AP314" i="4"/>
  <c r="AE314" i="4"/>
  <c r="AN314" i="4"/>
  <c r="AV314" i="4" s="1"/>
  <c r="AC314" i="4"/>
  <c r="AK314" i="4" s="1"/>
  <c r="AL314" i="4" s="1"/>
  <c r="AS313" i="4"/>
  <c r="AH313" i="4"/>
  <c r="AQ313" i="4"/>
  <c r="AF313" i="4"/>
  <c r="AO313" i="4"/>
  <c r="AD313" i="4"/>
  <c r="AT312" i="4"/>
  <c r="AI312" i="4"/>
  <c r="AR312" i="4"/>
  <c r="AG312" i="4"/>
  <c r="AP312" i="4"/>
  <c r="AE312" i="4"/>
  <c r="AN312" i="4"/>
  <c r="AV312" i="4" s="1"/>
  <c r="AC312" i="4"/>
  <c r="AK312" i="4" s="1"/>
  <c r="AL312" i="4" s="1"/>
  <c r="AS311" i="4"/>
  <c r="AH311" i="4"/>
  <c r="AQ311" i="4"/>
  <c r="AF311" i="4"/>
  <c r="AO311" i="4"/>
  <c r="AD311" i="4"/>
  <c r="AT310" i="4"/>
  <c r="AI310" i="4"/>
  <c r="AR310" i="4"/>
  <c r="AG310" i="4"/>
  <c r="AP310" i="4"/>
  <c r="AE310" i="4"/>
  <c r="AN310" i="4"/>
  <c r="AV310" i="4" s="1"/>
  <c r="AC310" i="4"/>
  <c r="AK310" i="4" s="1"/>
  <c r="AL310" i="4" s="1"/>
  <c r="AS309" i="4"/>
  <c r="AH309" i="4"/>
  <c r="AQ309" i="4"/>
  <c r="AF309" i="4"/>
  <c r="AO309" i="4"/>
  <c r="AD309" i="4"/>
  <c r="AT308" i="4"/>
  <c r="AI308" i="4"/>
  <c r="AR308" i="4"/>
  <c r="AG308" i="4"/>
  <c r="AP308" i="4"/>
  <c r="AE308" i="4"/>
  <c r="AN308" i="4"/>
  <c r="AV308" i="4" s="1"/>
  <c r="AC308" i="4"/>
  <c r="AK308" i="4" s="1"/>
  <c r="AL308" i="4" s="1"/>
  <c r="AS307" i="4"/>
  <c r="AH307" i="4"/>
  <c r="AQ307" i="4"/>
  <c r="AF307" i="4"/>
  <c r="AO307" i="4"/>
  <c r="AD307" i="4"/>
  <c r="AT306" i="4"/>
  <c r="AI306" i="4"/>
  <c r="AR306" i="4"/>
  <c r="AG306" i="4"/>
  <c r="AP306" i="4"/>
  <c r="AE306" i="4"/>
  <c r="AN306" i="4"/>
  <c r="AV306" i="4" s="1"/>
  <c r="AC306" i="4"/>
  <c r="AK306" i="4" s="1"/>
  <c r="AL306" i="4" s="1"/>
  <c r="AS305" i="4"/>
  <c r="AH305" i="4"/>
  <c r="AQ305" i="4"/>
  <c r="AF305" i="4"/>
  <c r="AO305" i="4"/>
  <c r="AD305" i="4"/>
  <c r="AT304" i="4"/>
  <c r="AI304" i="4"/>
  <c r="AR304" i="4"/>
  <c r="AG304" i="4"/>
  <c r="AP304" i="4"/>
  <c r="AE304" i="4"/>
  <c r="AN304" i="4"/>
  <c r="AV304" i="4" s="1"/>
  <c r="AC304" i="4"/>
  <c r="AK304" i="4" s="1"/>
  <c r="AL304" i="4" s="1"/>
  <c r="AS303" i="4"/>
  <c r="AH303" i="4"/>
  <c r="AQ303" i="4"/>
  <c r="AF303" i="4"/>
  <c r="AO303" i="4"/>
  <c r="AD303" i="4"/>
  <c r="AT302" i="4"/>
  <c r="AI302" i="4"/>
  <c r="AR302" i="4"/>
  <c r="AG302" i="4"/>
  <c r="AP302" i="4"/>
  <c r="AE302" i="4"/>
  <c r="AN302" i="4"/>
  <c r="AV302" i="4" s="1"/>
  <c r="AC302" i="4"/>
  <c r="AK302" i="4" s="1"/>
  <c r="AL302" i="4" s="1"/>
  <c r="AS301" i="4"/>
  <c r="AH301" i="4"/>
  <c r="AQ301" i="4"/>
  <c r="AF301" i="4"/>
  <c r="AO301" i="4"/>
  <c r="AD301" i="4"/>
  <c r="AT300" i="4"/>
  <c r="AI300" i="4"/>
  <c r="AR300" i="4"/>
  <c r="AG300" i="4"/>
  <c r="AP300" i="4"/>
  <c r="AE300" i="4"/>
  <c r="AN300" i="4"/>
  <c r="AV300" i="4" s="1"/>
  <c r="AC300" i="4"/>
  <c r="AK300" i="4" s="1"/>
  <c r="AL300" i="4" s="1"/>
  <c r="AS299" i="4"/>
  <c r="AH299" i="4"/>
  <c r="AQ299" i="4"/>
  <c r="AF299" i="4"/>
  <c r="AO299" i="4"/>
  <c r="AD299" i="4"/>
  <c r="AT298" i="4"/>
  <c r="AI298" i="4"/>
  <c r="AR298" i="4"/>
  <c r="AG298" i="4"/>
  <c r="AP298" i="4"/>
  <c r="AE298" i="4"/>
  <c r="AN298" i="4"/>
  <c r="AV298" i="4" s="1"/>
  <c r="AC298" i="4"/>
  <c r="AK298" i="4" s="1"/>
  <c r="AL298" i="4" s="1"/>
  <c r="AS297" i="4"/>
  <c r="AH297" i="4"/>
  <c r="AQ297" i="4"/>
  <c r="AF297" i="4"/>
  <c r="AO297" i="4"/>
  <c r="AD297" i="4"/>
  <c r="AT296" i="4"/>
  <c r="AI296" i="4"/>
  <c r="AR296" i="4"/>
  <c r="AG296" i="4"/>
  <c r="AP296" i="4"/>
  <c r="AE296" i="4"/>
  <c r="AN296" i="4"/>
  <c r="AV296" i="4" s="1"/>
  <c r="AC296" i="4"/>
  <c r="AK296" i="4" s="1"/>
  <c r="AL296" i="4" s="1"/>
  <c r="AS295" i="4"/>
  <c r="AH295" i="4"/>
  <c r="AQ295" i="4"/>
  <c r="AF295" i="4"/>
  <c r="AO295" i="4"/>
  <c r="AD295" i="4"/>
  <c r="AT294" i="4"/>
  <c r="AI294" i="4"/>
  <c r="AR294" i="4"/>
  <c r="AG294" i="4"/>
  <c r="AP294" i="4"/>
  <c r="AE294" i="4"/>
  <c r="AN294" i="4"/>
  <c r="AV294" i="4" s="1"/>
  <c r="AC294" i="4"/>
  <c r="AK294" i="4" s="1"/>
  <c r="AL294" i="4" s="1"/>
  <c r="AS293" i="4"/>
  <c r="AH293" i="4"/>
  <c r="AQ293" i="4"/>
  <c r="AF293" i="4"/>
  <c r="AO293" i="4"/>
  <c r="AD293" i="4"/>
  <c r="AT292" i="4"/>
  <c r="AI292" i="4"/>
  <c r="AR292" i="4"/>
  <c r="AG292" i="4"/>
  <c r="AP292" i="4"/>
  <c r="AE292" i="4"/>
  <c r="AN292" i="4"/>
  <c r="AV292" i="4" s="1"/>
  <c r="AC292" i="4"/>
  <c r="AK292" i="4" s="1"/>
  <c r="AL292" i="4" s="1"/>
  <c r="AS291" i="4"/>
  <c r="AH291" i="4"/>
  <c r="AQ291" i="4"/>
  <c r="AF291" i="4"/>
  <c r="AO291" i="4"/>
  <c r="AD291" i="4"/>
  <c r="AT290" i="4"/>
  <c r="AI290" i="4"/>
  <c r="AR290" i="4"/>
  <c r="AG290" i="4"/>
  <c r="AP290" i="4"/>
  <c r="AE290" i="4"/>
  <c r="AN290" i="4"/>
  <c r="AV290" i="4" s="1"/>
  <c r="AC290" i="4"/>
  <c r="AK290" i="4" s="1"/>
  <c r="AL290" i="4" s="1"/>
  <c r="AS289" i="4"/>
  <c r="AH289" i="4"/>
  <c r="AQ289" i="4"/>
  <c r="AF289" i="4"/>
  <c r="AO289" i="4"/>
  <c r="AD289" i="4"/>
  <c r="AT288" i="4"/>
  <c r="AI288" i="4"/>
  <c r="AR288" i="4"/>
  <c r="AG288" i="4"/>
  <c r="AP288" i="4"/>
  <c r="AE288" i="4"/>
  <c r="AN288" i="4"/>
  <c r="AV288" i="4" s="1"/>
  <c r="AC288" i="4"/>
  <c r="AK288" i="4" s="1"/>
  <c r="AL288" i="4" s="1"/>
  <c r="AS287" i="4"/>
  <c r="AH287" i="4"/>
  <c r="AQ287" i="4"/>
  <c r="AF287" i="4"/>
  <c r="AO287" i="4"/>
  <c r="AD287" i="4"/>
  <c r="AT286" i="4"/>
  <c r="AI286" i="4"/>
  <c r="AR286" i="4"/>
  <c r="AG286" i="4"/>
  <c r="AP286" i="4"/>
  <c r="AE286" i="4"/>
  <c r="AN286" i="4"/>
  <c r="AV286" i="4" s="1"/>
  <c r="AC286" i="4"/>
  <c r="AK286" i="4" s="1"/>
  <c r="AL286" i="4" s="1"/>
  <c r="AS285" i="4"/>
  <c r="AH285" i="4"/>
  <c r="AQ285" i="4"/>
  <c r="AF285" i="4"/>
  <c r="AO285" i="4"/>
  <c r="AD285" i="4"/>
  <c r="AT284" i="4"/>
  <c r="AI284" i="4"/>
  <c r="AR284" i="4"/>
  <c r="AG284" i="4"/>
  <c r="AP284" i="4"/>
  <c r="AE284" i="4"/>
  <c r="AN284" i="4"/>
  <c r="AV284" i="4" s="1"/>
  <c r="AC284" i="4"/>
  <c r="AK284" i="4" s="1"/>
  <c r="AL284" i="4" s="1"/>
  <c r="AS283" i="4"/>
  <c r="AH283" i="4"/>
  <c r="AQ283" i="4"/>
  <c r="AF283" i="4"/>
  <c r="AO283" i="4"/>
  <c r="AD283" i="4"/>
  <c r="AT282" i="4"/>
  <c r="AI282" i="4"/>
  <c r="AR282" i="4"/>
  <c r="AG282" i="4"/>
  <c r="AP282" i="4"/>
  <c r="AE282" i="4"/>
  <c r="AN282" i="4"/>
  <c r="AV282" i="4" s="1"/>
  <c r="AC282" i="4"/>
  <c r="AK282" i="4" s="1"/>
  <c r="AL282" i="4" s="1"/>
  <c r="AS281" i="4"/>
  <c r="AH281" i="4"/>
  <c r="AQ281" i="4"/>
  <c r="AF281" i="4"/>
  <c r="AO281" i="4"/>
  <c r="AD281" i="4"/>
  <c r="AT280" i="4"/>
  <c r="AI280" i="4"/>
  <c r="AR280" i="4"/>
  <c r="AG280" i="4"/>
  <c r="AP280" i="4"/>
  <c r="AE280" i="4"/>
  <c r="AN280" i="4"/>
  <c r="AV280" i="4" s="1"/>
  <c r="AC280" i="4"/>
  <c r="AK280" i="4" s="1"/>
  <c r="AL280" i="4" s="1"/>
  <c r="AS279" i="4"/>
  <c r="AH279" i="4"/>
  <c r="AQ279" i="4"/>
  <c r="AF279" i="4"/>
  <c r="AO279" i="4"/>
  <c r="AD279" i="4"/>
  <c r="AT278" i="4"/>
  <c r="AI278" i="4"/>
  <c r="AR278" i="4"/>
  <c r="AG278" i="4"/>
  <c r="AP278" i="4"/>
  <c r="AE278" i="4"/>
  <c r="AN278" i="4"/>
  <c r="AV278" i="4" s="1"/>
  <c r="AC278" i="4"/>
  <c r="AK278" i="4" s="1"/>
  <c r="AL278" i="4" s="1"/>
  <c r="AS277" i="4"/>
  <c r="AH277" i="4"/>
  <c r="AQ277" i="4"/>
  <c r="AF277" i="4"/>
  <c r="AO277" i="4"/>
  <c r="AD277" i="4"/>
  <c r="AT276" i="4"/>
  <c r="AI276" i="4"/>
  <c r="AR276" i="4"/>
  <c r="AG276" i="4"/>
  <c r="AP276" i="4"/>
  <c r="AE276" i="4"/>
  <c r="AN276" i="4"/>
  <c r="AV276" i="4" s="1"/>
  <c r="AC276" i="4"/>
  <c r="AK276" i="4" s="1"/>
  <c r="AL276" i="4" s="1"/>
  <c r="AS275" i="4"/>
  <c r="AH275" i="4"/>
  <c r="AQ275" i="4"/>
  <c r="AF275" i="4"/>
  <c r="AO275" i="4"/>
  <c r="AD275" i="4"/>
  <c r="AT274" i="4"/>
  <c r="AI274" i="4"/>
  <c r="AR274" i="4"/>
  <c r="AG274" i="4"/>
  <c r="AP274" i="4"/>
  <c r="AE274" i="4"/>
  <c r="AN274" i="4"/>
  <c r="AV274" i="4" s="1"/>
  <c r="AC274" i="4"/>
  <c r="AK274" i="4" s="1"/>
  <c r="AL274" i="4" s="1"/>
  <c r="AS273" i="4"/>
  <c r="AH273" i="4"/>
  <c r="AQ273" i="4"/>
  <c r="AF273" i="4"/>
  <c r="AO273" i="4"/>
  <c r="AD273" i="4"/>
  <c r="AT272" i="4"/>
  <c r="AI272" i="4"/>
  <c r="AR272" i="4"/>
  <c r="AG272" i="4"/>
  <c r="AP272" i="4"/>
  <c r="AE272" i="4"/>
  <c r="AN272" i="4"/>
  <c r="AV272" i="4" s="1"/>
  <c r="AC272" i="4"/>
  <c r="AK272" i="4" s="1"/>
  <c r="AL272" i="4" s="1"/>
  <c r="AS271" i="4"/>
  <c r="AH271" i="4"/>
  <c r="AQ271" i="4"/>
  <c r="AF271" i="4"/>
  <c r="AO271" i="4"/>
  <c r="AD271" i="4"/>
  <c r="AT270" i="4"/>
  <c r="AI270" i="4"/>
  <c r="AR270" i="4"/>
  <c r="AG270" i="4"/>
  <c r="AP270" i="4"/>
  <c r="AE270" i="4"/>
  <c r="AN270" i="4"/>
  <c r="AV270" i="4" s="1"/>
  <c r="AC270" i="4"/>
  <c r="AK270" i="4" s="1"/>
  <c r="AL270" i="4" s="1"/>
  <c r="AS269" i="4"/>
  <c r="AH269" i="4"/>
  <c r="AQ269" i="4"/>
  <c r="AF269" i="4"/>
  <c r="AO269" i="4"/>
  <c r="AD269" i="4"/>
  <c r="AT268" i="4"/>
  <c r="AI268" i="4"/>
  <c r="AR268" i="4"/>
  <c r="AG268" i="4"/>
  <c r="AP268" i="4"/>
  <c r="AE268" i="4"/>
  <c r="AN268" i="4"/>
  <c r="AV268" i="4" s="1"/>
  <c r="AC268" i="4"/>
  <c r="AK268" i="4" s="1"/>
  <c r="AL268" i="4" s="1"/>
  <c r="AS267" i="4"/>
  <c r="AH267" i="4"/>
  <c r="AQ267" i="4"/>
  <c r="AF267" i="4"/>
  <c r="AO267" i="4"/>
  <c r="AD267" i="4"/>
  <c r="AT266" i="4"/>
  <c r="AI266" i="4"/>
  <c r="AR266" i="4"/>
  <c r="AG266" i="4"/>
  <c r="AP266" i="4"/>
  <c r="AE266" i="4"/>
  <c r="AN266" i="4"/>
  <c r="AV266" i="4" s="1"/>
  <c r="AC266" i="4"/>
  <c r="AK266" i="4" s="1"/>
  <c r="AL266" i="4" s="1"/>
  <c r="AS265" i="4"/>
  <c r="AH265" i="4"/>
  <c r="AQ265" i="4"/>
  <c r="AF265" i="4"/>
  <c r="AO265" i="4"/>
  <c r="AD265" i="4"/>
  <c r="AT264" i="4"/>
  <c r="AI264" i="4"/>
  <c r="AR264" i="4"/>
  <c r="AG264" i="4"/>
  <c r="AP264" i="4"/>
  <c r="AE264" i="4"/>
  <c r="AN264" i="4"/>
  <c r="AV264" i="4" s="1"/>
  <c r="AC264" i="4"/>
  <c r="AK264" i="4" s="1"/>
  <c r="AL264" i="4" s="1"/>
  <c r="AS263" i="4"/>
  <c r="AH263" i="4"/>
  <c r="AQ263" i="4"/>
  <c r="AF263" i="4"/>
  <c r="AO263" i="4"/>
  <c r="AD263" i="4"/>
  <c r="AT262" i="4"/>
  <c r="AI262" i="4"/>
  <c r="AR262" i="4"/>
  <c r="AG262" i="4"/>
  <c r="AP262" i="4"/>
  <c r="AE262" i="4"/>
  <c r="AN262" i="4"/>
  <c r="AV262" i="4" s="1"/>
  <c r="AC262" i="4"/>
  <c r="AK262" i="4" s="1"/>
  <c r="AL262" i="4" s="1"/>
  <c r="AS261" i="4"/>
  <c r="AH261" i="4"/>
  <c r="AQ261" i="4"/>
  <c r="AF261" i="4"/>
  <c r="AO261" i="4"/>
  <c r="AD261" i="4"/>
  <c r="AT260" i="4"/>
  <c r="AI260" i="4"/>
  <c r="AR260" i="4"/>
  <c r="AG260" i="4"/>
  <c r="AP260" i="4"/>
  <c r="AE260" i="4"/>
  <c r="AN260" i="4"/>
  <c r="AV260" i="4" s="1"/>
  <c r="AC260" i="4"/>
  <c r="AK260" i="4" s="1"/>
  <c r="AL260" i="4" s="1"/>
  <c r="AS259" i="4"/>
  <c r="AH259" i="4"/>
  <c r="AQ259" i="4"/>
  <c r="AF259" i="4"/>
  <c r="AO259" i="4"/>
  <c r="AD259" i="4"/>
  <c r="AT258" i="4"/>
  <c r="AI258" i="4"/>
  <c r="AR258" i="4"/>
  <c r="AG258" i="4"/>
  <c r="AP258" i="4"/>
  <c r="AE258" i="4"/>
  <c r="AN258" i="4"/>
  <c r="AV258" i="4" s="1"/>
  <c r="AC258" i="4"/>
  <c r="AK258" i="4" s="1"/>
  <c r="AL258" i="4" s="1"/>
  <c r="AH257" i="4"/>
  <c r="AS257" i="4"/>
  <c r="AQ257" i="4"/>
  <c r="AF257" i="4"/>
  <c r="AD257" i="4"/>
  <c r="AO257" i="4"/>
  <c r="AT256" i="4"/>
  <c r="AI256" i="4"/>
  <c r="AR256" i="4"/>
  <c r="AG256" i="4"/>
  <c r="AP256" i="4"/>
  <c r="AE256" i="4"/>
  <c r="AN256" i="4"/>
  <c r="AV256" i="4" s="1"/>
  <c r="AC256" i="4"/>
  <c r="AK256" i="4" s="1"/>
  <c r="AL256" i="4" s="1"/>
  <c r="AH255" i="4"/>
  <c r="AS255" i="4"/>
  <c r="AQ255" i="4"/>
  <c r="AF255" i="4"/>
  <c r="AD255" i="4"/>
  <c r="AO255" i="4"/>
  <c r="AT254" i="4"/>
  <c r="AI254" i="4"/>
  <c r="AR254" i="4"/>
  <c r="AG254" i="4"/>
  <c r="AP254" i="4"/>
  <c r="AE254" i="4"/>
  <c r="AN254" i="4"/>
  <c r="AV254" i="4" s="1"/>
  <c r="AC254" i="4"/>
  <c r="AK254" i="4" s="1"/>
  <c r="AL254" i="4" s="1"/>
  <c r="AS253" i="4"/>
  <c r="AH253" i="4"/>
  <c r="AQ253" i="4"/>
  <c r="AF253" i="4"/>
  <c r="AO253" i="4"/>
  <c r="AD253" i="4"/>
  <c r="AT252" i="4"/>
  <c r="AI252" i="4"/>
  <c r="AR252" i="4"/>
  <c r="AG252" i="4"/>
  <c r="AP252" i="4"/>
  <c r="AE252" i="4"/>
  <c r="AN252" i="4"/>
  <c r="AV252" i="4" s="1"/>
  <c r="AC252" i="4"/>
  <c r="AK252" i="4" s="1"/>
  <c r="AL252" i="4" s="1"/>
  <c r="AS251" i="4"/>
  <c r="AH251" i="4"/>
  <c r="AQ251" i="4"/>
  <c r="AF251" i="4"/>
  <c r="AO251" i="4"/>
  <c r="AD251" i="4"/>
  <c r="AT250" i="4"/>
  <c r="AI250" i="4"/>
  <c r="AR250" i="4"/>
  <c r="AG250" i="4"/>
  <c r="AP250" i="4"/>
  <c r="AE250" i="4"/>
  <c r="AN250" i="4"/>
  <c r="AV250" i="4" s="1"/>
  <c r="AC250" i="4"/>
  <c r="AK250" i="4" s="1"/>
  <c r="AL250" i="4" s="1"/>
  <c r="AS249" i="4"/>
  <c r="AH249" i="4"/>
  <c r="AQ249" i="4"/>
  <c r="AF249" i="4"/>
  <c r="AO249" i="4"/>
  <c r="AD249" i="4"/>
  <c r="AT248" i="4"/>
  <c r="AI248" i="4"/>
  <c r="AR248" i="4"/>
  <c r="AG248" i="4"/>
  <c r="AP248" i="4"/>
  <c r="AE248" i="4"/>
  <c r="AN248" i="4"/>
  <c r="AV248" i="4" s="1"/>
  <c r="AC248" i="4"/>
  <c r="AK248" i="4" s="1"/>
  <c r="AL248" i="4" s="1"/>
  <c r="AS247" i="4"/>
  <c r="AH247" i="4"/>
  <c r="AQ247" i="4"/>
  <c r="AF247" i="4"/>
  <c r="AO247" i="4"/>
  <c r="AD247" i="4"/>
  <c r="AT246" i="4"/>
  <c r="AI246" i="4"/>
  <c r="AR246" i="4"/>
  <c r="AG246" i="4"/>
  <c r="AP246" i="4"/>
  <c r="AE246" i="4"/>
  <c r="AN246" i="4"/>
  <c r="AV246" i="4" s="1"/>
  <c r="AC246" i="4"/>
  <c r="AK246" i="4" s="1"/>
  <c r="AL246" i="4" s="1"/>
  <c r="AS245" i="4"/>
  <c r="AH245" i="4"/>
  <c r="AQ245" i="4"/>
  <c r="AF245" i="4"/>
  <c r="AO245" i="4"/>
  <c r="AD245" i="4"/>
  <c r="AT244" i="4"/>
  <c r="AI244" i="4"/>
  <c r="AR244" i="4"/>
  <c r="AG244" i="4"/>
  <c r="AP244" i="4"/>
  <c r="AE244" i="4"/>
  <c r="AN244" i="4"/>
  <c r="AV244" i="4" s="1"/>
  <c r="AC244" i="4"/>
  <c r="AK244" i="4" s="1"/>
  <c r="AL244" i="4" s="1"/>
  <c r="AS243" i="4"/>
  <c r="AH243" i="4"/>
  <c r="AQ243" i="4"/>
  <c r="AF243" i="4"/>
  <c r="AO243" i="4"/>
  <c r="AD243" i="4"/>
  <c r="AT242" i="4"/>
  <c r="AI242" i="4"/>
  <c r="AR242" i="4"/>
  <c r="AG242" i="4"/>
  <c r="AP242" i="4"/>
  <c r="AE242" i="4"/>
  <c r="AN242" i="4"/>
  <c r="AV242" i="4" s="1"/>
  <c r="AC242" i="4"/>
  <c r="AK242" i="4" s="1"/>
  <c r="AL242" i="4" s="1"/>
  <c r="AS241" i="4"/>
  <c r="AH241" i="4"/>
  <c r="AQ241" i="4"/>
  <c r="AF241" i="4"/>
  <c r="AO241" i="4"/>
  <c r="AD241" i="4"/>
  <c r="AT240" i="4"/>
  <c r="AI240" i="4"/>
  <c r="AR240" i="4"/>
  <c r="AG240" i="4"/>
  <c r="AP240" i="4"/>
  <c r="AE240" i="4"/>
  <c r="AN240" i="4"/>
  <c r="AV240" i="4" s="1"/>
  <c r="AC240" i="4"/>
  <c r="AK240" i="4" s="1"/>
  <c r="AL240" i="4" s="1"/>
  <c r="AS239" i="4"/>
  <c r="AH239" i="4"/>
  <c r="AQ239" i="4"/>
  <c r="AF239" i="4"/>
  <c r="AO239" i="4"/>
  <c r="AD239" i="4"/>
  <c r="AT238" i="4"/>
  <c r="AI238" i="4"/>
  <c r="AR238" i="4"/>
  <c r="AG238" i="4"/>
  <c r="AP238" i="4"/>
  <c r="AE238" i="4"/>
  <c r="AN238" i="4"/>
  <c r="AV238" i="4" s="1"/>
  <c r="AC238" i="4"/>
  <c r="AK238" i="4" s="1"/>
  <c r="AL238" i="4" s="1"/>
  <c r="AS237" i="4"/>
  <c r="AH237" i="4"/>
  <c r="AQ237" i="4"/>
  <c r="AF237" i="4"/>
  <c r="AO237" i="4"/>
  <c r="AD237" i="4"/>
  <c r="AT236" i="4"/>
  <c r="AI236" i="4"/>
  <c r="AR236" i="4"/>
  <c r="AG236" i="4"/>
  <c r="AP236" i="4"/>
  <c r="AE236" i="4"/>
  <c r="AN236" i="4"/>
  <c r="AV236" i="4" s="1"/>
  <c r="AC236" i="4"/>
  <c r="AK236" i="4" s="1"/>
  <c r="AL236" i="4" s="1"/>
  <c r="AS235" i="4"/>
  <c r="AH235" i="4"/>
  <c r="AQ235" i="4"/>
  <c r="AF235" i="4"/>
  <c r="AO235" i="4"/>
  <c r="AD235" i="4"/>
  <c r="AT234" i="4"/>
  <c r="AI234" i="4"/>
  <c r="AR234" i="4"/>
  <c r="AG234" i="4"/>
  <c r="AP234" i="4"/>
  <c r="AE234" i="4"/>
  <c r="AN234" i="4"/>
  <c r="AV234" i="4" s="1"/>
  <c r="AC234" i="4"/>
  <c r="AK234" i="4" s="1"/>
  <c r="AL234" i="4" s="1"/>
  <c r="AS233" i="4"/>
  <c r="AH233" i="4"/>
  <c r="AQ233" i="4"/>
  <c r="AF233" i="4"/>
  <c r="AO233" i="4"/>
  <c r="AD233" i="4"/>
  <c r="AT232" i="4"/>
  <c r="AI232" i="4"/>
  <c r="AR232" i="4"/>
  <c r="AG232" i="4"/>
  <c r="AP232" i="4"/>
  <c r="AE232" i="4"/>
  <c r="AN232" i="4"/>
  <c r="AV232" i="4" s="1"/>
  <c r="AC232" i="4"/>
  <c r="AK232" i="4" s="1"/>
  <c r="AL232" i="4" s="1"/>
  <c r="AS231" i="4"/>
  <c r="AH231" i="4"/>
  <c r="AQ231" i="4"/>
  <c r="AF231" i="4"/>
  <c r="AO231" i="4"/>
  <c r="AD231" i="4"/>
  <c r="AT230" i="4"/>
  <c r="AI230" i="4"/>
  <c r="AR230" i="4"/>
  <c r="AG230" i="4"/>
  <c r="AP230" i="4"/>
  <c r="AE230" i="4"/>
  <c r="AN230" i="4"/>
  <c r="AV230" i="4" s="1"/>
  <c r="AC230" i="4"/>
  <c r="AK230" i="4" s="1"/>
  <c r="AL230" i="4" s="1"/>
  <c r="AS229" i="4"/>
  <c r="AH229" i="4"/>
  <c r="AQ229" i="4"/>
  <c r="AF229" i="4"/>
  <c r="AO229" i="4"/>
  <c r="AD229" i="4"/>
  <c r="AT228" i="4"/>
  <c r="AI228" i="4"/>
  <c r="AR228" i="4"/>
  <c r="AG228" i="4"/>
  <c r="AP228" i="4"/>
  <c r="AE228" i="4"/>
  <c r="AN228" i="4"/>
  <c r="AV228" i="4" s="1"/>
  <c r="AC228" i="4"/>
  <c r="AK228" i="4" s="1"/>
  <c r="AL228" i="4" s="1"/>
  <c r="AS227" i="4"/>
  <c r="AH227" i="4"/>
  <c r="AQ227" i="4"/>
  <c r="AF227" i="4"/>
  <c r="AO227" i="4"/>
  <c r="AD227" i="4"/>
  <c r="AT226" i="4"/>
  <c r="AI226" i="4"/>
  <c r="AR226" i="4"/>
  <c r="AG226" i="4"/>
  <c r="AP226" i="4"/>
  <c r="AE226" i="4"/>
  <c r="AN226" i="4"/>
  <c r="AV226" i="4" s="1"/>
  <c r="AC226" i="4"/>
  <c r="AK226" i="4" s="1"/>
  <c r="AL226" i="4" s="1"/>
  <c r="AS225" i="4"/>
  <c r="AH225" i="4"/>
  <c r="AQ225" i="4"/>
  <c r="AF225" i="4"/>
  <c r="AO225" i="4"/>
  <c r="AD225" i="4"/>
  <c r="AT224" i="4"/>
  <c r="AI224" i="4"/>
  <c r="AR224" i="4"/>
  <c r="AG224" i="4"/>
  <c r="AP224" i="4"/>
  <c r="AE224" i="4"/>
  <c r="AN224" i="4"/>
  <c r="AV224" i="4" s="1"/>
  <c r="AC224" i="4"/>
  <c r="AK224" i="4" s="1"/>
  <c r="AL224" i="4" s="1"/>
  <c r="AS223" i="4"/>
  <c r="AH223" i="4"/>
  <c r="AQ223" i="4"/>
  <c r="AF223" i="4"/>
  <c r="AO223" i="4"/>
  <c r="AD223" i="4"/>
  <c r="AT222" i="4"/>
  <c r="AI222" i="4"/>
  <c r="AR222" i="4"/>
  <c r="AG222" i="4"/>
  <c r="AP222" i="4"/>
  <c r="AE222" i="4"/>
  <c r="AN222" i="4"/>
  <c r="AV222" i="4" s="1"/>
  <c r="AC222" i="4"/>
  <c r="AK222" i="4" s="1"/>
  <c r="AL222" i="4" s="1"/>
  <c r="AS221" i="4"/>
  <c r="AH221" i="4"/>
  <c r="AQ221" i="4"/>
  <c r="AF221" i="4"/>
  <c r="AO221" i="4"/>
  <c r="AD221" i="4"/>
  <c r="AT220" i="4"/>
  <c r="AI220" i="4"/>
  <c r="AR220" i="4"/>
  <c r="AG220" i="4"/>
  <c r="AP220" i="4"/>
  <c r="AE220" i="4"/>
  <c r="AN220" i="4"/>
  <c r="AV220" i="4" s="1"/>
  <c r="AC220" i="4"/>
  <c r="AK220" i="4" s="1"/>
  <c r="AL220" i="4" s="1"/>
  <c r="AS219" i="4"/>
  <c r="AH219" i="4"/>
  <c r="AQ219" i="4"/>
  <c r="AF219" i="4"/>
  <c r="AO219" i="4"/>
  <c r="AD219" i="4"/>
  <c r="AT218" i="4"/>
  <c r="AI218" i="4"/>
  <c r="AR218" i="4"/>
  <c r="AG218" i="4"/>
  <c r="AP218" i="4"/>
  <c r="AE218" i="4"/>
  <c r="AN218" i="4"/>
  <c r="AV218" i="4" s="1"/>
  <c r="AC218" i="4"/>
  <c r="AK218" i="4" s="1"/>
  <c r="AL218" i="4" s="1"/>
  <c r="AS217" i="4"/>
  <c r="AH217" i="4"/>
  <c r="AQ217" i="4"/>
  <c r="AF217" i="4"/>
  <c r="AO217" i="4"/>
  <c r="AD217" i="4"/>
  <c r="AT216" i="4"/>
  <c r="AI216" i="4"/>
  <c r="AR216" i="4"/>
  <c r="AG216" i="4"/>
  <c r="AP216" i="4"/>
  <c r="AE216" i="4"/>
  <c r="AN216" i="4"/>
  <c r="AV216" i="4" s="1"/>
  <c r="AC216" i="4"/>
  <c r="AK216" i="4" s="1"/>
  <c r="AL216" i="4" s="1"/>
  <c r="AS215" i="4"/>
  <c r="AH215" i="4"/>
  <c r="AQ215" i="4"/>
  <c r="AF215" i="4"/>
  <c r="AO215" i="4"/>
  <c r="AD215" i="4"/>
  <c r="AT214" i="4"/>
  <c r="AI214" i="4"/>
  <c r="AR214" i="4"/>
  <c r="AG214" i="4"/>
  <c r="AP214" i="4"/>
  <c r="AE214" i="4"/>
  <c r="AN214" i="4"/>
  <c r="AV214" i="4" s="1"/>
  <c r="AC214" i="4"/>
  <c r="AK214" i="4" s="1"/>
  <c r="AL214" i="4" s="1"/>
  <c r="AS213" i="4"/>
  <c r="AH213" i="4"/>
  <c r="AQ213" i="4"/>
  <c r="AF213" i="4"/>
  <c r="AO213" i="4"/>
  <c r="AD213" i="4"/>
  <c r="AT212" i="4"/>
  <c r="AI212" i="4"/>
  <c r="AR212" i="4"/>
  <c r="AG212" i="4"/>
  <c r="AP212" i="4"/>
  <c r="AE212" i="4"/>
  <c r="AN212" i="4"/>
  <c r="AV212" i="4" s="1"/>
  <c r="AC212" i="4"/>
  <c r="AK212" i="4" s="1"/>
  <c r="AL212" i="4" s="1"/>
  <c r="AS211" i="4"/>
  <c r="AH211" i="4"/>
  <c r="AQ211" i="4"/>
  <c r="AF211" i="4"/>
  <c r="AO211" i="4"/>
  <c r="AD211" i="4"/>
  <c r="AT210" i="4"/>
  <c r="AI210" i="4"/>
  <c r="AR210" i="4"/>
  <c r="AG210" i="4"/>
  <c r="AP210" i="4"/>
  <c r="AE210" i="4"/>
  <c r="AN210" i="4"/>
  <c r="AV210" i="4" s="1"/>
  <c r="AC210" i="4"/>
  <c r="AK210" i="4" s="1"/>
  <c r="AL210" i="4" s="1"/>
  <c r="AS209" i="4"/>
  <c r="AH209" i="4"/>
  <c r="AQ209" i="4"/>
  <c r="AF209" i="4"/>
  <c r="AO209" i="4"/>
  <c r="AD209" i="4"/>
  <c r="AT208" i="4"/>
  <c r="AI208" i="4"/>
  <c r="AR208" i="4"/>
  <c r="AG208" i="4"/>
  <c r="AP208" i="4"/>
  <c r="AE208" i="4"/>
  <c r="AN208" i="4"/>
  <c r="AV208" i="4" s="1"/>
  <c r="AC208" i="4"/>
  <c r="AK208" i="4" s="1"/>
  <c r="AL208" i="4" s="1"/>
  <c r="AS207" i="4"/>
  <c r="AH207" i="4"/>
  <c r="AQ207" i="4"/>
  <c r="AF207" i="4"/>
  <c r="AO207" i="4"/>
  <c r="AD207" i="4"/>
  <c r="AT206" i="4"/>
  <c r="AI206" i="4"/>
  <c r="AR206" i="4"/>
  <c r="AG206" i="4"/>
  <c r="AP206" i="4"/>
  <c r="AE206" i="4"/>
  <c r="AN206" i="4"/>
  <c r="AV206" i="4" s="1"/>
  <c r="AC206" i="4"/>
  <c r="AK206" i="4" s="1"/>
  <c r="AL206" i="4" s="1"/>
  <c r="AS205" i="4"/>
  <c r="AH205" i="4"/>
  <c r="AQ205" i="4"/>
  <c r="AF205" i="4"/>
  <c r="AO205" i="4"/>
  <c r="AD205" i="4"/>
  <c r="AT204" i="4"/>
  <c r="AI204" i="4"/>
  <c r="AR204" i="4"/>
  <c r="AG204" i="4"/>
  <c r="AP204" i="4"/>
  <c r="AE204" i="4"/>
  <c r="AN204" i="4"/>
  <c r="AV204" i="4" s="1"/>
  <c r="AC204" i="4"/>
  <c r="AK204" i="4" s="1"/>
  <c r="AL204" i="4" s="1"/>
  <c r="AS203" i="4"/>
  <c r="AH203" i="4"/>
  <c r="AQ203" i="4"/>
  <c r="AF203" i="4"/>
  <c r="AO203" i="4"/>
  <c r="AD203" i="4"/>
  <c r="AT202" i="4"/>
  <c r="AI202" i="4"/>
  <c r="AR202" i="4"/>
  <c r="AG202" i="4"/>
  <c r="AP202" i="4"/>
  <c r="AE202" i="4"/>
  <c r="AN202" i="4"/>
  <c r="AV202" i="4" s="1"/>
  <c r="AC202" i="4"/>
  <c r="AK202" i="4" s="1"/>
  <c r="AL202" i="4" s="1"/>
  <c r="AS201" i="4"/>
  <c r="AH201" i="4"/>
  <c r="AQ201" i="4"/>
  <c r="AF201" i="4"/>
  <c r="AO201" i="4"/>
  <c r="AD201" i="4"/>
  <c r="AT200" i="4"/>
  <c r="AI200" i="4"/>
  <c r="AR200" i="4"/>
  <c r="AG200" i="4"/>
  <c r="AP200" i="4"/>
  <c r="AE200" i="4"/>
  <c r="AN200" i="4"/>
  <c r="AV200" i="4" s="1"/>
  <c r="AC200" i="4"/>
  <c r="AK200" i="4" s="1"/>
  <c r="AL200" i="4" s="1"/>
  <c r="AS199" i="4"/>
  <c r="AH199" i="4"/>
  <c r="AQ199" i="4"/>
  <c r="AF199" i="4"/>
  <c r="AO199" i="4"/>
  <c r="AD199" i="4"/>
  <c r="AT198" i="4"/>
  <c r="AI198" i="4"/>
  <c r="AR198" i="4"/>
  <c r="AG198" i="4"/>
  <c r="AP198" i="4"/>
  <c r="AE198" i="4"/>
  <c r="AN198" i="4"/>
  <c r="AV198" i="4" s="1"/>
  <c r="AC198" i="4"/>
  <c r="AK198" i="4" s="1"/>
  <c r="AL198" i="4" s="1"/>
  <c r="AS197" i="4"/>
  <c r="AH197" i="4"/>
  <c r="AQ197" i="4"/>
  <c r="AF197" i="4"/>
  <c r="AO197" i="4"/>
  <c r="AD197" i="4"/>
  <c r="AT196" i="4"/>
  <c r="AI196" i="4"/>
  <c r="AR196" i="4"/>
  <c r="AG196" i="4"/>
  <c r="AP196" i="4"/>
  <c r="AE196" i="4"/>
  <c r="AN196" i="4"/>
  <c r="AV196" i="4" s="1"/>
  <c r="AC196" i="4"/>
  <c r="AK196" i="4" s="1"/>
  <c r="AL196" i="4" s="1"/>
  <c r="AS195" i="4"/>
  <c r="AH195" i="4"/>
  <c r="AQ195" i="4"/>
  <c r="AF195" i="4"/>
  <c r="AO195" i="4"/>
  <c r="AD195" i="4"/>
  <c r="AT194" i="4"/>
  <c r="AI194" i="4"/>
  <c r="AR194" i="4"/>
  <c r="AG194" i="4"/>
  <c r="AP194" i="4"/>
  <c r="AE194" i="4"/>
  <c r="AN194" i="4"/>
  <c r="AV194" i="4" s="1"/>
  <c r="AC194" i="4"/>
  <c r="AK194" i="4" s="1"/>
  <c r="AL194" i="4" s="1"/>
  <c r="AS193" i="4"/>
  <c r="AH193" i="4"/>
  <c r="AQ193" i="4"/>
  <c r="AF193" i="4"/>
  <c r="AO193" i="4"/>
  <c r="AD193" i="4"/>
  <c r="AT192" i="4"/>
  <c r="AI192" i="4"/>
  <c r="AR192" i="4"/>
  <c r="AG192" i="4"/>
  <c r="AP192" i="4"/>
  <c r="AE192" i="4"/>
  <c r="AN192" i="4"/>
  <c r="AV192" i="4" s="1"/>
  <c r="AC192" i="4"/>
  <c r="AK192" i="4" s="1"/>
  <c r="AL192" i="4" s="1"/>
  <c r="AS191" i="4"/>
  <c r="AH191" i="4"/>
  <c r="AQ191" i="4"/>
  <c r="AF191" i="4"/>
  <c r="AO191" i="4"/>
  <c r="AD191" i="4"/>
  <c r="AT190" i="4"/>
  <c r="AI190" i="4"/>
  <c r="AR190" i="4"/>
  <c r="AG190" i="4"/>
  <c r="AP190" i="4"/>
  <c r="AE190" i="4"/>
  <c r="AN190" i="4"/>
  <c r="AV190" i="4" s="1"/>
  <c r="AC190" i="4"/>
  <c r="AK190" i="4" s="1"/>
  <c r="AL190" i="4" s="1"/>
  <c r="AS189" i="4"/>
  <c r="AH189" i="4"/>
  <c r="AQ189" i="4"/>
  <c r="AF189" i="4"/>
  <c r="AO189" i="4"/>
  <c r="AD189" i="4"/>
  <c r="AT188" i="4"/>
  <c r="AI188" i="4"/>
  <c r="AR188" i="4"/>
  <c r="AG188" i="4"/>
  <c r="AP188" i="4"/>
  <c r="AE188" i="4"/>
  <c r="AN188" i="4"/>
  <c r="AV188" i="4" s="1"/>
  <c r="AC188" i="4"/>
  <c r="AK188" i="4" s="1"/>
  <c r="AL188" i="4" s="1"/>
  <c r="AS187" i="4"/>
  <c r="AH187" i="4"/>
  <c r="AQ187" i="4"/>
  <c r="AF187" i="4"/>
  <c r="AO187" i="4"/>
  <c r="AD187" i="4"/>
  <c r="AT186" i="4"/>
  <c r="AI186" i="4"/>
  <c r="AR186" i="4"/>
  <c r="AG186" i="4"/>
  <c r="AP186" i="4"/>
  <c r="AE186" i="4"/>
  <c r="AN186" i="4"/>
  <c r="AV186" i="4" s="1"/>
  <c r="AC186" i="4"/>
  <c r="AK186" i="4" s="1"/>
  <c r="AL186" i="4" s="1"/>
  <c r="AS185" i="4"/>
  <c r="AH185" i="4"/>
  <c r="AQ185" i="4"/>
  <c r="AF185" i="4"/>
  <c r="AO185" i="4"/>
  <c r="AD185" i="4"/>
  <c r="AT184" i="4"/>
  <c r="AI184" i="4"/>
  <c r="AR184" i="4"/>
  <c r="AG184" i="4"/>
  <c r="AP184" i="4"/>
  <c r="AE184" i="4"/>
  <c r="AN184" i="4"/>
  <c r="AV184" i="4" s="1"/>
  <c r="AC184" i="4"/>
  <c r="AK184" i="4" s="1"/>
  <c r="AL184" i="4" s="1"/>
  <c r="AS183" i="4"/>
  <c r="AH183" i="4"/>
  <c r="AQ183" i="4"/>
  <c r="AF183" i="4"/>
  <c r="AO183" i="4"/>
  <c r="AD183" i="4"/>
  <c r="AT182" i="4"/>
  <c r="AI182" i="4"/>
  <c r="AR182" i="4"/>
  <c r="AG182" i="4"/>
  <c r="AP182" i="4"/>
  <c r="AE182" i="4"/>
  <c r="AN182" i="4"/>
  <c r="AV182" i="4" s="1"/>
  <c r="AC182" i="4"/>
  <c r="AK182" i="4" s="1"/>
  <c r="AL182" i="4" s="1"/>
  <c r="AS181" i="4"/>
  <c r="AH181" i="4"/>
  <c r="AQ181" i="4"/>
  <c r="AF181" i="4"/>
  <c r="AO181" i="4"/>
  <c r="AD181" i="4"/>
  <c r="AU180" i="4"/>
  <c r="AJ180" i="4"/>
  <c r="AS180" i="4"/>
  <c r="AH180" i="4"/>
  <c r="AQ180" i="4"/>
  <c r="AF180" i="4"/>
  <c r="AO180" i="4"/>
  <c r="AD180" i="4"/>
  <c r="AU179" i="4"/>
  <c r="AJ179" i="4"/>
  <c r="AS179" i="4"/>
  <c r="AH179" i="4"/>
  <c r="AQ179" i="4"/>
  <c r="AF179" i="4"/>
  <c r="AO179" i="4"/>
  <c r="AD179" i="4"/>
  <c r="AU178" i="4"/>
  <c r="AJ178" i="4"/>
  <c r="AS178" i="4"/>
  <c r="AH178" i="4"/>
  <c r="AQ178" i="4"/>
  <c r="AF178" i="4"/>
  <c r="AO178" i="4"/>
  <c r="AD178" i="4"/>
  <c r="AU177" i="4"/>
  <c r="AJ177" i="4"/>
  <c r="AS177" i="4"/>
  <c r="AH177" i="4"/>
  <c r="AQ177" i="4"/>
  <c r="AF177" i="4"/>
  <c r="AO177" i="4"/>
  <c r="AD177" i="4"/>
  <c r="AU176" i="4"/>
  <c r="AJ176" i="4"/>
  <c r="AS176" i="4"/>
  <c r="AH176" i="4"/>
  <c r="AQ176" i="4"/>
  <c r="AF176" i="4"/>
  <c r="AO176" i="4"/>
  <c r="AD176" i="4"/>
  <c r="AU175" i="4"/>
  <c r="AJ175" i="4"/>
  <c r="AS175" i="4"/>
  <c r="AH175" i="4"/>
  <c r="AQ175" i="4"/>
  <c r="AF175" i="4"/>
  <c r="AO175" i="4"/>
  <c r="AD175" i="4"/>
  <c r="AU174" i="4"/>
  <c r="AJ174" i="4"/>
  <c r="AS174" i="4"/>
  <c r="AH174" i="4"/>
  <c r="AQ174" i="4"/>
  <c r="AF174" i="4"/>
  <c r="AO174" i="4"/>
  <c r="AD174" i="4"/>
  <c r="AU173" i="4"/>
  <c r="AJ173" i="4"/>
  <c r="AS173" i="4"/>
  <c r="AH173" i="4"/>
  <c r="AQ173" i="4"/>
  <c r="AF173" i="4"/>
  <c r="AO173" i="4"/>
  <c r="AD173" i="4"/>
  <c r="AU172" i="4"/>
  <c r="AJ172" i="4"/>
  <c r="AS172" i="4"/>
  <c r="AH172" i="4"/>
  <c r="AQ172" i="4"/>
  <c r="AF172" i="4"/>
  <c r="AO172" i="4"/>
  <c r="AD172" i="4"/>
  <c r="AU171" i="4"/>
  <c r="AJ171" i="4"/>
  <c r="AS171" i="4"/>
  <c r="AH171" i="4"/>
  <c r="AQ171" i="4"/>
  <c r="AF171" i="4"/>
  <c r="AO171" i="4"/>
  <c r="AD171" i="4"/>
  <c r="AU170" i="4"/>
  <c r="AJ170" i="4"/>
  <c r="AS170" i="4"/>
  <c r="AH170" i="4"/>
  <c r="AQ170" i="4"/>
  <c r="AF170" i="4"/>
  <c r="AO170" i="4"/>
  <c r="AD170" i="4"/>
  <c r="AU169" i="4"/>
  <c r="AJ169" i="4"/>
  <c r="AS169" i="4"/>
  <c r="AH169" i="4"/>
  <c r="AQ169" i="4"/>
  <c r="AF169" i="4"/>
  <c r="AO169" i="4"/>
  <c r="AD169" i="4"/>
  <c r="AU168" i="4"/>
  <c r="AJ168" i="4"/>
  <c r="AS168" i="4"/>
  <c r="AH168" i="4"/>
  <c r="AQ168" i="4"/>
  <c r="AF168" i="4"/>
  <c r="AO168" i="4"/>
  <c r="AD168" i="4"/>
  <c r="AU167" i="4"/>
  <c r="AJ167" i="4"/>
  <c r="AS167" i="4"/>
  <c r="AH167" i="4"/>
  <c r="AQ167" i="4"/>
  <c r="AF167" i="4"/>
  <c r="AO167" i="4"/>
  <c r="AD167" i="4"/>
  <c r="AU166" i="4"/>
  <c r="AJ166" i="4"/>
  <c r="AS166" i="4"/>
  <c r="AH166" i="4"/>
  <c r="AQ166" i="4"/>
  <c r="AF166" i="4"/>
  <c r="AO166" i="4"/>
  <c r="AD166" i="4"/>
  <c r="AU165" i="4"/>
  <c r="AJ165" i="4"/>
  <c r="AS165" i="4"/>
  <c r="AH165" i="4"/>
  <c r="AQ165" i="4"/>
  <c r="AF165" i="4"/>
  <c r="AO165" i="4"/>
  <c r="AD165" i="4"/>
  <c r="AU164" i="4"/>
  <c r="AJ164" i="4"/>
  <c r="AS164" i="4"/>
  <c r="AH164" i="4"/>
  <c r="AQ164" i="4"/>
  <c r="AF164" i="4"/>
  <c r="AO164" i="4"/>
  <c r="AD164" i="4"/>
  <c r="AU163" i="4"/>
  <c r="AJ163" i="4"/>
  <c r="AS163" i="4"/>
  <c r="AH163" i="4"/>
  <c r="AQ163" i="4"/>
  <c r="AF163" i="4"/>
  <c r="AO163" i="4"/>
  <c r="AD163" i="4"/>
  <c r="AU162" i="4"/>
  <c r="AJ162" i="4"/>
  <c r="AS162" i="4"/>
  <c r="AH162" i="4"/>
  <c r="AQ162" i="4"/>
  <c r="AF162" i="4"/>
  <c r="AO162" i="4"/>
  <c r="AD162" i="4"/>
  <c r="AU161" i="4"/>
  <c r="AJ161" i="4"/>
  <c r="AS161" i="4"/>
  <c r="AH161" i="4"/>
  <c r="AQ161" i="4"/>
  <c r="AF161" i="4"/>
  <c r="AO161" i="4"/>
  <c r="AD161" i="4"/>
  <c r="AU160" i="4"/>
  <c r="AJ160" i="4"/>
  <c r="AS160" i="4"/>
  <c r="AH160" i="4"/>
  <c r="AQ160" i="4"/>
  <c r="AF160" i="4"/>
  <c r="AO160" i="4"/>
  <c r="AD160" i="4"/>
  <c r="AU159" i="4"/>
  <c r="AJ159" i="4"/>
  <c r="AS159" i="4"/>
  <c r="AH159" i="4"/>
  <c r="AQ159" i="4"/>
  <c r="AF159" i="4"/>
  <c r="AO159" i="4"/>
  <c r="AD159" i="4"/>
  <c r="AU158" i="4"/>
  <c r="AJ158" i="4"/>
  <c r="AS158" i="4"/>
  <c r="AH158" i="4"/>
  <c r="AQ158" i="4"/>
  <c r="AF158" i="4"/>
  <c r="AO158" i="4"/>
  <c r="AD158" i="4"/>
  <c r="AU157" i="4"/>
  <c r="AJ157" i="4"/>
  <c r="AS157" i="4"/>
  <c r="AH157" i="4"/>
  <c r="AQ157" i="4"/>
  <c r="AF157" i="4"/>
  <c r="AO157" i="4"/>
  <c r="AD157" i="4"/>
  <c r="AU156" i="4"/>
  <c r="AJ156" i="4"/>
  <c r="AS156" i="4"/>
  <c r="AH156" i="4"/>
  <c r="AQ156" i="4"/>
  <c r="AF156" i="4"/>
  <c r="AO156" i="4"/>
  <c r="AD156" i="4"/>
  <c r="AU155" i="4"/>
  <c r="AJ155" i="4"/>
  <c r="AS155" i="4"/>
  <c r="AH155" i="4"/>
  <c r="AQ155" i="4"/>
  <c r="AF155" i="4"/>
  <c r="AO155" i="4"/>
  <c r="AD155" i="4"/>
  <c r="AU154" i="4"/>
  <c r="AJ154" i="4"/>
  <c r="AS154" i="4"/>
  <c r="AH154" i="4"/>
  <c r="AQ154" i="4"/>
  <c r="AF154" i="4"/>
  <c r="AO154" i="4"/>
  <c r="AD154" i="4"/>
  <c r="AU153" i="4"/>
  <c r="AJ153" i="4"/>
  <c r="AS153" i="4"/>
  <c r="AH153" i="4"/>
  <c r="AQ153" i="4"/>
  <c r="AF153" i="4"/>
  <c r="AO153" i="4"/>
  <c r="AD153" i="4"/>
  <c r="AU152" i="4"/>
  <c r="AJ152" i="4"/>
  <c r="AS152" i="4"/>
  <c r="AH152" i="4"/>
  <c r="AQ152" i="4"/>
  <c r="AF152" i="4"/>
  <c r="AO152" i="4"/>
  <c r="AD152" i="4"/>
  <c r="AU151" i="4"/>
  <c r="AJ151" i="4"/>
  <c r="AS151" i="4"/>
  <c r="AH151" i="4"/>
  <c r="AQ151" i="4"/>
  <c r="AF151" i="4"/>
  <c r="AO151" i="4"/>
  <c r="AD151" i="4"/>
  <c r="AU150" i="4"/>
  <c r="AJ150" i="4"/>
  <c r="AS150" i="4"/>
  <c r="AH150" i="4"/>
  <c r="AQ150" i="4"/>
  <c r="AF150" i="4"/>
  <c r="AO150" i="4"/>
  <c r="AD150" i="4"/>
  <c r="AU149" i="4"/>
  <c r="AJ149" i="4"/>
  <c r="AS149" i="4"/>
  <c r="AH149" i="4"/>
  <c r="AQ149" i="4"/>
  <c r="AF149" i="4"/>
  <c r="AO149" i="4"/>
  <c r="AD149" i="4"/>
  <c r="AU148" i="4"/>
  <c r="AJ148" i="4"/>
  <c r="AS148" i="4"/>
  <c r="AH148" i="4"/>
  <c r="AQ148" i="4"/>
  <c r="AF148" i="4"/>
  <c r="AO148" i="4"/>
  <c r="AD148" i="4"/>
  <c r="AU147" i="4"/>
  <c r="AJ147" i="4"/>
  <c r="AS147" i="4"/>
  <c r="AH147" i="4"/>
  <c r="AQ147" i="4"/>
  <c r="AF147" i="4"/>
  <c r="AO147" i="4"/>
  <c r="AD147" i="4"/>
  <c r="AU146" i="4"/>
  <c r="AJ146" i="4"/>
  <c r="AS146" i="4"/>
  <c r="AH146" i="4"/>
  <c r="AQ146" i="4"/>
  <c r="AF146" i="4"/>
  <c r="AO146" i="4"/>
  <c r="AD146" i="4"/>
  <c r="AU145" i="4"/>
  <c r="AJ145" i="4"/>
  <c r="AS145" i="4"/>
  <c r="AH145" i="4"/>
  <c r="AQ145" i="4"/>
  <c r="AF145" i="4"/>
  <c r="AO145" i="4"/>
  <c r="AD145" i="4"/>
  <c r="AU144" i="4"/>
  <c r="AJ144" i="4"/>
  <c r="AS144" i="4"/>
  <c r="AH144" i="4"/>
  <c r="AQ144" i="4"/>
  <c r="AF144" i="4"/>
  <c r="AO144" i="4"/>
  <c r="AD144" i="4"/>
  <c r="AU143" i="4"/>
  <c r="AJ143" i="4"/>
  <c r="AS143" i="4"/>
  <c r="AH143" i="4"/>
  <c r="AQ143" i="4"/>
  <c r="AF143" i="4"/>
  <c r="AO143" i="4"/>
  <c r="AD143" i="4"/>
  <c r="AU142" i="4"/>
  <c r="AJ142" i="4"/>
  <c r="AS142" i="4"/>
  <c r="AH142" i="4"/>
  <c r="AQ142" i="4"/>
  <c r="AF142" i="4"/>
  <c r="AO142" i="4"/>
  <c r="AD142" i="4"/>
  <c r="AU141" i="4"/>
  <c r="AJ141" i="4"/>
  <c r="AS141" i="4"/>
  <c r="AH141" i="4"/>
  <c r="AQ141" i="4"/>
  <c r="AF141" i="4"/>
  <c r="AO141" i="4"/>
  <c r="AD141" i="4"/>
  <c r="AU140" i="4"/>
  <c r="AJ140" i="4"/>
  <c r="AS140" i="4"/>
  <c r="AH140" i="4"/>
  <c r="AQ140" i="4"/>
  <c r="AF140" i="4"/>
  <c r="AO140" i="4"/>
  <c r="AD140" i="4"/>
  <c r="AU139" i="4"/>
  <c r="AJ139" i="4"/>
  <c r="AS139" i="4"/>
  <c r="AH139" i="4"/>
  <c r="AQ139" i="4"/>
  <c r="AF139" i="4"/>
  <c r="AO139" i="4"/>
  <c r="AD139" i="4"/>
  <c r="AU138" i="4"/>
  <c r="AJ138" i="4"/>
  <c r="AS138" i="4"/>
  <c r="AH138" i="4"/>
  <c r="AQ138" i="4"/>
  <c r="AF138" i="4"/>
  <c r="AO138" i="4"/>
  <c r="AD138" i="4"/>
  <c r="AU137" i="4"/>
  <c r="AJ137" i="4"/>
  <c r="AS137" i="4"/>
  <c r="AH137" i="4"/>
  <c r="AQ137" i="4"/>
  <c r="AF137" i="4"/>
  <c r="AO137" i="4"/>
  <c r="AD137" i="4"/>
  <c r="AU136" i="4"/>
  <c r="AJ136" i="4"/>
  <c r="AS136" i="4"/>
  <c r="AH136" i="4"/>
  <c r="AQ136" i="4"/>
  <c r="AF136" i="4"/>
  <c r="AO136" i="4"/>
  <c r="AD136" i="4"/>
  <c r="AU135" i="4"/>
  <c r="AJ135" i="4"/>
  <c r="AS135" i="4"/>
  <c r="AH135" i="4"/>
  <c r="AQ135" i="4"/>
  <c r="AF135" i="4"/>
  <c r="AO135" i="4"/>
  <c r="AD135" i="4"/>
  <c r="AU134" i="4"/>
  <c r="AJ134" i="4"/>
  <c r="AS134" i="4"/>
  <c r="AH134" i="4"/>
  <c r="AQ134" i="4"/>
  <c r="AF134" i="4"/>
  <c r="AO134" i="4"/>
  <c r="AD134" i="4"/>
  <c r="AU133" i="4"/>
  <c r="AJ133" i="4"/>
  <c r="AS133" i="4"/>
  <c r="AH133" i="4"/>
  <c r="AQ133" i="4"/>
  <c r="AF133" i="4"/>
  <c r="AO133" i="4"/>
  <c r="AD133" i="4"/>
  <c r="AU132" i="4"/>
  <c r="AJ132" i="4"/>
  <c r="AS132" i="4"/>
  <c r="AH132" i="4"/>
  <c r="AQ132" i="4"/>
  <c r="AF132" i="4"/>
  <c r="AO132" i="4"/>
  <c r="AD132" i="4"/>
  <c r="AU131" i="4"/>
  <c r="AJ131" i="4"/>
  <c r="AS131" i="4"/>
  <c r="AH131" i="4"/>
  <c r="AQ131" i="4"/>
  <c r="AF131" i="4"/>
  <c r="AO131" i="4"/>
  <c r="AD131" i="4"/>
  <c r="AU130" i="4"/>
  <c r="AJ130" i="4"/>
  <c r="AS130" i="4"/>
  <c r="AH130" i="4"/>
  <c r="AQ130" i="4"/>
  <c r="AF130" i="4"/>
  <c r="AO130" i="4"/>
  <c r="AD130" i="4"/>
  <c r="AU129" i="4"/>
  <c r="AJ129" i="4"/>
  <c r="AS129" i="4"/>
  <c r="AH129" i="4"/>
  <c r="AQ129" i="4"/>
  <c r="AF129" i="4"/>
  <c r="AO129" i="4"/>
  <c r="AD129" i="4"/>
  <c r="AU128" i="4"/>
  <c r="AJ128" i="4"/>
  <c r="AS128" i="4"/>
  <c r="AH128" i="4"/>
  <c r="AQ128" i="4"/>
  <c r="AF128" i="4"/>
  <c r="AO128" i="4"/>
  <c r="AD128" i="4"/>
  <c r="AU127" i="4"/>
  <c r="AJ127" i="4"/>
  <c r="AS127" i="4"/>
  <c r="AH127" i="4"/>
  <c r="AQ127" i="4"/>
  <c r="AF127" i="4"/>
  <c r="AO127" i="4"/>
  <c r="AD127" i="4"/>
  <c r="AU126" i="4"/>
  <c r="AJ126" i="4"/>
  <c r="AS126" i="4"/>
  <c r="AH126" i="4"/>
  <c r="AQ126" i="4"/>
  <c r="AF126" i="4"/>
  <c r="AO126" i="4"/>
  <c r="AD126" i="4"/>
  <c r="AU125" i="4"/>
  <c r="AJ125" i="4"/>
  <c r="AS125" i="4"/>
  <c r="AH125" i="4"/>
  <c r="AQ125" i="4"/>
  <c r="AF125" i="4"/>
  <c r="AO125" i="4"/>
  <c r="AD125" i="4"/>
  <c r="AU124" i="4"/>
  <c r="AJ124" i="4"/>
  <c r="AS124" i="4"/>
  <c r="AH124" i="4"/>
  <c r="AQ124" i="4"/>
  <c r="AF124" i="4"/>
  <c r="AO124" i="4"/>
  <c r="AD124" i="4"/>
  <c r="AU123" i="4"/>
  <c r="AJ123" i="4"/>
  <c r="AS123" i="4"/>
  <c r="AH123" i="4"/>
  <c r="AQ123" i="4"/>
  <c r="AF123" i="4"/>
  <c r="AO123" i="4"/>
  <c r="AD123" i="4"/>
  <c r="AU122" i="4"/>
  <c r="AJ122" i="4"/>
  <c r="AS122" i="4"/>
  <c r="AH122" i="4"/>
  <c r="AQ122" i="4"/>
  <c r="AF122" i="4"/>
  <c r="AO122" i="4"/>
  <c r="AD122" i="4"/>
  <c r="AU121" i="4"/>
  <c r="AJ121" i="4"/>
  <c r="AS121" i="4"/>
  <c r="AH121" i="4"/>
  <c r="AQ121" i="4"/>
  <c r="AF121" i="4"/>
  <c r="AO121" i="4"/>
  <c r="AD121" i="4"/>
  <c r="AU120" i="4"/>
  <c r="AJ120" i="4"/>
  <c r="AS120" i="4"/>
  <c r="AH120" i="4"/>
  <c r="AQ120" i="4"/>
  <c r="AF120" i="4"/>
  <c r="AO120" i="4"/>
  <c r="AD120" i="4"/>
  <c r="AU119" i="4"/>
  <c r="AJ119" i="4"/>
  <c r="AS119" i="4"/>
  <c r="AH119" i="4"/>
  <c r="AQ119" i="4"/>
  <c r="AF119" i="4"/>
  <c r="AO119" i="4"/>
  <c r="AD119" i="4"/>
  <c r="AU118" i="4"/>
  <c r="AJ118" i="4"/>
  <c r="AS118" i="4"/>
  <c r="AH118" i="4"/>
  <c r="AQ118" i="4"/>
  <c r="AF118" i="4"/>
  <c r="AO118" i="4"/>
  <c r="AD118" i="4"/>
  <c r="AU117" i="4"/>
  <c r="AJ117" i="4"/>
  <c r="AS117" i="4"/>
  <c r="AH117" i="4"/>
  <c r="AQ117" i="4"/>
  <c r="AF117" i="4"/>
  <c r="AO117" i="4"/>
  <c r="AD117" i="4"/>
  <c r="AU116" i="4"/>
  <c r="AJ116" i="4"/>
  <c r="AS116" i="4"/>
  <c r="AH116" i="4"/>
  <c r="AQ116" i="4"/>
  <c r="AF116" i="4"/>
  <c r="AO116" i="4"/>
  <c r="AD116" i="4"/>
  <c r="AU115" i="4"/>
  <c r="AJ115" i="4"/>
  <c r="AS115" i="4"/>
  <c r="AH115" i="4"/>
  <c r="AQ115" i="4"/>
  <c r="AF115" i="4"/>
  <c r="AO115" i="4"/>
  <c r="AD115" i="4"/>
  <c r="AU114" i="4"/>
  <c r="AJ114" i="4"/>
  <c r="AS114" i="4"/>
  <c r="AH114" i="4"/>
  <c r="AQ114" i="4"/>
  <c r="AF114" i="4"/>
  <c r="AO114" i="4"/>
  <c r="AD114" i="4"/>
  <c r="AU113" i="4"/>
  <c r="AJ113" i="4"/>
  <c r="AS113" i="4"/>
  <c r="AH113" i="4"/>
  <c r="AQ113" i="4"/>
  <c r="AF113" i="4"/>
  <c r="AO113" i="4"/>
  <c r="AD113" i="4"/>
  <c r="AU112" i="4"/>
  <c r="AJ112" i="4"/>
  <c r="AS112" i="4"/>
  <c r="AH112" i="4"/>
  <c r="AQ112" i="4"/>
  <c r="AF112" i="4"/>
  <c r="AO112" i="4"/>
  <c r="AD112" i="4"/>
  <c r="AU111" i="4"/>
  <c r="AJ111" i="4"/>
  <c r="AS111" i="4"/>
  <c r="AH111" i="4"/>
  <c r="AQ111" i="4"/>
  <c r="AF111" i="4"/>
  <c r="AO111" i="4"/>
  <c r="AD111" i="4"/>
  <c r="AU110" i="4"/>
  <c r="AJ110" i="4"/>
  <c r="AS110" i="4"/>
  <c r="AH110" i="4"/>
  <c r="AQ110" i="4"/>
  <c r="AF110" i="4"/>
  <c r="AO110" i="4"/>
  <c r="AD110" i="4"/>
  <c r="AU109" i="4"/>
  <c r="AJ109" i="4"/>
  <c r="AS109" i="4"/>
  <c r="AH109" i="4"/>
  <c r="AQ109" i="4"/>
  <c r="AF109" i="4"/>
  <c r="AO109" i="4"/>
  <c r="AD109" i="4"/>
  <c r="AU108" i="4"/>
  <c r="AJ108" i="4"/>
  <c r="AS108" i="4"/>
  <c r="AH108" i="4"/>
  <c r="AQ108" i="4"/>
  <c r="AF108" i="4"/>
  <c r="AO108" i="4"/>
  <c r="AD108" i="4"/>
  <c r="AU107" i="4"/>
  <c r="AJ107" i="4"/>
  <c r="AS107" i="4"/>
  <c r="AH107" i="4"/>
  <c r="AQ107" i="4"/>
  <c r="AF107" i="4"/>
  <c r="AO107" i="4"/>
  <c r="AD107" i="4"/>
  <c r="AO106" i="4"/>
  <c r="AD106" i="4"/>
  <c r="AP106" i="4"/>
  <c r="AE106" i="4"/>
  <c r="AR106" i="4"/>
  <c r="AG106" i="4"/>
  <c r="AT106" i="4"/>
  <c r="AI106" i="4"/>
  <c r="AS105" i="4"/>
  <c r="AH105" i="4"/>
  <c r="AQ105" i="4"/>
  <c r="AF105" i="4"/>
  <c r="AO105" i="4"/>
  <c r="AD105" i="4"/>
  <c r="AT104" i="4"/>
  <c r="AI104" i="4"/>
  <c r="AR104" i="4"/>
  <c r="AG104" i="4"/>
  <c r="AP104" i="4"/>
  <c r="AE104" i="4"/>
  <c r="AN104" i="4"/>
  <c r="AV104" i="4" s="1"/>
  <c r="AC104" i="4"/>
  <c r="AK104" i="4" s="1"/>
  <c r="AL104" i="4" s="1"/>
  <c r="AS103" i="4"/>
  <c r="AH103" i="4"/>
  <c r="AQ103" i="4"/>
  <c r="AF103" i="4"/>
  <c r="AO103" i="4"/>
  <c r="AD103" i="4"/>
  <c r="AT102" i="4"/>
  <c r="AI102" i="4"/>
  <c r="AR102" i="4"/>
  <c r="AG102" i="4"/>
  <c r="AP102" i="4"/>
  <c r="AE102" i="4"/>
  <c r="AN102" i="4"/>
  <c r="AV102" i="4" s="1"/>
  <c r="AC102" i="4"/>
  <c r="AK102" i="4" s="1"/>
  <c r="AL102" i="4" s="1"/>
  <c r="AS101" i="4"/>
  <c r="AH101" i="4"/>
  <c r="AQ101" i="4"/>
  <c r="AF101" i="4"/>
  <c r="AO101" i="4"/>
  <c r="AD101" i="4"/>
  <c r="AT100" i="4"/>
  <c r="AI100" i="4"/>
  <c r="AR100" i="4"/>
  <c r="AG100" i="4"/>
  <c r="AP100" i="4"/>
  <c r="AE100" i="4"/>
  <c r="AN100" i="4"/>
  <c r="AV100" i="4" s="1"/>
  <c r="AC100" i="4"/>
  <c r="AK100" i="4" s="1"/>
  <c r="AL100" i="4" s="1"/>
  <c r="AS99" i="4"/>
  <c r="AH99" i="4"/>
  <c r="AQ99" i="4"/>
  <c r="AF99" i="4"/>
  <c r="AO99" i="4"/>
  <c r="AD99" i="4"/>
  <c r="AT98" i="4"/>
  <c r="AI98" i="4"/>
  <c r="AR98" i="4"/>
  <c r="AG98" i="4"/>
  <c r="AP98" i="4"/>
  <c r="AE98" i="4"/>
  <c r="AN98" i="4"/>
  <c r="AV98" i="4" s="1"/>
  <c r="AC98" i="4"/>
  <c r="AK98" i="4" s="1"/>
  <c r="AL98" i="4" s="1"/>
  <c r="AS97" i="4"/>
  <c r="AH97" i="4"/>
  <c r="AQ97" i="4"/>
  <c r="AF97" i="4"/>
  <c r="AO97" i="4"/>
  <c r="AD97" i="4"/>
  <c r="AT96" i="4"/>
  <c r="AI96" i="4"/>
  <c r="AR96" i="4"/>
  <c r="AG96" i="4"/>
  <c r="AP96" i="4"/>
  <c r="AE96" i="4"/>
  <c r="AN96" i="4"/>
  <c r="AV96" i="4" s="1"/>
  <c r="AC96" i="4"/>
  <c r="AK96" i="4" s="1"/>
  <c r="AL96" i="4" s="1"/>
  <c r="AS95" i="4"/>
  <c r="AH95" i="4"/>
  <c r="AQ95" i="4"/>
  <c r="AF95" i="4"/>
  <c r="AO95" i="4"/>
  <c r="AD95" i="4"/>
  <c r="AT94" i="4"/>
  <c r="AI94" i="4"/>
  <c r="AR94" i="4"/>
  <c r="AG94" i="4"/>
  <c r="AP94" i="4"/>
  <c r="AE94" i="4"/>
  <c r="AN94" i="4"/>
  <c r="AV94" i="4" s="1"/>
  <c r="AC94" i="4"/>
  <c r="AK94" i="4" s="1"/>
  <c r="AL94" i="4" s="1"/>
  <c r="AS93" i="4"/>
  <c r="AH93" i="4"/>
  <c r="AQ93" i="4"/>
  <c r="AF93" i="4"/>
  <c r="AO93" i="4"/>
  <c r="AD93" i="4"/>
  <c r="AT92" i="4"/>
  <c r="AI92" i="4"/>
  <c r="AR92" i="4"/>
  <c r="AG92" i="4"/>
  <c r="AP92" i="4"/>
  <c r="AE92" i="4"/>
  <c r="AN92" i="4"/>
  <c r="AV92" i="4" s="1"/>
  <c r="AC92" i="4"/>
  <c r="AK92" i="4" s="1"/>
  <c r="AL92" i="4" s="1"/>
  <c r="AS91" i="4"/>
  <c r="AH91" i="4"/>
  <c r="AQ91" i="4"/>
  <c r="AF91" i="4"/>
  <c r="AO91" i="4"/>
  <c r="AD91" i="4"/>
  <c r="AT90" i="4"/>
  <c r="AI90" i="4"/>
  <c r="AR90" i="4"/>
  <c r="AG90" i="4"/>
  <c r="AP90" i="4"/>
  <c r="AE90" i="4"/>
  <c r="AN90" i="4"/>
  <c r="AV90" i="4" s="1"/>
  <c r="AC90" i="4"/>
  <c r="AK90" i="4" s="1"/>
  <c r="AL90" i="4" s="1"/>
  <c r="AS89" i="4"/>
  <c r="AH89" i="4"/>
  <c r="AQ89" i="4"/>
  <c r="AF89" i="4"/>
  <c r="AO89" i="4"/>
  <c r="AD89" i="4"/>
  <c r="AT88" i="4"/>
  <c r="AI88" i="4"/>
  <c r="AR88" i="4"/>
  <c r="AG88" i="4"/>
  <c r="AP88" i="4"/>
  <c r="AE88" i="4"/>
  <c r="AN88" i="4"/>
  <c r="AV88" i="4" s="1"/>
  <c r="AC88" i="4"/>
  <c r="AK88" i="4" s="1"/>
  <c r="AL88" i="4" s="1"/>
  <c r="AS87" i="4"/>
  <c r="AH87" i="4"/>
  <c r="AQ87" i="4"/>
  <c r="AF87" i="4"/>
  <c r="AO87" i="4"/>
  <c r="AD87" i="4"/>
  <c r="AT86" i="4"/>
  <c r="AI86" i="4"/>
  <c r="AR86" i="4"/>
  <c r="AG86" i="4"/>
  <c r="AP86" i="4"/>
  <c r="AE86" i="4"/>
  <c r="AN86" i="4"/>
  <c r="AV86" i="4" s="1"/>
  <c r="AC86" i="4"/>
  <c r="AK86" i="4" s="1"/>
  <c r="AL86" i="4" s="1"/>
  <c r="AS85" i="4"/>
  <c r="AH85" i="4"/>
  <c r="AQ85" i="4"/>
  <c r="AF85" i="4"/>
  <c r="AO85" i="4"/>
  <c r="AD85" i="4"/>
  <c r="AT84" i="4"/>
  <c r="AI84" i="4"/>
  <c r="AR84" i="4"/>
  <c r="AG84" i="4"/>
  <c r="AP84" i="4"/>
  <c r="AE84" i="4"/>
  <c r="AN84" i="4"/>
  <c r="AV84" i="4" s="1"/>
  <c r="AC84" i="4"/>
  <c r="AK84" i="4" s="1"/>
  <c r="AL84" i="4" s="1"/>
  <c r="AS83" i="4"/>
  <c r="AH83" i="4"/>
  <c r="AQ83" i="4"/>
  <c r="AF83" i="4"/>
  <c r="AO83" i="4"/>
  <c r="AD83" i="4"/>
  <c r="AT82" i="4"/>
  <c r="AI82" i="4"/>
  <c r="AR82" i="4"/>
  <c r="AG82" i="4"/>
  <c r="AP82" i="4"/>
  <c r="AE82" i="4"/>
  <c r="AN82" i="4"/>
  <c r="AV82" i="4" s="1"/>
  <c r="AC82" i="4"/>
  <c r="AK82" i="4" s="1"/>
  <c r="AL82" i="4" s="1"/>
  <c r="AS81" i="4"/>
  <c r="AH81" i="4"/>
  <c r="AQ81" i="4"/>
  <c r="AF81" i="4"/>
  <c r="AO81" i="4"/>
  <c r="AD81" i="4"/>
  <c r="AT80" i="4"/>
  <c r="AI80" i="4"/>
  <c r="AR80" i="4"/>
  <c r="AG80" i="4"/>
  <c r="AP80" i="4"/>
  <c r="AE80" i="4"/>
  <c r="AN80" i="4"/>
  <c r="AV80" i="4" s="1"/>
  <c r="AC80" i="4"/>
  <c r="AK80" i="4" s="1"/>
  <c r="AL80" i="4" s="1"/>
  <c r="AS79" i="4"/>
  <c r="AH79" i="4"/>
  <c r="AQ79" i="4"/>
  <c r="AF79" i="4"/>
  <c r="AO79" i="4"/>
  <c r="AD79" i="4"/>
  <c r="AT78" i="4"/>
  <c r="AI78" i="4"/>
  <c r="AR78" i="4"/>
  <c r="AG78" i="4"/>
  <c r="AP78" i="4"/>
  <c r="AE78" i="4"/>
  <c r="AN78" i="4"/>
  <c r="AV78" i="4" s="1"/>
  <c r="AC78" i="4"/>
  <c r="AK78" i="4" s="1"/>
  <c r="AL78" i="4" s="1"/>
  <c r="AS77" i="4"/>
  <c r="AH77" i="4"/>
  <c r="AQ77" i="4"/>
  <c r="AF77" i="4"/>
  <c r="AO77" i="4"/>
  <c r="AD77" i="4"/>
  <c r="AT76" i="4"/>
  <c r="AI76" i="4"/>
  <c r="AR76" i="4"/>
  <c r="AG76" i="4"/>
  <c r="AP76" i="4"/>
  <c r="AE76" i="4"/>
  <c r="AN76" i="4"/>
  <c r="AV76" i="4" s="1"/>
  <c r="AC76" i="4"/>
  <c r="AK76" i="4" s="1"/>
  <c r="AL76" i="4" s="1"/>
  <c r="AS75" i="4"/>
  <c r="AH75" i="4"/>
  <c r="AQ75" i="4"/>
  <c r="AF75" i="4"/>
  <c r="AO75" i="4"/>
  <c r="AD75" i="4"/>
  <c r="AT74" i="4"/>
  <c r="AI74" i="4"/>
  <c r="AR74" i="4"/>
  <c r="AG74" i="4"/>
  <c r="AP74" i="4"/>
  <c r="AE74" i="4"/>
  <c r="AN74" i="4"/>
  <c r="AV74" i="4" s="1"/>
  <c r="AC74" i="4"/>
  <c r="AK74" i="4" s="1"/>
  <c r="AL74" i="4" s="1"/>
  <c r="AS73" i="4"/>
  <c r="AH73" i="4"/>
  <c r="AQ73" i="4"/>
  <c r="AF73" i="4"/>
  <c r="AO73" i="4"/>
  <c r="AD73" i="4"/>
  <c r="AT72" i="4"/>
  <c r="AI72" i="4"/>
  <c r="AR72" i="4"/>
  <c r="AG72" i="4"/>
  <c r="AP72" i="4"/>
  <c r="AE72" i="4"/>
  <c r="AN72" i="4"/>
  <c r="AV72" i="4" s="1"/>
  <c r="AC72" i="4"/>
  <c r="AK72" i="4" s="1"/>
  <c r="AL72" i="4" s="1"/>
  <c r="AS71" i="4"/>
  <c r="AH71" i="4"/>
  <c r="AQ71" i="4"/>
  <c r="AF71" i="4"/>
  <c r="AO71" i="4"/>
  <c r="AD71" i="4"/>
  <c r="AT70" i="4"/>
  <c r="AI70" i="4"/>
  <c r="AR70" i="4"/>
  <c r="AG70" i="4"/>
  <c r="AP70" i="4"/>
  <c r="AE70" i="4"/>
  <c r="AN70" i="4"/>
  <c r="AV70" i="4" s="1"/>
  <c r="AC70" i="4"/>
  <c r="AK70" i="4" s="1"/>
  <c r="AL70" i="4" s="1"/>
  <c r="AS69" i="4"/>
  <c r="AH69" i="4"/>
  <c r="AQ69" i="4"/>
  <c r="AF69" i="4"/>
  <c r="AO69" i="4"/>
  <c r="AD69" i="4"/>
  <c r="AT68" i="4"/>
  <c r="AI68" i="4"/>
  <c r="AR68" i="4"/>
  <c r="AG68" i="4"/>
  <c r="AP68" i="4"/>
  <c r="AE68" i="4"/>
  <c r="AN68" i="4"/>
  <c r="AV68" i="4" s="1"/>
  <c r="AC68" i="4"/>
  <c r="AK68" i="4" s="1"/>
  <c r="AL68" i="4" s="1"/>
  <c r="AS67" i="4"/>
  <c r="AH67" i="4"/>
  <c r="AQ67" i="4"/>
  <c r="AF67" i="4"/>
  <c r="AO67" i="4"/>
  <c r="AD67" i="4"/>
  <c r="AT66" i="4"/>
  <c r="AI66" i="4"/>
  <c r="AR66" i="4"/>
  <c r="AG66" i="4"/>
  <c r="AP66" i="4"/>
  <c r="AE66" i="4"/>
  <c r="AN66" i="4"/>
  <c r="AV66" i="4" s="1"/>
  <c r="AC66" i="4"/>
  <c r="AK66" i="4" s="1"/>
  <c r="AL66" i="4" s="1"/>
  <c r="AS65" i="4"/>
  <c r="AH65" i="4"/>
  <c r="AQ65" i="4"/>
  <c r="AF65" i="4"/>
  <c r="AO65" i="4"/>
  <c r="AD65" i="4"/>
  <c r="AT64" i="4"/>
  <c r="AI64" i="4"/>
  <c r="AR64" i="4"/>
  <c r="AG64" i="4"/>
  <c r="AP64" i="4"/>
  <c r="AE64" i="4"/>
  <c r="AN64" i="4"/>
  <c r="AV64" i="4" s="1"/>
  <c r="AC64" i="4"/>
  <c r="AK64" i="4" s="1"/>
  <c r="AL64" i="4" s="1"/>
  <c r="AS63" i="4"/>
  <c r="AH63" i="4"/>
  <c r="AQ63" i="4"/>
  <c r="AF63" i="4"/>
  <c r="AO63" i="4"/>
  <c r="AD63" i="4"/>
  <c r="AT62" i="4"/>
  <c r="AI62" i="4"/>
  <c r="AR62" i="4"/>
  <c r="AG62" i="4"/>
  <c r="AP62" i="4"/>
  <c r="AE62" i="4"/>
  <c r="AN62" i="4"/>
  <c r="AV62" i="4" s="1"/>
  <c r="AC62" i="4"/>
  <c r="AK62" i="4" s="1"/>
  <c r="AL62" i="4" s="1"/>
  <c r="AS61" i="4"/>
  <c r="AH61" i="4"/>
  <c r="AQ61" i="4"/>
  <c r="AF61" i="4"/>
  <c r="AO61" i="4"/>
  <c r="AD61" i="4"/>
  <c r="AT60" i="4"/>
  <c r="AI60" i="4"/>
  <c r="AR60" i="4"/>
  <c r="AG60" i="4"/>
  <c r="AP60" i="4"/>
  <c r="AE60" i="4"/>
  <c r="AN60" i="4"/>
  <c r="AV60" i="4" s="1"/>
  <c r="AC60" i="4"/>
  <c r="AK60" i="4" s="1"/>
  <c r="AL60" i="4" s="1"/>
  <c r="AS59" i="4"/>
  <c r="AH59" i="4"/>
  <c r="AQ59" i="4"/>
  <c r="AF59" i="4"/>
  <c r="AO59" i="4"/>
  <c r="AD59" i="4"/>
  <c r="AT58" i="4"/>
  <c r="AI58" i="4"/>
  <c r="AR58" i="4"/>
  <c r="AG58" i="4"/>
  <c r="AP58" i="4"/>
  <c r="AE58" i="4"/>
  <c r="AN58" i="4"/>
  <c r="AV58" i="4" s="1"/>
  <c r="AC58" i="4"/>
  <c r="AK58" i="4" s="1"/>
  <c r="AL58" i="4" s="1"/>
  <c r="AS57" i="4"/>
  <c r="AH57" i="4"/>
  <c r="AQ57" i="4"/>
  <c r="AF57" i="4"/>
  <c r="AO57" i="4"/>
  <c r="AD57" i="4"/>
  <c r="AT56" i="4"/>
  <c r="AI56" i="4"/>
  <c r="AR56" i="4"/>
  <c r="AG56" i="4"/>
  <c r="AP56" i="4"/>
  <c r="AE56" i="4"/>
  <c r="AN56" i="4"/>
  <c r="AV56" i="4" s="1"/>
  <c r="AC56" i="4"/>
  <c r="AK56" i="4" s="1"/>
  <c r="AL56" i="4" s="1"/>
  <c r="AS55" i="4"/>
  <c r="AH55" i="4"/>
  <c r="AQ55" i="4"/>
  <c r="AF55" i="4"/>
  <c r="AO55" i="4"/>
  <c r="AD55" i="4"/>
  <c r="AT54" i="4"/>
  <c r="AI54" i="4"/>
  <c r="AR54" i="4"/>
  <c r="AG54" i="4"/>
  <c r="AP54" i="4"/>
  <c r="AE54" i="4"/>
  <c r="AN54" i="4"/>
  <c r="AV54" i="4" s="1"/>
  <c r="AC54" i="4"/>
  <c r="AK54" i="4" s="1"/>
  <c r="AL54" i="4" s="1"/>
  <c r="AS53" i="4"/>
  <c r="AH53" i="4"/>
  <c r="AQ53" i="4"/>
  <c r="AF53" i="4"/>
  <c r="AO53" i="4"/>
  <c r="AD53" i="4"/>
  <c r="AT52" i="4"/>
  <c r="AI52" i="4"/>
  <c r="AR52" i="4"/>
  <c r="AG52" i="4"/>
  <c r="AP52" i="4"/>
  <c r="AE52" i="4"/>
  <c r="AN52" i="4"/>
  <c r="AV52" i="4" s="1"/>
  <c r="AC52" i="4"/>
  <c r="AK52" i="4" s="1"/>
  <c r="AL52" i="4" s="1"/>
  <c r="AS51" i="4"/>
  <c r="AH51" i="4"/>
  <c r="AQ51" i="4"/>
  <c r="AF51" i="4"/>
  <c r="AO51" i="4"/>
  <c r="AD51" i="4"/>
  <c r="AT50" i="4"/>
  <c r="AI50" i="4"/>
  <c r="AR50" i="4"/>
  <c r="AG50" i="4"/>
  <c r="AP50" i="4"/>
  <c r="AE50" i="4"/>
  <c r="AN50" i="4"/>
  <c r="AV50" i="4" s="1"/>
  <c r="AC50" i="4"/>
  <c r="AK50" i="4" s="1"/>
  <c r="AL50" i="4" s="1"/>
  <c r="AS49" i="4"/>
  <c r="AH49" i="4"/>
  <c r="AQ49" i="4"/>
  <c r="AF49" i="4"/>
  <c r="AO49" i="4"/>
  <c r="AD49" i="4"/>
  <c r="AT48" i="4"/>
  <c r="AI48" i="4"/>
  <c r="AR48" i="4"/>
  <c r="AG48" i="4"/>
  <c r="AP48" i="4"/>
  <c r="AE48" i="4"/>
  <c r="AN48" i="4"/>
  <c r="AV48" i="4" s="1"/>
  <c r="AC48" i="4"/>
  <c r="AK48" i="4" s="1"/>
  <c r="AL48" i="4" s="1"/>
  <c r="AS47" i="4"/>
  <c r="AH47" i="4"/>
  <c r="AQ47" i="4"/>
  <c r="AF47" i="4"/>
  <c r="AO47" i="4"/>
  <c r="AD47" i="4"/>
  <c r="AT46" i="4"/>
  <c r="AI46" i="4"/>
  <c r="AR46" i="4"/>
  <c r="AG46" i="4"/>
  <c r="AP46" i="4"/>
  <c r="AE46" i="4"/>
  <c r="AN46" i="4"/>
  <c r="AV46" i="4" s="1"/>
  <c r="AC46" i="4"/>
  <c r="AK46" i="4" s="1"/>
  <c r="AL46" i="4" s="1"/>
  <c r="AS45" i="4"/>
  <c r="AH45" i="4"/>
  <c r="AQ45" i="4"/>
  <c r="AF45" i="4"/>
  <c r="AO45" i="4"/>
  <c r="AD45" i="4"/>
  <c r="AT44" i="4"/>
  <c r="AI44" i="4"/>
  <c r="AR44" i="4"/>
  <c r="AG44" i="4"/>
  <c r="AP44" i="4"/>
  <c r="AE44" i="4"/>
  <c r="AN44" i="4"/>
  <c r="AV44" i="4" s="1"/>
  <c r="AC44" i="4"/>
  <c r="AK44" i="4" s="1"/>
  <c r="AL44" i="4" s="1"/>
  <c r="AS43" i="4"/>
  <c r="AH43" i="4"/>
  <c r="AQ43" i="4"/>
  <c r="AF43" i="4"/>
  <c r="AO43" i="4"/>
  <c r="AD43" i="4"/>
  <c r="AT42" i="4"/>
  <c r="AI42" i="4"/>
  <c r="AR42" i="4"/>
  <c r="AG42" i="4"/>
  <c r="AP42" i="4"/>
  <c r="AE42" i="4"/>
  <c r="AN42" i="4"/>
  <c r="AV42" i="4" s="1"/>
  <c r="AC42" i="4"/>
  <c r="AK42" i="4" s="1"/>
  <c r="AL42" i="4" s="1"/>
  <c r="AS41" i="4"/>
  <c r="AH41" i="4"/>
  <c r="AQ41" i="4"/>
  <c r="AF41" i="4"/>
  <c r="AO41" i="4"/>
  <c r="AD41" i="4"/>
  <c r="AT40" i="4"/>
  <c r="AI40" i="4"/>
  <c r="AR40" i="4"/>
  <c r="AG40" i="4"/>
  <c r="AP40" i="4"/>
  <c r="AE40" i="4"/>
  <c r="AN40" i="4"/>
  <c r="AV40" i="4" s="1"/>
  <c r="AC40" i="4"/>
  <c r="AK40" i="4" s="1"/>
  <c r="AL40" i="4" s="1"/>
  <c r="AS39" i="4"/>
  <c r="AH39" i="4"/>
  <c r="AQ39" i="4"/>
  <c r="AF39" i="4"/>
  <c r="AO39" i="4"/>
  <c r="AD39" i="4"/>
  <c r="AT38" i="4"/>
  <c r="AI38" i="4"/>
  <c r="AR38" i="4"/>
  <c r="AG38" i="4"/>
  <c r="AP38" i="4"/>
  <c r="AE38" i="4"/>
  <c r="AN38" i="4"/>
  <c r="AV38" i="4" s="1"/>
  <c r="AC38" i="4"/>
  <c r="AK38" i="4" s="1"/>
  <c r="AL38" i="4" s="1"/>
  <c r="AS37" i="4"/>
  <c r="AH37" i="4"/>
  <c r="AQ37" i="4"/>
  <c r="AF37" i="4"/>
  <c r="AO37" i="4"/>
  <c r="AD37" i="4"/>
  <c r="AT36" i="4"/>
  <c r="AI36" i="4"/>
  <c r="AR36" i="4"/>
  <c r="AG36" i="4"/>
  <c r="AP36" i="4"/>
  <c r="AE36" i="4"/>
  <c r="AN36" i="4"/>
  <c r="AV36" i="4" s="1"/>
  <c r="AC36" i="4"/>
  <c r="AK36" i="4" s="1"/>
  <c r="AL36" i="4" s="1"/>
  <c r="AS35" i="4"/>
  <c r="AH35" i="4"/>
  <c r="AQ35" i="4"/>
  <c r="AF35" i="4"/>
  <c r="AO35" i="4"/>
  <c r="AD35" i="4"/>
  <c r="AT34" i="4"/>
  <c r="AI34" i="4"/>
  <c r="AR34" i="4"/>
  <c r="AG34" i="4"/>
  <c r="AP34" i="4"/>
  <c r="AE34" i="4"/>
  <c r="AN34" i="4"/>
  <c r="AV34" i="4" s="1"/>
  <c r="AC34" i="4"/>
  <c r="AK34" i="4" s="1"/>
  <c r="AL34" i="4" s="1"/>
  <c r="U34" i="4" s="1"/>
  <c r="AS33" i="4"/>
  <c r="AH33" i="4"/>
  <c r="AQ33" i="4"/>
  <c r="AF33" i="4"/>
  <c r="AO33" i="4"/>
  <c r="AD33" i="4"/>
  <c r="AT32" i="4"/>
  <c r="AI32" i="4"/>
  <c r="AR32" i="4"/>
  <c r="AG32" i="4"/>
  <c r="AP32" i="4"/>
  <c r="AE32" i="4"/>
  <c r="AN32" i="4"/>
  <c r="AV32" i="4" s="1"/>
  <c r="AC32" i="4"/>
  <c r="AK32" i="4" s="1"/>
  <c r="AL32" i="4" s="1"/>
  <c r="U32" i="4" s="1"/>
  <c r="AS31" i="4"/>
  <c r="AH31" i="4"/>
  <c r="AQ31" i="4"/>
  <c r="AF31" i="4"/>
  <c r="AO31" i="4"/>
  <c r="AD31" i="4"/>
  <c r="AT30" i="4"/>
  <c r="AI30" i="4"/>
  <c r="AR30" i="4"/>
  <c r="AG30" i="4"/>
  <c r="AP30" i="4"/>
  <c r="AE30" i="4"/>
  <c r="AN30" i="4"/>
  <c r="AV30" i="4" s="1"/>
  <c r="AC30" i="4"/>
  <c r="AK30" i="4" s="1"/>
  <c r="AL30" i="4" s="1"/>
  <c r="U30" i="4" s="1"/>
  <c r="AS29" i="4"/>
  <c r="AH29" i="4"/>
  <c r="AQ29" i="4"/>
  <c r="AF29" i="4"/>
  <c r="AO29" i="4"/>
  <c r="AD29" i="4"/>
  <c r="AT28" i="4"/>
  <c r="AI28" i="4"/>
  <c r="AR28" i="4"/>
  <c r="AG28" i="4"/>
  <c r="AP28" i="4"/>
  <c r="AE28" i="4"/>
  <c r="AN28" i="4"/>
  <c r="AV28" i="4" s="1"/>
  <c r="AC28" i="4"/>
  <c r="AK28" i="4" s="1"/>
  <c r="AL28" i="4" s="1"/>
  <c r="U28" i="4" s="1"/>
  <c r="AS27" i="4"/>
  <c r="AH27" i="4"/>
  <c r="AQ27" i="4"/>
  <c r="AF27" i="4"/>
  <c r="AO27" i="4"/>
  <c r="AD27" i="4"/>
  <c r="AT26" i="4"/>
  <c r="AI26" i="4"/>
  <c r="AR26" i="4"/>
  <c r="AG26" i="4"/>
  <c r="AP26" i="4"/>
  <c r="AE26" i="4"/>
  <c r="AN26" i="4"/>
  <c r="AV26" i="4" s="1"/>
  <c r="AC26" i="4"/>
  <c r="AK26" i="4" s="1"/>
  <c r="AL26" i="4" s="1"/>
  <c r="U26" i="4" s="1"/>
  <c r="AS25" i="4"/>
  <c r="AH25" i="4"/>
  <c r="AQ25" i="4"/>
  <c r="AF25" i="4"/>
  <c r="AO25" i="4"/>
  <c r="AD25" i="4"/>
  <c r="AT22" i="4"/>
  <c r="AI22" i="4"/>
  <c r="AR22" i="4"/>
  <c r="AG22" i="4"/>
  <c r="AP22" i="4"/>
  <c r="AE22" i="4"/>
  <c r="AN22" i="4"/>
  <c r="AV22" i="4" s="1"/>
  <c r="AC22" i="4"/>
  <c r="AK22" i="4" s="1"/>
  <c r="AL22" i="4" s="1"/>
  <c r="U22" i="4" s="1"/>
  <c r="AS21" i="4"/>
  <c r="AH21" i="4"/>
  <c r="AQ21" i="4"/>
  <c r="AF21" i="4"/>
  <c r="AO21" i="4"/>
  <c r="AD21" i="4"/>
  <c r="AT18" i="4"/>
  <c r="AI18" i="4"/>
  <c r="AR18" i="4"/>
  <c r="AG18" i="4"/>
  <c r="AP18" i="4"/>
  <c r="AE18" i="4"/>
  <c r="AN18" i="4"/>
  <c r="AV18" i="4" s="1"/>
  <c r="AC18" i="4"/>
  <c r="AK18" i="4" s="1"/>
  <c r="AL18" i="4" s="1"/>
  <c r="U18" i="4" s="1"/>
  <c r="AS17" i="4"/>
  <c r="AH17" i="4"/>
  <c r="AQ17" i="4"/>
  <c r="AF17" i="4"/>
  <c r="AO17" i="4"/>
  <c r="AD17" i="4"/>
  <c r="AT14" i="4"/>
  <c r="AI14" i="4"/>
  <c r="AR14" i="4"/>
  <c r="AG14" i="4"/>
  <c r="AP14" i="4"/>
  <c r="AE14" i="4"/>
  <c r="AN14" i="4"/>
  <c r="AV14" i="4" s="1"/>
  <c r="AC14" i="4"/>
  <c r="AK14" i="4" s="1"/>
  <c r="AL14" i="4" s="1"/>
  <c r="U14" i="4" s="1"/>
  <c r="AS13" i="4"/>
  <c r="AH13" i="4"/>
  <c r="AQ13" i="4"/>
  <c r="AF13" i="4"/>
  <c r="AO13" i="4"/>
  <c r="AD13" i="4"/>
  <c r="AU11" i="4"/>
  <c r="AJ11" i="4"/>
  <c r="AQ11" i="4"/>
  <c r="AF11" i="4"/>
  <c r="AN11" i="4"/>
  <c r="AC11" i="4"/>
  <c r="AB22" i="4"/>
  <c r="Z22" i="4"/>
  <c r="X22" i="4"/>
  <c r="AG10" i="4"/>
  <c r="AA22" i="4"/>
  <c r="Y22" i="4"/>
  <c r="AR10" i="4"/>
  <c r="AA24" i="4"/>
  <c r="Y24" i="4"/>
  <c r="AO10" i="4"/>
  <c r="AD10" i="4"/>
  <c r="AB24" i="4"/>
  <c r="Z24" i="4"/>
  <c r="X24" i="4"/>
  <c r="AT24" i="4"/>
  <c r="AI24" i="4"/>
  <c r="AR24" i="4"/>
  <c r="AG24" i="4"/>
  <c r="AP24" i="4"/>
  <c r="AE24" i="4"/>
  <c r="AN24" i="4"/>
  <c r="AV24" i="4" s="1"/>
  <c r="AC24" i="4"/>
  <c r="AK24" i="4" s="1"/>
  <c r="AL24" i="4" s="1"/>
  <c r="U24" i="4" s="1"/>
  <c r="AT23" i="4"/>
  <c r="AI23" i="4"/>
  <c r="AR23" i="4"/>
  <c r="AG23" i="4"/>
  <c r="AP23" i="4"/>
  <c r="AE23" i="4"/>
  <c r="AN23" i="4"/>
  <c r="AV23" i="4" s="1"/>
  <c r="AC23" i="4"/>
  <c r="AK23" i="4" s="1"/>
  <c r="AL23" i="4" s="1"/>
  <c r="U23" i="4" s="1"/>
  <c r="AT20" i="4"/>
  <c r="AI20" i="4"/>
  <c r="AR20" i="4"/>
  <c r="AG20" i="4"/>
  <c r="AP20" i="4"/>
  <c r="AE20" i="4"/>
  <c r="AN20" i="4"/>
  <c r="AV20" i="4" s="1"/>
  <c r="AC20" i="4"/>
  <c r="AK20" i="4" s="1"/>
  <c r="AL20" i="4" s="1"/>
  <c r="U20" i="4" s="1"/>
  <c r="AT19" i="4"/>
  <c r="AI19" i="4"/>
  <c r="AR19" i="4"/>
  <c r="AG19" i="4"/>
  <c r="AP19" i="4"/>
  <c r="AE19" i="4"/>
  <c r="AN19" i="4"/>
  <c r="AV19" i="4" s="1"/>
  <c r="AC19" i="4"/>
  <c r="AK19" i="4" s="1"/>
  <c r="AL19" i="4" s="1"/>
  <c r="U19" i="4" s="1"/>
  <c r="AT16" i="4"/>
  <c r="AI16" i="4"/>
  <c r="AR16" i="4"/>
  <c r="AG16" i="4"/>
  <c r="AP16" i="4"/>
  <c r="AE16" i="4"/>
  <c r="AN16" i="4"/>
  <c r="AV16" i="4" s="1"/>
  <c r="AC16" i="4"/>
  <c r="AK16" i="4" s="1"/>
  <c r="AL16" i="4" s="1"/>
  <c r="U16" i="4" s="1"/>
  <c r="AT15" i="4"/>
  <c r="AI15" i="4"/>
  <c r="AR15" i="4"/>
  <c r="AG15" i="4"/>
  <c r="AP15" i="4"/>
  <c r="AE15" i="4"/>
  <c r="AN15" i="4"/>
  <c r="AV15" i="4" s="1"/>
  <c r="AC15" i="4"/>
  <c r="AK15" i="4" s="1"/>
  <c r="AL15" i="4" s="1"/>
  <c r="U15" i="4" s="1"/>
  <c r="AT12" i="4"/>
  <c r="AI12" i="4"/>
  <c r="AR12" i="4"/>
  <c r="AG12" i="4"/>
  <c r="AP12" i="4"/>
  <c r="AE12" i="4"/>
  <c r="AI11" i="4"/>
  <c r="AT11" i="4"/>
  <c r="AO11" i="4"/>
  <c r="AD11" i="4"/>
  <c r="AB18" i="4"/>
  <c r="Z18" i="4"/>
  <c r="X18" i="4"/>
  <c r="AS10" i="4"/>
  <c r="AH10" i="4"/>
  <c r="AA18" i="4"/>
  <c r="Y18" i="4"/>
  <c r="AA12" i="4"/>
  <c r="Y12" i="4"/>
  <c r="Z12" i="4"/>
  <c r="X12" i="4"/>
  <c r="AC10" i="4"/>
  <c r="AK10" i="4" s="1"/>
  <c r="AL10" i="4" s="1"/>
  <c r="U10" i="4" s="1"/>
  <c r="AB12" i="4"/>
  <c r="AN10" i="4"/>
  <c r="AV10" i="4" s="1"/>
  <c r="AV11" i="4" l="1"/>
  <c r="AV389" i="4"/>
  <c r="AV388" i="4"/>
  <c r="AV391" i="4"/>
  <c r="AK12" i="4"/>
  <c r="AL12" i="4" s="1"/>
  <c r="U12" i="4" s="1"/>
  <c r="AK13" i="4"/>
  <c r="AL13" i="4" s="1"/>
  <c r="U13" i="4" s="1"/>
  <c r="AK17" i="4"/>
  <c r="AL17" i="4" s="1"/>
  <c r="U17" i="4" s="1"/>
  <c r="AK21" i="4"/>
  <c r="AL21" i="4" s="1"/>
  <c r="U21" i="4" s="1"/>
  <c r="AK25" i="4"/>
  <c r="AL25" i="4" s="1"/>
  <c r="U25" i="4" s="1"/>
  <c r="AK27" i="4"/>
  <c r="AL27" i="4" s="1"/>
  <c r="U27" i="4" s="1"/>
  <c r="AK29" i="4"/>
  <c r="AL29" i="4" s="1"/>
  <c r="U29" i="4" s="1"/>
  <c r="AK31" i="4"/>
  <c r="AL31" i="4" s="1"/>
  <c r="U31" i="4" s="1"/>
  <c r="AK33" i="4"/>
  <c r="AL33" i="4" s="1"/>
  <c r="U33" i="4" s="1"/>
  <c r="AK35" i="4"/>
  <c r="AL35" i="4" s="1"/>
  <c r="AK37" i="4"/>
  <c r="AL37" i="4" s="1"/>
  <c r="AK39" i="4"/>
  <c r="AL39" i="4" s="1"/>
  <c r="AK41" i="4"/>
  <c r="AL41" i="4" s="1"/>
  <c r="AK43" i="4"/>
  <c r="AL43" i="4" s="1"/>
  <c r="AK45" i="4"/>
  <c r="AL45" i="4" s="1"/>
  <c r="AK47" i="4"/>
  <c r="AL47" i="4" s="1"/>
  <c r="AK49" i="4"/>
  <c r="AL49" i="4" s="1"/>
  <c r="AK51" i="4"/>
  <c r="AL51" i="4" s="1"/>
  <c r="AK53" i="4"/>
  <c r="AL53" i="4" s="1"/>
  <c r="AK55" i="4"/>
  <c r="AL55" i="4" s="1"/>
  <c r="AK57" i="4"/>
  <c r="AL57" i="4" s="1"/>
  <c r="AK59" i="4"/>
  <c r="AL59" i="4" s="1"/>
  <c r="AK61" i="4"/>
  <c r="AL61" i="4" s="1"/>
  <c r="AK63" i="4"/>
  <c r="AL63" i="4" s="1"/>
  <c r="AK65" i="4"/>
  <c r="AL65" i="4" s="1"/>
  <c r="AK67" i="4"/>
  <c r="AL67" i="4" s="1"/>
  <c r="AK69" i="4"/>
  <c r="AL69" i="4" s="1"/>
  <c r="AK71" i="4"/>
  <c r="AL71" i="4" s="1"/>
  <c r="AK73" i="4"/>
  <c r="AL73" i="4" s="1"/>
  <c r="AK75" i="4"/>
  <c r="AL75" i="4" s="1"/>
  <c r="AK77" i="4"/>
  <c r="AL77" i="4" s="1"/>
  <c r="AK79" i="4"/>
  <c r="AL79" i="4" s="1"/>
  <c r="AK81" i="4"/>
  <c r="AL81" i="4" s="1"/>
  <c r="AK83" i="4"/>
  <c r="AL83" i="4" s="1"/>
  <c r="AK85" i="4"/>
  <c r="AL85" i="4" s="1"/>
  <c r="AK87" i="4"/>
  <c r="AL87" i="4" s="1"/>
  <c r="AK89" i="4"/>
  <c r="AL89" i="4" s="1"/>
  <c r="AK91" i="4"/>
  <c r="AL91" i="4" s="1"/>
  <c r="AK93" i="4"/>
  <c r="AL93" i="4" s="1"/>
  <c r="AK95" i="4"/>
  <c r="AL95" i="4" s="1"/>
  <c r="AK97" i="4"/>
  <c r="AL97" i="4" s="1"/>
  <c r="AK99" i="4"/>
  <c r="AL99" i="4" s="1"/>
  <c r="AK101" i="4"/>
  <c r="AL101" i="4" s="1"/>
  <c r="AK103" i="4"/>
  <c r="AL103" i="4" s="1"/>
  <c r="AK105" i="4"/>
  <c r="AL105" i="4" s="1"/>
  <c r="AK106" i="4"/>
  <c r="AL106" i="4" s="1"/>
  <c r="AK107" i="4"/>
  <c r="AL107" i="4" s="1"/>
  <c r="AK108" i="4"/>
  <c r="AL108" i="4" s="1"/>
  <c r="AK109" i="4"/>
  <c r="AL109" i="4" s="1"/>
  <c r="AK110" i="4"/>
  <c r="AL110" i="4" s="1"/>
  <c r="AK111" i="4"/>
  <c r="AL111" i="4" s="1"/>
  <c r="AK112" i="4"/>
  <c r="AL112" i="4" s="1"/>
  <c r="AK113" i="4"/>
  <c r="AL113" i="4" s="1"/>
  <c r="AK114" i="4"/>
  <c r="AL114" i="4" s="1"/>
  <c r="AK115" i="4"/>
  <c r="AL115" i="4" s="1"/>
  <c r="AK116" i="4"/>
  <c r="AL116" i="4" s="1"/>
  <c r="AK117" i="4"/>
  <c r="AL117" i="4" s="1"/>
  <c r="AK118" i="4"/>
  <c r="AL118" i="4" s="1"/>
  <c r="AK119" i="4"/>
  <c r="AL119" i="4" s="1"/>
  <c r="AK120" i="4"/>
  <c r="AL120" i="4" s="1"/>
  <c r="AK121" i="4"/>
  <c r="AL121" i="4" s="1"/>
  <c r="AK122" i="4"/>
  <c r="AL122" i="4" s="1"/>
  <c r="AK123" i="4"/>
  <c r="AL123" i="4" s="1"/>
  <c r="AK124" i="4"/>
  <c r="AL124" i="4" s="1"/>
  <c r="AK125" i="4"/>
  <c r="AL125" i="4" s="1"/>
  <c r="AK126" i="4"/>
  <c r="AL126" i="4" s="1"/>
  <c r="AK127" i="4"/>
  <c r="AL127" i="4" s="1"/>
  <c r="AK128" i="4"/>
  <c r="AL128" i="4" s="1"/>
  <c r="AK129" i="4"/>
  <c r="AL129" i="4" s="1"/>
  <c r="AK130" i="4"/>
  <c r="AL130" i="4" s="1"/>
  <c r="AK131" i="4"/>
  <c r="AL131" i="4" s="1"/>
  <c r="AK132" i="4"/>
  <c r="AL132" i="4" s="1"/>
  <c r="AK133" i="4"/>
  <c r="AL133" i="4" s="1"/>
  <c r="AK134" i="4"/>
  <c r="AL134" i="4" s="1"/>
  <c r="AK135" i="4"/>
  <c r="AL135" i="4" s="1"/>
  <c r="AK136" i="4"/>
  <c r="AL136" i="4" s="1"/>
  <c r="AK137" i="4"/>
  <c r="AL137" i="4" s="1"/>
  <c r="AK138" i="4"/>
  <c r="AL138" i="4" s="1"/>
  <c r="AK139" i="4"/>
  <c r="AL139" i="4" s="1"/>
  <c r="AK140" i="4"/>
  <c r="AL140" i="4" s="1"/>
  <c r="AK141" i="4"/>
  <c r="AL141" i="4" s="1"/>
  <c r="AK142" i="4"/>
  <c r="AL142" i="4" s="1"/>
  <c r="AK143" i="4"/>
  <c r="AL143" i="4" s="1"/>
  <c r="AK144" i="4"/>
  <c r="AL144" i="4" s="1"/>
  <c r="AK145" i="4"/>
  <c r="AL145" i="4" s="1"/>
  <c r="AK146" i="4"/>
  <c r="AL146" i="4" s="1"/>
  <c r="AK147" i="4"/>
  <c r="AL147" i="4" s="1"/>
  <c r="AK148" i="4"/>
  <c r="AL148" i="4" s="1"/>
  <c r="AK149" i="4"/>
  <c r="AL149" i="4" s="1"/>
  <c r="AK150" i="4"/>
  <c r="AL150" i="4" s="1"/>
  <c r="AK151" i="4"/>
  <c r="AL151" i="4" s="1"/>
  <c r="AK152" i="4"/>
  <c r="AL152" i="4" s="1"/>
  <c r="AK153" i="4"/>
  <c r="AL153" i="4" s="1"/>
  <c r="AK154" i="4"/>
  <c r="AL154" i="4" s="1"/>
  <c r="AK155" i="4"/>
  <c r="AL155" i="4" s="1"/>
  <c r="AK156" i="4"/>
  <c r="AL156" i="4" s="1"/>
  <c r="AK157" i="4"/>
  <c r="AL157" i="4" s="1"/>
  <c r="AK158" i="4"/>
  <c r="AL158" i="4" s="1"/>
  <c r="AK159" i="4"/>
  <c r="AL159" i="4" s="1"/>
  <c r="AK160" i="4"/>
  <c r="AL160" i="4" s="1"/>
  <c r="AK161" i="4"/>
  <c r="AL161" i="4" s="1"/>
  <c r="AK162" i="4"/>
  <c r="AL162" i="4" s="1"/>
  <c r="AK163" i="4"/>
  <c r="AL163" i="4" s="1"/>
  <c r="AK164" i="4"/>
  <c r="AL164" i="4" s="1"/>
  <c r="AK165" i="4"/>
  <c r="AL165" i="4" s="1"/>
  <c r="AK166" i="4"/>
  <c r="AL166" i="4" s="1"/>
  <c r="AK167" i="4"/>
  <c r="AL167" i="4" s="1"/>
  <c r="AK168" i="4"/>
  <c r="AL168" i="4" s="1"/>
  <c r="AK169" i="4"/>
  <c r="AL169" i="4" s="1"/>
  <c r="AK170" i="4"/>
  <c r="AL170" i="4" s="1"/>
  <c r="AK171" i="4"/>
  <c r="AL171" i="4" s="1"/>
  <c r="AK172" i="4"/>
  <c r="AL172" i="4" s="1"/>
  <c r="AK173" i="4"/>
  <c r="AL173" i="4" s="1"/>
  <c r="AK174" i="4"/>
  <c r="AL174" i="4" s="1"/>
  <c r="AK175" i="4"/>
  <c r="AL175" i="4" s="1"/>
  <c r="AK176" i="4"/>
  <c r="AL176" i="4" s="1"/>
  <c r="AK177" i="4"/>
  <c r="AL177" i="4" s="1"/>
  <c r="AK178" i="4"/>
  <c r="AL178" i="4" s="1"/>
  <c r="AK179" i="4"/>
  <c r="AL179" i="4" s="1"/>
  <c r="AK180" i="4"/>
  <c r="AL180" i="4" s="1"/>
  <c r="AK181" i="4"/>
  <c r="AL181" i="4" s="1"/>
  <c r="AK183" i="4"/>
  <c r="AL183" i="4" s="1"/>
  <c r="AK185" i="4"/>
  <c r="AL185" i="4" s="1"/>
  <c r="AK187" i="4"/>
  <c r="AL187" i="4" s="1"/>
  <c r="AK189" i="4"/>
  <c r="AL189" i="4" s="1"/>
  <c r="AK191" i="4"/>
  <c r="AL191" i="4" s="1"/>
  <c r="AK193" i="4"/>
  <c r="AL193" i="4" s="1"/>
  <c r="AK195" i="4"/>
  <c r="AL195" i="4" s="1"/>
  <c r="AK197" i="4"/>
  <c r="AL197" i="4" s="1"/>
  <c r="AK199" i="4"/>
  <c r="AL199" i="4" s="1"/>
  <c r="AK201" i="4"/>
  <c r="AL201" i="4" s="1"/>
  <c r="AK203" i="4"/>
  <c r="AL203" i="4" s="1"/>
  <c r="AK205" i="4"/>
  <c r="AL205" i="4" s="1"/>
  <c r="AK207" i="4"/>
  <c r="AL207" i="4" s="1"/>
  <c r="AK209" i="4"/>
  <c r="AL209" i="4" s="1"/>
  <c r="AK211" i="4"/>
  <c r="AL211" i="4" s="1"/>
  <c r="AK213" i="4"/>
  <c r="AL213" i="4" s="1"/>
  <c r="AK215" i="4"/>
  <c r="AL215" i="4" s="1"/>
  <c r="AK217" i="4"/>
  <c r="AL217" i="4" s="1"/>
  <c r="AK219" i="4"/>
  <c r="AL219" i="4" s="1"/>
  <c r="AK221" i="4"/>
  <c r="AL221" i="4" s="1"/>
  <c r="AK223" i="4"/>
  <c r="AL223" i="4" s="1"/>
  <c r="AK225" i="4"/>
  <c r="AL225" i="4" s="1"/>
  <c r="AK227" i="4"/>
  <c r="AL227" i="4" s="1"/>
  <c r="AK229" i="4"/>
  <c r="AL229" i="4" s="1"/>
  <c r="AK231" i="4"/>
  <c r="AL231" i="4" s="1"/>
  <c r="AK233" i="4"/>
  <c r="AL233" i="4" s="1"/>
  <c r="AK235" i="4"/>
  <c r="AL235" i="4" s="1"/>
  <c r="AK237" i="4"/>
  <c r="AL237" i="4" s="1"/>
  <c r="AK239" i="4"/>
  <c r="AL239" i="4" s="1"/>
  <c r="AK241" i="4"/>
  <c r="AL241" i="4" s="1"/>
  <c r="AK243" i="4"/>
  <c r="AL243" i="4" s="1"/>
  <c r="AK245" i="4"/>
  <c r="AL245" i="4" s="1"/>
  <c r="AK247" i="4"/>
  <c r="AL247" i="4" s="1"/>
  <c r="AK249" i="4"/>
  <c r="AL249" i="4" s="1"/>
  <c r="AK251" i="4"/>
  <c r="AL251" i="4" s="1"/>
  <c r="AK253" i="4"/>
  <c r="AL253" i="4" s="1"/>
  <c r="AK255" i="4"/>
  <c r="AL255" i="4" s="1"/>
  <c r="AK257" i="4"/>
  <c r="AL257" i="4" s="1"/>
  <c r="AK259" i="4"/>
  <c r="AL259" i="4" s="1"/>
  <c r="AK261" i="4"/>
  <c r="AL261" i="4" s="1"/>
  <c r="AK263" i="4"/>
  <c r="AL263" i="4" s="1"/>
  <c r="AK265" i="4"/>
  <c r="AL265" i="4" s="1"/>
  <c r="AK267" i="4"/>
  <c r="AL267" i="4" s="1"/>
  <c r="AK269" i="4"/>
  <c r="AL269" i="4" s="1"/>
  <c r="AK271" i="4"/>
  <c r="AL271" i="4" s="1"/>
  <c r="AK273" i="4"/>
  <c r="AL273" i="4" s="1"/>
  <c r="AK275" i="4"/>
  <c r="AL275" i="4" s="1"/>
  <c r="AK277" i="4"/>
  <c r="AL277" i="4" s="1"/>
  <c r="AK279" i="4"/>
  <c r="AL279" i="4" s="1"/>
  <c r="AK281" i="4"/>
  <c r="AL281" i="4" s="1"/>
  <c r="AK283" i="4"/>
  <c r="AL283" i="4" s="1"/>
  <c r="AK285" i="4"/>
  <c r="AL285" i="4" s="1"/>
  <c r="AK287" i="4"/>
  <c r="AL287" i="4" s="1"/>
  <c r="AK289" i="4"/>
  <c r="AL289" i="4" s="1"/>
  <c r="AV291" i="4"/>
  <c r="AK293" i="4"/>
  <c r="AL293" i="4" s="1"/>
  <c r="AK295" i="4"/>
  <c r="AL295" i="4" s="1"/>
  <c r="AK297" i="4"/>
  <c r="AL297" i="4" s="1"/>
  <c r="AK299" i="4"/>
  <c r="AL299" i="4" s="1"/>
  <c r="AK301" i="4"/>
  <c r="AL301" i="4" s="1"/>
  <c r="AK303" i="4"/>
  <c r="AL303" i="4" s="1"/>
  <c r="AK305" i="4"/>
  <c r="AL305" i="4" s="1"/>
  <c r="AK307" i="4"/>
  <c r="AL307" i="4" s="1"/>
  <c r="AK309" i="4"/>
  <c r="AL309" i="4" s="1"/>
  <c r="AK311" i="4"/>
  <c r="AL311" i="4" s="1"/>
  <c r="AK313" i="4"/>
  <c r="AL313" i="4" s="1"/>
  <c r="AK315" i="4"/>
  <c r="AL315" i="4" s="1"/>
  <c r="AK317" i="4"/>
  <c r="AL317" i="4" s="1"/>
  <c r="AK319" i="4"/>
  <c r="AL319" i="4" s="1"/>
  <c r="AK321" i="4"/>
  <c r="AL321" i="4" s="1"/>
  <c r="AK323" i="4"/>
  <c r="AL323" i="4" s="1"/>
  <c r="AK325" i="4"/>
  <c r="AL325" i="4" s="1"/>
  <c r="AK327" i="4"/>
  <c r="AL327" i="4" s="1"/>
  <c r="AK329" i="4"/>
  <c r="AL329" i="4" s="1"/>
  <c r="AK348" i="4"/>
  <c r="AL348" i="4" s="1"/>
  <c r="AK350" i="4"/>
  <c r="AL350" i="4" s="1"/>
  <c r="AK352" i="4"/>
  <c r="AL352" i="4" s="1"/>
  <c r="AK354" i="4"/>
  <c r="AL354" i="4" s="1"/>
  <c r="AK356" i="4"/>
  <c r="AL356" i="4" s="1"/>
  <c r="AK358" i="4"/>
  <c r="AL358" i="4" s="1"/>
  <c r="AK360" i="4"/>
  <c r="AL360" i="4" s="1"/>
  <c r="AK362" i="4"/>
  <c r="AL362" i="4" s="1"/>
  <c r="AK364" i="4"/>
  <c r="AL364" i="4" s="1"/>
  <c r="AK366" i="4"/>
  <c r="AL366" i="4" s="1"/>
  <c r="AK367" i="4"/>
  <c r="AL367" i="4" s="1"/>
  <c r="AK369" i="4"/>
  <c r="AL369" i="4" s="1"/>
  <c r="AK371" i="4"/>
  <c r="AL371" i="4" s="1"/>
  <c r="AK373" i="4"/>
  <c r="AL373" i="4" s="1"/>
  <c r="AV375" i="4"/>
  <c r="AK376" i="4"/>
  <c r="AL376" i="4" s="1"/>
  <c r="AK377" i="4"/>
  <c r="AL377" i="4" s="1"/>
  <c r="AK379" i="4"/>
  <c r="AL379" i="4" s="1"/>
  <c r="AK381" i="4"/>
  <c r="AL381" i="4" s="1"/>
  <c r="AK383" i="4"/>
  <c r="AL383" i="4" s="1"/>
  <c r="AK386" i="4"/>
  <c r="AL386" i="4" s="1"/>
  <c r="AK397" i="4"/>
  <c r="AL397" i="4" s="1"/>
  <c r="AK11" i="4"/>
  <c r="AL11" i="4" s="1"/>
  <c r="U11" i="4" s="1"/>
  <c r="AK389" i="4"/>
  <c r="AL389" i="4" s="1"/>
  <c r="AK388" i="4"/>
  <c r="AL388" i="4" s="1"/>
  <c r="AK391" i="4"/>
  <c r="AL391" i="4" s="1"/>
  <c r="AV12" i="4"/>
  <c r="AV13" i="4"/>
  <c r="AV17" i="4"/>
  <c r="AV21" i="4"/>
  <c r="AV25" i="4"/>
  <c r="AV27" i="4"/>
  <c r="AV29" i="4"/>
  <c r="AV31" i="4"/>
  <c r="AV33" i="4"/>
  <c r="AV35" i="4"/>
  <c r="AV37" i="4"/>
  <c r="AV39" i="4"/>
  <c r="AV41" i="4"/>
  <c r="AV43" i="4"/>
  <c r="AV45" i="4"/>
  <c r="AV47" i="4"/>
  <c r="AV49" i="4"/>
  <c r="AV51" i="4"/>
  <c r="AV53" i="4"/>
  <c r="AV55" i="4"/>
  <c r="AV57" i="4"/>
  <c r="AV59" i="4"/>
  <c r="AV61" i="4"/>
  <c r="AV63" i="4"/>
  <c r="AV65" i="4"/>
  <c r="AV67" i="4"/>
  <c r="AV69" i="4"/>
  <c r="AV71" i="4"/>
  <c r="AV73" i="4"/>
  <c r="AV75" i="4"/>
  <c r="AV77" i="4"/>
  <c r="AV79" i="4"/>
  <c r="AV81" i="4"/>
  <c r="AV83" i="4"/>
  <c r="AV85" i="4"/>
  <c r="AV87" i="4"/>
  <c r="AV89" i="4"/>
  <c r="AV91" i="4"/>
  <c r="AV93" i="4"/>
  <c r="AV95" i="4"/>
  <c r="AV97" i="4"/>
  <c r="AV99" i="4"/>
  <c r="AV101" i="4"/>
  <c r="AV103" i="4"/>
  <c r="AV105" i="4"/>
  <c r="AV106" i="4"/>
  <c r="AV107" i="4"/>
  <c r="AV108" i="4"/>
  <c r="AV109" i="4"/>
  <c r="AV110" i="4"/>
  <c r="AV111" i="4"/>
  <c r="AV112" i="4"/>
  <c r="AV113" i="4"/>
  <c r="AV114" i="4"/>
  <c r="AV115" i="4"/>
  <c r="AV116" i="4"/>
  <c r="AV117" i="4"/>
  <c r="AV118" i="4"/>
  <c r="AV119" i="4"/>
  <c r="AV120" i="4"/>
  <c r="AV121" i="4"/>
  <c r="AV122" i="4"/>
  <c r="AV123" i="4"/>
  <c r="AV124" i="4"/>
  <c r="AV125" i="4"/>
  <c r="AV126" i="4"/>
  <c r="AV127" i="4"/>
  <c r="AV128" i="4"/>
  <c r="AV129" i="4"/>
  <c r="AV130" i="4"/>
  <c r="AV131" i="4"/>
  <c r="AV132" i="4"/>
  <c r="AV133" i="4"/>
  <c r="AV134" i="4"/>
  <c r="AV135" i="4"/>
  <c r="AV136" i="4"/>
  <c r="AV137" i="4"/>
  <c r="AV138" i="4"/>
  <c r="AV139" i="4"/>
  <c r="AV140" i="4"/>
  <c r="AV141" i="4"/>
  <c r="AV142" i="4"/>
  <c r="AV143" i="4"/>
  <c r="AV144" i="4"/>
  <c r="AV145" i="4"/>
  <c r="AV146" i="4"/>
  <c r="AV147" i="4"/>
  <c r="AV148" i="4"/>
  <c r="AV149" i="4"/>
  <c r="AV150" i="4"/>
  <c r="AV151" i="4"/>
  <c r="AV152" i="4"/>
  <c r="AV153" i="4"/>
  <c r="AV154" i="4"/>
  <c r="AV155" i="4"/>
  <c r="AV156" i="4"/>
  <c r="AV157" i="4"/>
  <c r="AV158" i="4"/>
  <c r="AV159" i="4"/>
  <c r="AV160" i="4"/>
  <c r="AV161" i="4"/>
  <c r="AV162" i="4"/>
  <c r="AV163" i="4"/>
  <c r="AV164" i="4"/>
  <c r="AV165" i="4"/>
  <c r="AV166" i="4"/>
  <c r="AV167" i="4"/>
  <c r="AV168" i="4"/>
  <c r="AV169" i="4"/>
  <c r="AV170" i="4"/>
  <c r="AV171" i="4"/>
  <c r="AV172" i="4"/>
  <c r="AV173" i="4"/>
  <c r="AV174" i="4"/>
  <c r="AV175" i="4"/>
  <c r="AV176" i="4"/>
  <c r="AV177" i="4"/>
  <c r="AV178" i="4"/>
  <c r="AV179" i="4"/>
  <c r="AV180" i="4"/>
  <c r="AV181" i="4"/>
  <c r="AV183" i="4"/>
  <c r="AV185" i="4"/>
  <c r="AV187" i="4"/>
  <c r="AV189" i="4"/>
  <c r="AV191" i="4"/>
  <c r="AV193" i="4"/>
  <c r="AV195" i="4"/>
  <c r="AV197" i="4"/>
  <c r="AV199" i="4"/>
  <c r="AV201" i="4"/>
  <c r="AV203" i="4"/>
  <c r="AV205" i="4"/>
  <c r="AV207" i="4"/>
  <c r="AV209" i="4"/>
  <c r="AV211" i="4"/>
  <c r="AV213" i="4"/>
  <c r="AV215" i="4"/>
  <c r="AV217" i="4"/>
  <c r="AV219" i="4"/>
  <c r="AV221" i="4"/>
  <c r="AV223" i="4"/>
  <c r="AV225" i="4"/>
  <c r="AV227" i="4"/>
  <c r="AV229" i="4"/>
  <c r="AV231" i="4"/>
  <c r="AV233" i="4"/>
  <c r="AV235" i="4"/>
  <c r="AV237" i="4"/>
  <c r="AV239" i="4"/>
  <c r="AV241" i="4"/>
  <c r="AV243" i="4"/>
  <c r="AV245" i="4"/>
  <c r="AV247" i="4"/>
  <c r="AV249" i="4"/>
  <c r="AV251" i="4"/>
  <c r="AV253" i="4"/>
  <c r="AV255" i="4"/>
  <c r="AV257" i="4"/>
  <c r="AV259" i="4"/>
  <c r="AV261" i="4"/>
  <c r="AV263" i="4"/>
  <c r="AV265" i="4"/>
  <c r="AV267" i="4"/>
  <c r="AV269" i="4"/>
  <c r="AV271" i="4"/>
  <c r="AV273" i="4"/>
  <c r="AV275" i="4"/>
  <c r="AV277" i="4"/>
  <c r="AV279" i="4"/>
  <c r="AV281" i="4"/>
  <c r="AV283" i="4"/>
  <c r="AV285" i="4"/>
  <c r="AV287" i="4"/>
  <c r="AV289" i="4"/>
  <c r="AK291" i="4"/>
  <c r="AL291" i="4" s="1"/>
  <c r="AV293" i="4"/>
  <c r="AV295" i="4"/>
  <c r="AV297" i="4"/>
  <c r="AV299" i="4"/>
  <c r="AV301" i="4"/>
  <c r="AV303" i="4"/>
  <c r="AV305" i="4"/>
  <c r="AV307" i="4"/>
  <c r="AV309" i="4"/>
  <c r="AV311" i="4"/>
  <c r="AV313" i="4"/>
  <c r="AV315" i="4"/>
  <c r="AV317" i="4"/>
  <c r="AV319" i="4"/>
  <c r="AV321" i="4"/>
  <c r="AV323" i="4"/>
  <c r="AV325" i="4"/>
  <c r="AV327" i="4"/>
  <c r="AV329" i="4"/>
  <c r="AV348" i="4"/>
  <c r="AV350" i="4"/>
  <c r="AV352" i="4"/>
  <c r="AV354" i="4"/>
  <c r="AV356" i="4"/>
  <c r="AV358" i="4"/>
  <c r="AV360" i="4"/>
  <c r="AV362" i="4"/>
  <c r="AV364" i="4"/>
  <c r="AV366" i="4"/>
  <c r="AV367" i="4"/>
  <c r="AV369" i="4"/>
  <c r="AV371" i="4"/>
  <c r="AV373" i="4"/>
  <c r="AK375" i="4"/>
  <c r="AL375" i="4" s="1"/>
  <c r="AV376" i="4"/>
  <c r="AV377" i="4"/>
  <c r="AV379" i="4"/>
  <c r="AV381" i="4"/>
  <c r="AV383" i="4"/>
  <c r="AV386" i="4"/>
  <c r="AV397" i="4"/>
</calcChain>
</file>

<file path=xl/sharedStrings.xml><?xml version="1.0" encoding="utf-8"?>
<sst xmlns="http://schemas.openxmlformats.org/spreadsheetml/2006/main" count="4739" uniqueCount="71">
  <si>
    <t>احمر</t>
  </si>
  <si>
    <t>اخضر</t>
  </si>
  <si>
    <t>ازرق</t>
  </si>
  <si>
    <t>اصفر</t>
  </si>
  <si>
    <t>شيت نصف العام - التلاميذ الصف الثاني الابتدائي</t>
  </si>
  <si>
    <t xml:space="preserve">شيت نصف العام - التلاميذ الصف الثالث الابتدائي للعام </t>
  </si>
  <si>
    <t>غائب بنون</t>
  </si>
  <si>
    <t>غائب بنات</t>
  </si>
  <si>
    <t>مسلسل</t>
  </si>
  <si>
    <t>اسـم التلميذ</t>
  </si>
  <si>
    <t>النوع</t>
  </si>
  <si>
    <t>الديانة</t>
  </si>
  <si>
    <t>الفصل</t>
  </si>
  <si>
    <t>المجال</t>
  </si>
  <si>
    <t>توكاتسو</t>
  </si>
  <si>
    <t>النتيجة</t>
  </si>
  <si>
    <t>اللغات</t>
  </si>
  <si>
    <t>العلوم والتكنولوجيا</t>
  </si>
  <si>
    <t>إختبار</t>
  </si>
  <si>
    <t>القيم والتربية الشخصية والاجتماعية</t>
  </si>
  <si>
    <t>ناجح بنون</t>
  </si>
  <si>
    <t>لغة عربية</t>
  </si>
  <si>
    <t>لغة انجليزية</t>
  </si>
  <si>
    <t>رياضيات</t>
  </si>
  <si>
    <t>متعدد التخصصات</t>
  </si>
  <si>
    <t>التربية الدينية</t>
  </si>
  <si>
    <t>التربية البدنية والصحية</t>
  </si>
  <si>
    <t>القيم واحترام الاخرين</t>
  </si>
  <si>
    <t>ناجح بنات</t>
  </si>
  <si>
    <t>لغة عربية .</t>
  </si>
  <si>
    <t xml:space="preserve"> لغة انجليزية .</t>
  </si>
  <si>
    <t xml:space="preserve"> رياضيات .</t>
  </si>
  <si>
    <t xml:space="preserve"> متعدد التخصصات .</t>
  </si>
  <si>
    <t xml:space="preserve"> التربية الدينية .</t>
  </si>
  <si>
    <t xml:space="preserve"> التربية البدنية والصحية .</t>
  </si>
  <si>
    <t>القيم واحترام الاخرين .</t>
  </si>
  <si>
    <t xml:space="preserve"> توكاتسو .</t>
  </si>
  <si>
    <t>مواد البرنامج العلاجى  .</t>
  </si>
  <si>
    <t>نتيجة نصف العام</t>
  </si>
  <si>
    <t>الصافي</t>
  </si>
  <si>
    <t>احصائية المواد</t>
  </si>
  <si>
    <t>غ</t>
  </si>
  <si>
    <t>متعدد</t>
  </si>
  <si>
    <t>بدني</t>
  </si>
  <si>
    <t>القيم</t>
  </si>
  <si>
    <t>دين</t>
  </si>
  <si>
    <t>e</t>
  </si>
  <si>
    <t xml:space="preserve">اسم الطالب : </t>
  </si>
  <si>
    <t xml:space="preserve">الفصل : </t>
  </si>
  <si>
    <t>استمارة تقييم  الصف الثالث الابتدائي نصف العام</t>
  </si>
  <si>
    <t>الـمجـال</t>
  </si>
  <si>
    <t>الـمـــــادة</t>
  </si>
  <si>
    <t>التقييم بالألوان</t>
  </si>
  <si>
    <t>التقييم</t>
  </si>
  <si>
    <t xml:space="preserve">التعليـــــــــق  </t>
  </si>
  <si>
    <t>اللغة العربية</t>
  </si>
  <si>
    <t>اللغة الإنجليزية</t>
  </si>
  <si>
    <t>العلوم و التكنولوجيا</t>
  </si>
  <si>
    <t>الرياضيات</t>
  </si>
  <si>
    <t>المتعدد التخصصات</t>
  </si>
  <si>
    <t>التربية الشخصية  و الاجتماعية</t>
  </si>
  <si>
    <t>التربية البدنية و الصحية</t>
  </si>
  <si>
    <t>القيم و احترام الآخر</t>
  </si>
  <si>
    <t xml:space="preserve">التعليق العام </t>
  </si>
  <si>
    <t>أخضر</t>
  </si>
  <si>
    <t>أصفر</t>
  </si>
  <si>
    <t>أحمر</t>
  </si>
  <si>
    <t>رئيس الكنترول</t>
  </si>
  <si>
    <t>مدير المدرسة</t>
  </si>
  <si>
    <t>العلوم  و التكنولوجيا</t>
  </si>
  <si>
    <t>احمد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</si>
</sst>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3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b/>
      <sz val="90"/>
      <color theme="1"/>
      <name val="Arial"/>
      <family val="2"/>
      <scheme val="minor"/>
    </font>
    <font>
      <b/>
      <sz val="48"/>
      <color theme="1"/>
      <name val="Arabic Typesetting"/>
      <family val="4"/>
    </font>
    <font>
      <b/>
      <sz val="1"/>
      <color theme="0" tint="-0.34998626667073579"/>
      <name val="PT Bold Heading"/>
      <charset val="178"/>
    </font>
    <font>
      <sz val="11"/>
      <color rgb="FFA2A2A2"/>
      <name val="Arial"/>
      <family val="2"/>
      <charset val="178"/>
      <scheme val="minor"/>
    </font>
    <font>
      <b/>
      <sz val="125"/>
      <color theme="1"/>
      <name val="Arial"/>
      <family val="2"/>
      <scheme val="minor"/>
    </font>
    <font>
      <b/>
      <sz val="36"/>
      <color theme="1"/>
      <name val="Adobe نسخ Medium"/>
      <family val="3"/>
    </font>
    <font>
      <sz val="1"/>
      <color theme="0" tint="-0.34998626667073579"/>
      <name val="Arial"/>
      <family val="2"/>
      <charset val="178"/>
      <scheme val="minor"/>
    </font>
    <font>
      <b/>
      <sz val="48"/>
      <color theme="1"/>
      <name val="Arial"/>
      <family val="2"/>
      <scheme val="minor"/>
    </font>
    <font>
      <b/>
      <sz val="72"/>
      <color theme="1"/>
      <name val="Arial"/>
      <family val="2"/>
      <scheme val="minor"/>
    </font>
    <font>
      <b/>
      <sz val="40"/>
      <color theme="0"/>
      <name val="Arial"/>
      <family val="2"/>
      <scheme val="minor"/>
    </font>
    <font>
      <b/>
      <sz val="40"/>
      <name val="Arial"/>
      <family val="2"/>
      <scheme val="minor"/>
    </font>
    <font>
      <b/>
      <sz val="72"/>
      <color theme="0"/>
      <name val="Arial"/>
      <family val="2"/>
      <scheme val="minor"/>
    </font>
    <font>
      <b/>
      <sz val="72"/>
      <name val="Arial"/>
      <family val="2"/>
      <scheme val="minor"/>
    </font>
    <font>
      <b/>
      <sz val="72"/>
      <color theme="1"/>
      <name val="PT Bold Heading"/>
      <charset val="178"/>
    </font>
    <font>
      <b/>
      <sz val="100"/>
      <color theme="1"/>
      <name val="PT Bold Heading"/>
      <charset val="178"/>
    </font>
    <font>
      <b/>
      <sz val="55"/>
      <color theme="1"/>
      <name val="PT Bold Heading"/>
      <charset val="178"/>
    </font>
    <font>
      <b/>
      <sz val="72"/>
      <color theme="1"/>
      <name val="Times New Roman"/>
      <family val="1"/>
    </font>
    <font>
      <b/>
      <sz val="72"/>
      <color rgb="FFC00000"/>
      <name val="PT Simple Bold Ruled"/>
      <charset val="178"/>
    </font>
    <font>
      <b/>
      <sz val="90"/>
      <color rgb="FF000000"/>
      <name val="Arial"/>
      <family val="2"/>
    </font>
    <font>
      <b/>
      <sz val="80"/>
      <color theme="1"/>
      <name val="Arial"/>
      <family val="2"/>
      <scheme val="minor"/>
    </font>
    <font>
      <b/>
      <sz val="100"/>
      <color rgb="FFC00000"/>
      <name val="PT Simple Bold Ruled"/>
      <charset val="178"/>
    </font>
    <font>
      <sz val="72"/>
      <color theme="1"/>
      <name val="Arial"/>
      <family val="2"/>
      <scheme val="minor"/>
    </font>
    <font>
      <b/>
      <sz val="48"/>
      <color theme="1"/>
      <name val="Arial"/>
      <family val="2"/>
      <charset val="178"/>
      <scheme val="minor"/>
    </font>
    <font>
      <b/>
      <sz val="72"/>
      <color theme="9" tint="-0.499984740745262"/>
      <name val="PT Simple Bold Ruled"/>
      <charset val="178"/>
    </font>
    <font>
      <sz val="48"/>
      <color theme="1"/>
      <name val="Arial"/>
      <family val="2"/>
      <charset val="178"/>
      <scheme val="minor"/>
    </font>
    <font>
      <b/>
      <sz val="36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90"/>
      <color theme="1"/>
      <name val="Arial"/>
      <family val="2"/>
      <scheme val="minor"/>
    </font>
    <font>
      <sz val="80"/>
      <color theme="1"/>
      <name val="Arial"/>
      <family val="2"/>
      <scheme val="minor"/>
    </font>
    <font>
      <sz val="10"/>
      <name val="Arial"/>
      <family val="2"/>
    </font>
    <font>
      <sz val="11"/>
      <color theme="1"/>
      <name val="Calibri"/>
      <family val="2"/>
    </font>
    <font>
      <sz val="11"/>
      <color theme="1"/>
      <name val="Arial"/>
      <family val="2"/>
      <charset val="178"/>
    </font>
    <font>
      <b/>
      <sz val="72"/>
      <color rgb="FFFF0000"/>
      <name val="Arial"/>
      <family val="2"/>
      <scheme val="minor"/>
    </font>
    <font>
      <sz val="72"/>
      <color rgb="FFFF0000"/>
      <name val="Arial"/>
      <family val="2"/>
      <charset val="178"/>
      <scheme val="minor"/>
    </font>
    <font>
      <b/>
      <sz val="18"/>
      <color theme="1"/>
      <name val="Adobe نسخ Medium"/>
      <family val="3"/>
    </font>
    <font>
      <sz val="11"/>
      <color theme="0" tint="-0.34998626667073579"/>
      <name val="Arial"/>
      <family val="2"/>
      <charset val="178"/>
      <scheme val="minor"/>
    </font>
    <font>
      <sz val="28"/>
      <color theme="1"/>
      <name val="Arial"/>
      <family val="2"/>
      <charset val="178"/>
      <scheme val="minor"/>
    </font>
    <font>
      <b/>
      <sz val="48"/>
      <name val="Arial"/>
      <family val="2"/>
    </font>
    <font>
      <b/>
      <sz val="72"/>
      <name val="Arial"/>
      <family val="2"/>
    </font>
    <font>
      <b/>
      <sz val="36"/>
      <name val="PT Bold Heading"/>
      <charset val="178"/>
    </font>
    <font>
      <b/>
      <sz val="36"/>
      <color theme="1"/>
      <name val="Cambria"/>
      <family val="1"/>
    </font>
    <font>
      <b/>
      <sz val="65"/>
      <name val="Arial"/>
      <family val="2"/>
    </font>
    <font>
      <b/>
      <sz val="28"/>
      <color theme="1"/>
      <name val="Cambria"/>
      <family val="1"/>
    </font>
    <font>
      <sz val="48"/>
      <name val="Arial"/>
      <family val="2"/>
    </font>
    <font>
      <b/>
      <sz val="24"/>
      <color theme="1"/>
      <name val="PT Bold Heading"/>
      <charset val="178"/>
    </font>
    <font>
      <b/>
      <sz val="28"/>
      <color theme="1"/>
      <name val="PT Bold Heading"/>
      <charset val="178"/>
    </font>
    <font>
      <b/>
      <sz val="26"/>
      <color theme="1"/>
      <name val="Arial"/>
      <family val="2"/>
      <scheme val="minor"/>
    </font>
    <font>
      <b/>
      <sz val="48"/>
      <color rgb="FFA2A2A2"/>
      <name val="Arial"/>
      <family val="2"/>
      <scheme val="minor"/>
    </font>
    <font>
      <b/>
      <sz val="33"/>
      <color theme="1"/>
      <name val="PT Bold Heading"/>
      <charset val="178"/>
    </font>
    <font>
      <b/>
      <sz val="48"/>
      <color theme="1"/>
      <name val="Cambria"/>
      <family val="1"/>
    </font>
    <font>
      <b/>
      <sz val="26"/>
      <color theme="1"/>
      <name val="PT Bold Heading"/>
      <charset val="178"/>
    </font>
  </fonts>
  <fills count="17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lightGray">
        <bgColor theme="0" tint="-4.9989318521683403E-2"/>
      </patternFill>
    </fill>
    <fill>
      <patternFill patternType="gray0625"/>
    </fill>
    <fill>
      <patternFill patternType="lightTrellis"/>
    </fill>
    <fill>
      <patternFill patternType="gray125">
        <bgColor theme="0" tint="-4.9989318521683403E-2"/>
      </patternFill>
    </fill>
  </fills>
  <borders count="5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/>
      <right/>
      <top/>
      <bottom style="thick">
        <color rgb="FFFFC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rgb="FFFFC000"/>
      </left>
      <right style="thick">
        <color rgb="FFFFC000"/>
      </right>
      <top style="thick">
        <color rgb="FFFFC000"/>
      </top>
      <bottom style="thick">
        <color rgb="FFFFC000"/>
      </bottom>
      <diagonal/>
    </border>
    <border>
      <left/>
      <right/>
      <top style="thick">
        <color rgb="FFFFC000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double">
        <color auto="1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double">
        <color indexed="64"/>
      </right>
      <top style="medium">
        <color auto="1"/>
      </top>
      <bottom style="medium">
        <color auto="1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</borders>
  <cellStyleXfs count="13">
    <xf numFmtId="0" fontId="0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2" fillId="0" borderId="0"/>
    <xf numFmtId="0" fontId="33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31" fillId="0" borderId="0"/>
    <xf numFmtId="9" fontId="1" fillId="0" borderId="0" applyFont="0" applyFill="0" applyBorder="0" applyAlignment="0" applyProtection="0"/>
  </cellStyleXfs>
  <cellXfs count="213">
    <xf numFmtId="0" fontId="0" fillId="0" borderId="0" xfId="0"/>
    <xf numFmtId="0" fontId="0" fillId="0" borderId="1" xfId="0" applyBorder="1"/>
    <xf numFmtId="1" fontId="1" fillId="2" borderId="0" xfId="1" applyNumberFormat="1" applyFill="1" applyProtection="1">
      <protection locked="0"/>
    </xf>
    <xf numFmtId="1" fontId="3" fillId="0" borderId="3" xfId="1" applyNumberFormat="1" applyFont="1" applyBorder="1" applyAlignment="1" applyProtection="1">
      <alignment horizontal="center" vertical="center"/>
      <protection locked="0"/>
    </xf>
    <xf numFmtId="1" fontId="1" fillId="0" borderId="3" xfId="1" applyNumberFormat="1" applyBorder="1" applyProtection="1">
      <protection locked="0"/>
    </xf>
    <xf numFmtId="1" fontId="1" fillId="0" borderId="4" xfId="1" applyNumberFormat="1" applyBorder="1" applyProtection="1">
      <protection locked="0"/>
    </xf>
    <xf numFmtId="1" fontId="1" fillId="3" borderId="0" xfId="1" applyNumberFormat="1" applyFill="1" applyBorder="1" applyProtection="1">
      <protection locked="0"/>
    </xf>
    <xf numFmtId="0" fontId="4" fillId="3" borderId="0" xfId="1" applyFont="1" applyFill="1" applyProtection="1">
      <protection locked="0"/>
    </xf>
    <xf numFmtId="1" fontId="1" fillId="3" borderId="0" xfId="1" applyNumberFormat="1" applyFill="1" applyProtection="1">
      <protection locked="0"/>
    </xf>
    <xf numFmtId="1" fontId="5" fillId="3" borderId="0" xfId="1" applyNumberFormat="1" applyFont="1" applyFill="1" applyProtection="1">
      <protection locked="0"/>
    </xf>
    <xf numFmtId="1" fontId="7" fillId="0" borderId="6" xfId="1" applyNumberFormat="1" applyFont="1" applyBorder="1" applyAlignment="1" applyProtection="1">
      <alignment horizontal="center" vertical="center"/>
      <protection locked="0"/>
    </xf>
    <xf numFmtId="1" fontId="7" fillId="3" borderId="0" xfId="1" applyNumberFormat="1" applyFont="1" applyFill="1" applyBorder="1" applyAlignment="1" applyProtection="1">
      <alignment horizontal="center" vertical="center"/>
      <protection locked="0"/>
    </xf>
    <xf numFmtId="1" fontId="8" fillId="3" borderId="0" xfId="1" applyNumberFormat="1" applyFont="1" applyFill="1" applyProtection="1"/>
    <xf numFmtId="1" fontId="1" fillId="0" borderId="9" xfId="1" applyNumberFormat="1" applyBorder="1" applyProtection="1">
      <protection locked="0"/>
    </xf>
    <xf numFmtId="0" fontId="9" fillId="5" borderId="1" xfId="1" applyFont="1" applyFill="1" applyBorder="1" applyAlignment="1">
      <alignment horizontal="center" vertical="center"/>
    </xf>
    <xf numFmtId="1" fontId="3" fillId="0" borderId="10" xfId="1" applyNumberFormat="1" applyFont="1" applyBorder="1" applyAlignment="1" applyProtection="1">
      <alignment horizontal="center" vertical="center"/>
      <protection locked="0"/>
    </xf>
    <xf numFmtId="1" fontId="3" fillId="0" borderId="1" xfId="1" applyNumberFormat="1" applyFont="1" applyBorder="1" applyAlignment="1" applyProtection="1">
      <alignment horizontal="center" vertical="center"/>
      <protection locked="0"/>
    </xf>
    <xf numFmtId="1" fontId="3" fillId="0" borderId="11" xfId="1" applyNumberFormat="1" applyFont="1" applyBorder="1" applyAlignment="1" applyProtection="1">
      <alignment horizontal="center" vertical="center"/>
      <protection locked="0"/>
    </xf>
    <xf numFmtId="1" fontId="10" fillId="6" borderId="11" xfId="1" applyNumberFormat="1" applyFont="1" applyFill="1" applyBorder="1" applyAlignment="1" applyProtection="1">
      <alignment horizontal="center" vertical="center"/>
      <protection locked="0"/>
    </xf>
    <xf numFmtId="1" fontId="11" fillId="6" borderId="11" xfId="1" applyNumberFormat="1" applyFont="1" applyFill="1" applyBorder="1" applyAlignment="1" applyProtection="1">
      <alignment horizontal="center" vertical="center" wrapText="1" shrinkToFit="1"/>
      <protection locked="0"/>
    </xf>
    <xf numFmtId="1" fontId="12" fillId="6" borderId="11" xfId="1" applyNumberFormat="1" applyFont="1" applyFill="1" applyBorder="1" applyAlignment="1" applyProtection="1">
      <alignment horizontal="center" vertical="center" wrapText="1" shrinkToFit="1"/>
      <protection locked="0"/>
    </xf>
    <xf numFmtId="1" fontId="11" fillId="7" borderId="11" xfId="1" applyNumberFormat="1" applyFont="1" applyFill="1" applyBorder="1" applyAlignment="1" applyProtection="1">
      <alignment horizontal="center" vertical="center" wrapText="1" shrinkToFit="1"/>
      <protection locked="0"/>
    </xf>
    <xf numFmtId="1" fontId="1" fillId="0" borderId="11" xfId="1" applyNumberFormat="1" applyBorder="1" applyProtection="1">
      <protection locked="0"/>
    </xf>
    <xf numFmtId="1" fontId="1" fillId="0" borderId="12" xfId="1" applyNumberFormat="1" applyBorder="1" applyProtection="1">
      <protection locked="0"/>
    </xf>
    <xf numFmtId="1" fontId="10" fillId="6" borderId="1" xfId="1" applyNumberFormat="1" applyFont="1" applyFill="1" applyBorder="1" applyAlignment="1" applyProtection="1">
      <alignment horizontal="center" vertical="center"/>
      <protection locked="0"/>
    </xf>
    <xf numFmtId="1" fontId="13" fillId="6" borderId="1" xfId="1" applyNumberFormat="1" applyFont="1" applyFill="1" applyBorder="1" applyAlignment="1" applyProtection="1">
      <alignment horizontal="center" vertical="center"/>
      <protection locked="0"/>
    </xf>
    <xf numFmtId="1" fontId="14" fillId="6" borderId="1" xfId="1" applyNumberFormat="1" applyFont="1" applyFill="1" applyBorder="1" applyAlignment="1" applyProtection="1">
      <alignment horizontal="center" vertical="center"/>
      <protection locked="0"/>
    </xf>
    <xf numFmtId="1" fontId="13" fillId="7" borderId="1" xfId="1" applyNumberFormat="1" applyFont="1" applyFill="1" applyBorder="1" applyAlignment="1" applyProtection="1">
      <alignment horizontal="center" vertical="center"/>
      <protection locked="0"/>
    </xf>
    <xf numFmtId="1" fontId="1" fillId="0" borderId="1" xfId="1" applyNumberFormat="1" applyBorder="1" applyProtection="1">
      <protection locked="0"/>
    </xf>
    <xf numFmtId="1" fontId="9" fillId="5" borderId="0" xfId="1" applyNumberFormat="1" applyFont="1" applyFill="1" applyAlignment="1" applyProtection="1">
      <alignment horizontal="center" vertical="center"/>
      <protection locked="0"/>
    </xf>
    <xf numFmtId="1" fontId="15" fillId="4" borderId="1" xfId="1" applyNumberFormat="1" applyFont="1" applyFill="1" applyBorder="1" applyAlignment="1" applyProtection="1">
      <alignment horizontal="center" vertical="center"/>
      <protection locked="0"/>
    </xf>
    <xf numFmtId="1" fontId="16" fillId="3" borderId="0" xfId="1" applyNumberFormat="1" applyFont="1" applyFill="1" applyBorder="1" applyAlignment="1" applyProtection="1">
      <alignment horizontal="center" vertical="center" wrapText="1"/>
      <protection locked="0"/>
    </xf>
    <xf numFmtId="1" fontId="17" fillId="4" borderId="1" xfId="1" applyNumberFormat="1" applyFont="1" applyFill="1" applyBorder="1" applyAlignment="1" applyProtection="1">
      <alignment horizontal="center" vertical="center"/>
      <protection locked="0"/>
    </xf>
    <xf numFmtId="0" fontId="9" fillId="3" borderId="1" xfId="1" applyFont="1" applyFill="1" applyBorder="1" applyAlignment="1">
      <alignment horizontal="center" vertical="center"/>
    </xf>
    <xf numFmtId="0" fontId="14" fillId="3" borderId="1" xfId="1" applyFont="1" applyFill="1" applyBorder="1" applyAlignment="1">
      <alignment horizontal="center" vertical="center"/>
    </xf>
    <xf numFmtId="1" fontId="18" fillId="4" borderId="1" xfId="1" applyNumberFormat="1" applyFont="1" applyFill="1" applyBorder="1" applyAlignment="1" applyProtection="1">
      <alignment horizontal="center" vertical="center" wrapText="1"/>
      <protection locked="0"/>
    </xf>
    <xf numFmtId="0" fontId="10" fillId="3" borderId="1" xfId="1" applyFont="1" applyFill="1" applyBorder="1" applyAlignment="1">
      <alignment horizontal="center" vertical="center"/>
    </xf>
    <xf numFmtId="1" fontId="19" fillId="3" borderId="18" xfId="1" applyNumberFormat="1" applyFont="1" applyFill="1" applyBorder="1" applyAlignment="1" applyProtection="1">
      <alignment vertical="center"/>
      <protection locked="0"/>
    </xf>
    <xf numFmtId="1" fontId="18" fillId="5" borderId="19" xfId="1" applyNumberFormat="1" applyFont="1" applyFill="1" applyBorder="1" applyAlignment="1" applyProtection="1">
      <alignment horizontal="center" vertical="center" wrapText="1"/>
      <protection locked="0"/>
    </xf>
    <xf numFmtId="1" fontId="10" fillId="5" borderId="19" xfId="1" applyNumberFormat="1" applyFont="1" applyFill="1" applyBorder="1" applyAlignment="1" applyProtection="1">
      <alignment horizontal="center" vertical="center"/>
      <protection locked="0"/>
    </xf>
    <xf numFmtId="1" fontId="2" fillId="0" borderId="10" xfId="1" applyNumberFormat="1" applyFont="1" applyFill="1" applyBorder="1" applyAlignment="1" applyProtection="1">
      <alignment horizontal="center" vertical="center" shrinkToFit="1"/>
      <protection hidden="1"/>
    </xf>
    <xf numFmtId="0" fontId="20" fillId="0" borderId="1" xfId="1" applyFont="1" applyBorder="1" applyAlignment="1" applyProtection="1">
      <alignment horizontal="center" vertical="center" shrinkToFit="1" readingOrder="2"/>
      <protection hidden="1"/>
    </xf>
    <xf numFmtId="0" fontId="21" fillId="0" borderId="1" xfId="1" applyNumberFormat="1" applyFont="1" applyBorder="1" applyAlignment="1" applyProtection="1">
      <alignment horizontal="center" vertical="center" shrinkToFit="1"/>
      <protection hidden="1"/>
    </xf>
    <xf numFmtId="0" fontId="2" fillId="0" borderId="1" xfId="1" applyNumberFormat="1" applyFont="1" applyBorder="1" applyAlignment="1" applyProtection="1">
      <alignment horizontal="center" vertical="center" shrinkToFit="1"/>
      <protection hidden="1"/>
    </xf>
    <xf numFmtId="1" fontId="2" fillId="0" borderId="12" xfId="1" applyNumberFormat="1" applyFont="1" applyBorder="1" applyAlignment="1" applyProtection="1">
      <alignment horizontal="center" vertical="center" shrinkToFit="1"/>
      <protection hidden="1"/>
    </xf>
    <xf numFmtId="1" fontId="10" fillId="3" borderId="0" xfId="1" applyNumberFormat="1" applyFont="1" applyFill="1" applyBorder="1" applyAlignment="1" applyProtection="1">
      <alignment horizontal="center" vertical="center" wrapText="1" shrinkToFit="1"/>
      <protection hidden="1"/>
    </xf>
    <xf numFmtId="1" fontId="1" fillId="3" borderId="20" xfId="1" applyNumberFormat="1" applyFill="1" applyBorder="1" applyProtection="1">
      <protection hidden="1"/>
    </xf>
    <xf numFmtId="1" fontId="10" fillId="3" borderId="0" xfId="1" applyNumberFormat="1" applyFont="1" applyFill="1" applyAlignment="1" applyProtection="1">
      <alignment horizontal="center" vertical="center"/>
      <protection hidden="1"/>
    </xf>
    <xf numFmtId="1" fontId="23" fillId="3" borderId="0" xfId="1" applyNumberFormat="1" applyFont="1" applyFill="1" applyAlignment="1" applyProtection="1">
      <alignment shrinkToFit="1"/>
      <protection hidden="1"/>
    </xf>
    <xf numFmtId="1" fontId="1" fillId="3" borderId="0" xfId="1" applyNumberFormat="1" applyFill="1" applyAlignment="1" applyProtection="1">
      <alignment horizontal="center" vertical="center"/>
      <protection locked="0"/>
    </xf>
    <xf numFmtId="1" fontId="9" fillId="3" borderId="0" xfId="1" applyNumberFormat="1" applyFont="1" applyFill="1" applyAlignment="1" applyProtection="1">
      <alignment horizontal="center" vertical="center"/>
      <protection locked="0"/>
    </xf>
    <xf numFmtId="1" fontId="9" fillId="3" borderId="0" xfId="1" applyNumberFormat="1" applyFont="1" applyFill="1" applyProtection="1">
      <protection locked="0"/>
    </xf>
    <xf numFmtId="1" fontId="9" fillId="3" borderId="20" xfId="1" applyNumberFormat="1" applyFont="1" applyFill="1" applyBorder="1" applyAlignment="1" applyProtection="1">
      <alignment horizontal="center" vertical="center"/>
      <protection hidden="1"/>
    </xf>
    <xf numFmtId="1" fontId="24" fillId="3" borderId="20" xfId="1" applyNumberFormat="1" applyFont="1" applyFill="1" applyBorder="1" applyAlignment="1" applyProtection="1">
      <alignment horizontal="center" vertical="center"/>
      <protection hidden="1"/>
    </xf>
    <xf numFmtId="1" fontId="25" fillId="3" borderId="20" xfId="1" applyNumberFormat="1" applyFont="1" applyFill="1" applyBorder="1" applyAlignment="1" applyProtection="1">
      <alignment horizontal="right" vertical="top"/>
      <protection hidden="1"/>
    </xf>
    <xf numFmtId="1" fontId="26" fillId="3" borderId="20" xfId="1" applyNumberFormat="1" applyFont="1" applyFill="1" applyBorder="1" applyAlignment="1" applyProtection="1">
      <alignment horizontal="center" vertical="center"/>
      <protection hidden="1"/>
    </xf>
    <xf numFmtId="1" fontId="9" fillId="3" borderId="0" xfId="1" applyNumberFormat="1" applyFont="1" applyFill="1" applyBorder="1" applyAlignment="1" applyProtection="1">
      <alignment horizontal="center" vertical="center"/>
      <protection hidden="1"/>
    </xf>
    <xf numFmtId="1" fontId="24" fillId="3" borderId="0" xfId="1" applyNumberFormat="1" applyFont="1" applyFill="1" applyBorder="1" applyAlignment="1" applyProtection="1">
      <alignment horizontal="center" vertical="center"/>
      <protection hidden="1"/>
    </xf>
    <xf numFmtId="1" fontId="26" fillId="3" borderId="0" xfId="1" applyNumberFormat="1" applyFont="1" applyFill="1" applyBorder="1" applyAlignment="1" applyProtection="1">
      <alignment horizontal="center" vertical="center"/>
      <protection hidden="1"/>
    </xf>
    <xf numFmtId="1" fontId="1" fillId="3" borderId="0" xfId="1" applyNumberFormat="1" applyFill="1" applyProtection="1">
      <protection hidden="1"/>
    </xf>
    <xf numFmtId="1" fontId="28" fillId="3" borderId="0" xfId="1" applyNumberFormat="1" applyFont="1" applyFill="1" applyAlignment="1" applyProtection="1">
      <alignment horizontal="center" vertical="center"/>
      <protection hidden="1"/>
    </xf>
    <xf numFmtId="1" fontId="9" fillId="3" borderId="21" xfId="1" applyNumberFormat="1" applyFont="1" applyFill="1" applyBorder="1" applyAlignment="1" applyProtection="1">
      <alignment horizontal="center" vertical="center"/>
      <protection hidden="1"/>
    </xf>
    <xf numFmtId="1" fontId="29" fillId="0" borderId="10" xfId="1" applyNumberFormat="1" applyFont="1" applyBorder="1" applyAlignment="1" applyProtection="1">
      <alignment shrinkToFit="1"/>
      <protection hidden="1"/>
    </xf>
    <xf numFmtId="1" fontId="29" fillId="0" borderId="1" xfId="1" applyNumberFormat="1" applyFont="1" applyBorder="1" applyAlignment="1" applyProtection="1">
      <alignment shrinkToFit="1"/>
      <protection hidden="1"/>
    </xf>
    <xf numFmtId="1" fontId="30" fillId="0" borderId="1" xfId="1" applyNumberFormat="1" applyFont="1" applyBorder="1" applyAlignment="1" applyProtection="1">
      <alignment shrinkToFit="1"/>
      <protection hidden="1"/>
    </xf>
    <xf numFmtId="1" fontId="29" fillId="0" borderId="12" xfId="1" applyNumberFormat="1" applyFont="1" applyBorder="1" applyAlignment="1" applyProtection="1">
      <alignment shrinkToFit="1"/>
      <protection hidden="1"/>
    </xf>
    <xf numFmtId="1" fontId="1" fillId="3" borderId="0" xfId="1" applyNumberFormat="1" applyFill="1" applyBorder="1" applyProtection="1">
      <protection hidden="1"/>
    </xf>
    <xf numFmtId="1" fontId="1" fillId="3" borderId="0" xfId="1" applyNumberFormat="1" applyFill="1" applyAlignment="1" applyProtection="1">
      <alignment shrinkToFit="1"/>
      <protection hidden="1"/>
    </xf>
    <xf numFmtId="1" fontId="1" fillId="8" borderId="0" xfId="1" applyNumberFormat="1" applyFill="1" applyProtection="1">
      <protection locked="0"/>
    </xf>
    <xf numFmtId="0" fontId="1" fillId="9" borderId="0" xfId="1" applyFill="1" applyProtection="1">
      <protection locked="0"/>
    </xf>
    <xf numFmtId="0" fontId="1" fillId="9" borderId="0" xfId="1" applyFill="1" applyBorder="1" applyProtection="1">
      <protection hidden="1"/>
    </xf>
    <xf numFmtId="0" fontId="34" fillId="9" borderId="0" xfId="1" applyFont="1" applyFill="1" applyAlignment="1" applyProtection="1">
      <alignment horizontal="center" vertical="center"/>
      <protection locked="0"/>
    </xf>
    <xf numFmtId="0" fontId="35" fillId="9" borderId="0" xfId="1" applyFont="1" applyFill="1" applyAlignment="1" applyProtection="1">
      <alignment horizontal="center" vertical="center"/>
      <protection locked="0"/>
    </xf>
    <xf numFmtId="0" fontId="36" fillId="0" borderId="0" xfId="1" applyFont="1" applyBorder="1" applyAlignment="1" applyProtection="1">
      <alignment horizontal="center"/>
      <protection hidden="1"/>
    </xf>
    <xf numFmtId="0" fontId="37" fillId="6" borderId="0" xfId="1" applyFont="1" applyFill="1" applyBorder="1" applyProtection="1">
      <protection hidden="1"/>
    </xf>
    <xf numFmtId="0" fontId="1" fillId="0" borderId="0" xfId="1" applyBorder="1" applyProtection="1">
      <protection hidden="1"/>
    </xf>
    <xf numFmtId="0" fontId="1" fillId="10" borderId="0" xfId="1" applyFill="1" applyBorder="1" applyProtection="1">
      <protection hidden="1"/>
    </xf>
    <xf numFmtId="0" fontId="37" fillId="10" borderId="0" xfId="1" applyFont="1" applyFill="1" applyProtection="1">
      <protection locked="0"/>
    </xf>
    <xf numFmtId="0" fontId="10" fillId="10" borderId="0" xfId="1" applyFont="1" applyFill="1" applyBorder="1" applyAlignment="1" applyProtection="1">
      <alignment horizontal="center" vertical="center"/>
      <protection locked="0"/>
    </xf>
    <xf numFmtId="0" fontId="1" fillId="11" borderId="0" xfId="1" applyFill="1" applyProtection="1">
      <protection locked="0"/>
    </xf>
    <xf numFmtId="0" fontId="1" fillId="11" borderId="0" xfId="1" applyFill="1" applyAlignment="1" applyProtection="1">
      <alignment horizontal="center" vertical="center"/>
      <protection locked="0"/>
    </xf>
    <xf numFmtId="0" fontId="38" fillId="11" borderId="0" xfId="1" applyFont="1" applyFill="1" applyAlignment="1" applyProtection="1">
      <alignment horizontal="center" vertical="center"/>
      <protection locked="0"/>
    </xf>
    <xf numFmtId="0" fontId="39" fillId="0" borderId="0" xfId="10" applyFont="1" applyFill="1" applyBorder="1" applyAlignment="1" applyProtection="1">
      <alignment vertical="center" shrinkToFit="1"/>
      <protection hidden="1"/>
    </xf>
    <xf numFmtId="0" fontId="39" fillId="12" borderId="13" xfId="10" applyFont="1" applyFill="1" applyBorder="1" applyAlignment="1" applyProtection="1">
      <alignment horizontal="center" vertical="center" shrinkToFit="1"/>
      <protection hidden="1"/>
    </xf>
    <xf numFmtId="0" fontId="39" fillId="0" borderId="13" xfId="10" applyFont="1" applyFill="1" applyBorder="1" applyAlignment="1" applyProtection="1">
      <alignment horizontal="center" vertical="center" shrinkToFit="1"/>
      <protection hidden="1"/>
    </xf>
    <xf numFmtId="0" fontId="9" fillId="6" borderId="0" xfId="1" applyFont="1" applyFill="1" applyBorder="1" applyAlignment="1" applyProtection="1">
      <alignment horizontal="center" vertical="center"/>
      <protection hidden="1"/>
    </xf>
    <xf numFmtId="0" fontId="41" fillId="10" borderId="0" xfId="1" applyFont="1" applyFill="1" applyBorder="1" applyAlignment="1" applyProtection="1">
      <alignment horizontal="center" vertical="center"/>
      <protection hidden="1"/>
    </xf>
    <xf numFmtId="0" fontId="10" fillId="10" borderId="0" xfId="1" applyFont="1" applyFill="1" applyBorder="1" applyAlignment="1" applyProtection="1">
      <alignment horizontal="center" vertical="center" wrapText="1"/>
      <protection hidden="1"/>
    </xf>
    <xf numFmtId="0" fontId="37" fillId="11" borderId="0" xfId="1" applyFont="1" applyFill="1" applyProtection="1">
      <protection locked="0"/>
    </xf>
    <xf numFmtId="0" fontId="39" fillId="13" borderId="25" xfId="10" applyFont="1" applyFill="1" applyBorder="1" applyAlignment="1" applyProtection="1">
      <alignment horizontal="center" vertical="center" shrinkToFit="1"/>
      <protection hidden="1"/>
    </xf>
    <xf numFmtId="0" fontId="42" fillId="6" borderId="0" xfId="1" applyFont="1" applyFill="1" applyBorder="1" applyAlignment="1" applyProtection="1">
      <alignment horizontal="center" vertical="center" wrapText="1" readingOrder="2"/>
      <protection hidden="1"/>
    </xf>
    <xf numFmtId="0" fontId="42" fillId="10" borderId="0" xfId="1" applyFont="1" applyFill="1" applyBorder="1" applyAlignment="1" applyProtection="1">
      <alignment horizontal="center" vertical="center" wrapText="1" readingOrder="2"/>
      <protection hidden="1"/>
    </xf>
    <xf numFmtId="0" fontId="1" fillId="10" borderId="0" xfId="1" applyFill="1" applyProtection="1">
      <protection locked="0"/>
    </xf>
    <xf numFmtId="0" fontId="39" fillId="6" borderId="28" xfId="10" applyFont="1" applyFill="1" applyBorder="1" applyAlignment="1" applyProtection="1">
      <alignment horizontal="center" vertical="center" shrinkToFit="1"/>
      <protection hidden="1"/>
    </xf>
    <xf numFmtId="0" fontId="39" fillId="0" borderId="28" xfId="10" applyFont="1" applyFill="1" applyBorder="1" applyAlignment="1" applyProtection="1">
      <alignment horizontal="center" vertical="center" shrinkToFit="1"/>
      <protection hidden="1"/>
    </xf>
    <xf numFmtId="0" fontId="39" fillId="0" borderId="34" xfId="10" applyFont="1" applyFill="1" applyBorder="1" applyAlignment="1" applyProtection="1">
      <alignment horizontal="center" vertical="center" shrinkToFit="1"/>
      <protection hidden="1"/>
    </xf>
    <xf numFmtId="0" fontId="44" fillId="6" borderId="0" xfId="1" applyFont="1" applyFill="1" applyBorder="1" applyAlignment="1" applyProtection="1">
      <alignment horizontal="center" vertical="center" wrapText="1" readingOrder="2"/>
      <protection hidden="1"/>
    </xf>
    <xf numFmtId="0" fontId="44" fillId="10" borderId="0" xfId="1" applyFont="1" applyFill="1" applyBorder="1" applyAlignment="1" applyProtection="1">
      <alignment horizontal="center" vertical="center" wrapText="1" readingOrder="2"/>
      <protection hidden="1"/>
    </xf>
    <xf numFmtId="0" fontId="38" fillId="10" borderId="0" xfId="1" applyFont="1" applyFill="1" applyProtection="1">
      <protection locked="0"/>
    </xf>
    <xf numFmtId="0" fontId="38" fillId="11" borderId="0" xfId="1" applyFont="1" applyFill="1" applyProtection="1">
      <protection locked="0"/>
    </xf>
    <xf numFmtId="0" fontId="39" fillId="0" borderId="38" xfId="10" applyFont="1" applyFill="1" applyBorder="1" applyAlignment="1" applyProtection="1">
      <alignment horizontal="center" vertical="center" shrinkToFit="1"/>
      <protection hidden="1"/>
    </xf>
    <xf numFmtId="0" fontId="45" fillId="6" borderId="38" xfId="10" applyFont="1" applyFill="1" applyBorder="1" applyAlignment="1" applyProtection="1">
      <alignment horizontal="left" shrinkToFit="1"/>
      <protection hidden="1"/>
    </xf>
    <xf numFmtId="0" fontId="39" fillId="0" borderId="38" xfId="10" applyFont="1" applyFill="1" applyBorder="1" applyAlignment="1" applyProtection="1">
      <alignment horizontal="center" vertical="center" wrapText="1" shrinkToFit="1"/>
      <protection hidden="1"/>
    </xf>
    <xf numFmtId="0" fontId="39" fillId="0" borderId="40" xfId="10" applyFont="1" applyFill="1" applyBorder="1" applyAlignment="1" applyProtection="1">
      <alignment horizontal="center" vertical="center" shrinkToFit="1"/>
      <protection hidden="1"/>
    </xf>
    <xf numFmtId="0" fontId="46" fillId="6" borderId="0" xfId="1" applyFont="1" applyFill="1" applyBorder="1" applyAlignment="1" applyProtection="1">
      <alignment horizontal="center" vertical="center"/>
      <protection hidden="1"/>
    </xf>
    <xf numFmtId="0" fontId="46" fillId="10" borderId="0" xfId="1" applyFont="1" applyFill="1" applyBorder="1" applyAlignment="1" applyProtection="1">
      <alignment horizontal="center" vertical="center"/>
      <protection hidden="1"/>
    </xf>
    <xf numFmtId="0" fontId="15" fillId="10" borderId="0" xfId="1" applyFont="1" applyFill="1" applyBorder="1" applyAlignment="1" applyProtection="1">
      <alignment horizontal="center" vertical="center"/>
      <protection locked="0"/>
    </xf>
    <xf numFmtId="0" fontId="9" fillId="0" borderId="34" xfId="1" applyFont="1" applyFill="1" applyBorder="1" applyAlignment="1" applyProtection="1">
      <alignment horizontal="center" vertical="center" shrinkToFit="1"/>
      <protection hidden="1"/>
    </xf>
    <xf numFmtId="0" fontId="9" fillId="0" borderId="38" xfId="1" applyFont="1" applyFill="1" applyBorder="1" applyAlignment="1" applyProtection="1">
      <alignment horizontal="center" vertical="center" shrinkToFit="1"/>
      <protection hidden="1"/>
    </xf>
    <xf numFmtId="0" fontId="39" fillId="0" borderId="0" xfId="10" applyFont="1" applyFill="1" applyBorder="1" applyAlignment="1" applyProtection="1">
      <alignment horizontal="center" vertical="center" wrapText="1" shrinkToFit="1"/>
      <protection hidden="1"/>
    </xf>
    <xf numFmtId="0" fontId="39" fillId="0" borderId="40" xfId="11" applyFont="1" applyFill="1" applyBorder="1" applyAlignment="1" applyProtection="1">
      <alignment horizontal="center" vertical="center" shrinkToFit="1"/>
      <protection hidden="1"/>
    </xf>
    <xf numFmtId="0" fontId="47" fillId="6" borderId="0" xfId="1" applyFont="1" applyFill="1" applyBorder="1" applyAlignment="1" applyProtection="1">
      <alignment horizontal="center" vertical="top"/>
      <protection hidden="1"/>
    </xf>
    <xf numFmtId="0" fontId="47" fillId="10" borderId="0" xfId="1" applyFont="1" applyFill="1" applyBorder="1" applyAlignment="1" applyProtection="1">
      <alignment horizontal="center" vertical="top"/>
      <protection hidden="1"/>
    </xf>
    <xf numFmtId="0" fontId="48" fillId="10" borderId="0" xfId="1" applyFont="1" applyFill="1" applyBorder="1" applyAlignment="1" applyProtection="1">
      <alignment horizontal="center" vertical="center"/>
      <protection locked="0"/>
    </xf>
    <xf numFmtId="0" fontId="9" fillId="0" borderId="19" xfId="1" applyFont="1" applyFill="1" applyBorder="1" applyAlignment="1" applyProtection="1">
      <alignment horizontal="center" vertical="center" shrinkToFit="1"/>
      <protection hidden="1"/>
    </xf>
    <xf numFmtId="0" fontId="27" fillId="6" borderId="0" xfId="1" applyFont="1" applyFill="1" applyBorder="1" applyAlignment="1" applyProtection="1">
      <alignment horizontal="center" vertical="top"/>
      <protection hidden="1"/>
    </xf>
    <xf numFmtId="0" fontId="27" fillId="10" borderId="0" xfId="1" applyFont="1" applyFill="1" applyBorder="1" applyAlignment="1" applyProtection="1">
      <alignment horizontal="center" vertical="top"/>
      <protection hidden="1"/>
    </xf>
    <xf numFmtId="0" fontId="39" fillId="0" borderId="38" xfId="11" applyFont="1" applyFill="1" applyBorder="1" applyAlignment="1" applyProtection="1">
      <alignment horizontal="center" vertical="center" wrapText="1"/>
      <protection hidden="1"/>
    </xf>
    <xf numFmtId="0" fontId="1" fillId="6" borderId="0" xfId="1" applyFill="1" applyBorder="1" applyProtection="1">
      <protection hidden="1"/>
    </xf>
    <xf numFmtId="0" fontId="1" fillId="10" borderId="0" xfId="1" applyFill="1" applyBorder="1" applyProtection="1">
      <protection locked="0"/>
    </xf>
    <xf numFmtId="0" fontId="49" fillId="10" borderId="0" xfId="1" applyFont="1" applyFill="1" applyBorder="1" applyAlignment="1" applyProtection="1">
      <alignment horizontal="center" vertical="center"/>
      <protection locked="0"/>
    </xf>
    <xf numFmtId="0" fontId="49" fillId="11" borderId="0" xfId="1" applyFont="1" applyFill="1" applyBorder="1" applyAlignment="1" applyProtection="1">
      <alignment horizontal="center" vertical="center"/>
      <protection hidden="1"/>
    </xf>
    <xf numFmtId="0" fontId="39" fillId="0" borderId="0" xfId="11" applyFont="1" applyFill="1" applyBorder="1" applyAlignment="1" applyProtection="1">
      <alignment horizontal="center" vertical="center" wrapText="1"/>
      <protection hidden="1"/>
    </xf>
    <xf numFmtId="0" fontId="45" fillId="6" borderId="0" xfId="10" applyFont="1" applyFill="1" applyBorder="1" applyAlignment="1" applyProtection="1">
      <alignment horizontal="left" shrinkToFit="1"/>
      <protection hidden="1"/>
    </xf>
    <xf numFmtId="0" fontId="9" fillId="0" borderId="0" xfId="1" applyFont="1" applyFill="1" applyBorder="1" applyAlignment="1" applyProtection="1">
      <alignment horizontal="center" vertical="center" shrinkToFit="1"/>
      <protection hidden="1"/>
    </xf>
    <xf numFmtId="0" fontId="9" fillId="16" borderId="25" xfId="1" applyFont="1" applyFill="1" applyBorder="1" applyAlignment="1" applyProtection="1">
      <alignment horizontal="center" vertical="center"/>
      <protection hidden="1"/>
    </xf>
    <xf numFmtId="0" fontId="9" fillId="0" borderId="0" xfId="1" applyFont="1" applyFill="1" applyBorder="1" applyAlignment="1" applyProtection="1">
      <alignment horizontal="center" vertical="center"/>
      <protection hidden="1"/>
    </xf>
    <xf numFmtId="0" fontId="9" fillId="6" borderId="0" xfId="1" applyFont="1" applyFill="1" applyBorder="1" applyAlignment="1" applyProtection="1">
      <alignment horizontal="right" vertical="center" wrapText="1" readingOrder="2"/>
      <protection hidden="1"/>
    </xf>
    <xf numFmtId="0" fontId="50" fillId="6" borderId="0" xfId="1" applyFont="1" applyFill="1" applyBorder="1" applyAlignment="1" applyProtection="1">
      <alignment horizontal="center" vertical="center" textRotation="90" wrapText="1" readingOrder="2"/>
      <protection hidden="1"/>
    </xf>
    <xf numFmtId="0" fontId="9" fillId="6" borderId="0" xfId="1" applyFont="1" applyFill="1" applyBorder="1" applyAlignment="1" applyProtection="1">
      <alignment horizontal="center" vertical="center" wrapText="1" readingOrder="2"/>
      <protection hidden="1"/>
    </xf>
    <xf numFmtId="0" fontId="50" fillId="10" borderId="0" xfId="1" applyFont="1" applyFill="1" applyBorder="1" applyAlignment="1" applyProtection="1">
      <alignment horizontal="center" vertical="center" textRotation="90" wrapText="1" readingOrder="2"/>
      <protection hidden="1"/>
    </xf>
    <xf numFmtId="0" fontId="9" fillId="6" borderId="0" xfId="1" applyFont="1" applyFill="1" applyBorder="1" applyAlignment="1" applyProtection="1">
      <alignment horizontal="left" wrapText="1" readingOrder="2"/>
      <protection hidden="1"/>
    </xf>
    <xf numFmtId="0" fontId="42" fillId="6" borderId="0" xfId="1" applyFont="1" applyFill="1" applyBorder="1" applyAlignment="1" applyProtection="1">
      <alignment horizontal="center" wrapText="1" readingOrder="2"/>
      <protection hidden="1"/>
    </xf>
    <xf numFmtId="0" fontId="42" fillId="10" borderId="0" xfId="1" applyFont="1" applyFill="1" applyBorder="1" applyAlignment="1" applyProtection="1">
      <alignment horizontal="center" wrapText="1" readingOrder="2"/>
      <protection hidden="1"/>
    </xf>
    <xf numFmtId="0" fontId="1" fillId="10" borderId="0" xfId="1" applyFill="1" applyAlignment="1" applyProtection="1">
      <protection locked="0"/>
    </xf>
    <xf numFmtId="0" fontId="1" fillId="11" borderId="0" xfId="1" applyFill="1" applyAlignment="1" applyProtection="1">
      <protection locked="0"/>
    </xf>
    <xf numFmtId="0" fontId="52" fillId="6" borderId="0" xfId="1" applyFont="1" applyFill="1" applyBorder="1" applyAlignment="1" applyProtection="1">
      <alignment horizontal="center" vertical="center" wrapText="1" readingOrder="2"/>
      <protection hidden="1"/>
    </xf>
    <xf numFmtId="0" fontId="34" fillId="11" borderId="0" xfId="1" applyFont="1" applyFill="1" applyAlignment="1" applyProtection="1">
      <alignment horizontal="center" vertical="center"/>
      <protection locked="0"/>
    </xf>
    <xf numFmtId="0" fontId="10" fillId="11" borderId="0" xfId="1" applyFont="1" applyFill="1" applyAlignment="1" applyProtection="1">
      <alignment horizontal="center" vertical="center"/>
      <protection locked="0"/>
    </xf>
    <xf numFmtId="0" fontId="1" fillId="10" borderId="0" xfId="1" applyFill="1" applyAlignment="1" applyProtection="1">
      <alignment vertical="top"/>
      <protection locked="0"/>
    </xf>
    <xf numFmtId="0" fontId="1" fillId="11" borderId="0" xfId="1" applyFill="1" applyAlignment="1" applyProtection="1">
      <alignment vertical="top"/>
      <protection locked="0"/>
    </xf>
    <xf numFmtId="0" fontId="36" fillId="6" borderId="0" xfId="1" applyFont="1" applyFill="1" applyBorder="1" applyAlignment="1" applyProtection="1">
      <alignment horizontal="center"/>
      <protection hidden="1"/>
    </xf>
    <xf numFmtId="1" fontId="2" fillId="0" borderId="2" xfId="1" applyNumberFormat="1" applyFont="1" applyBorder="1" applyAlignment="1" applyProtection="1">
      <alignment horizontal="center" vertical="center"/>
      <protection locked="0"/>
    </xf>
    <xf numFmtId="1" fontId="2" fillId="0" borderId="3" xfId="1" applyNumberFormat="1" applyFont="1" applyBorder="1" applyAlignment="1" applyProtection="1">
      <alignment horizontal="center" vertical="center"/>
      <protection locked="0"/>
    </xf>
    <xf numFmtId="1" fontId="2" fillId="0" borderId="5" xfId="1" applyNumberFormat="1" applyFont="1" applyBorder="1" applyAlignment="1" applyProtection="1">
      <alignment horizontal="center" vertical="center"/>
      <protection locked="0"/>
    </xf>
    <xf numFmtId="1" fontId="2" fillId="0" borderId="0" xfId="1" applyNumberFormat="1" applyFont="1" applyBorder="1" applyAlignment="1" applyProtection="1">
      <alignment horizontal="center" vertical="center"/>
      <protection locked="0"/>
    </xf>
    <xf numFmtId="1" fontId="6" fillId="4" borderId="2" xfId="1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 applyProtection="1">
      <alignment horizontal="center" vertical="center"/>
      <protection locked="0"/>
    </xf>
    <xf numFmtId="1" fontId="6" fillId="4" borderId="4" xfId="1" applyNumberFormat="1" applyFont="1" applyFill="1" applyBorder="1" applyAlignment="1" applyProtection="1">
      <alignment horizontal="center" vertical="center"/>
      <protection locked="0"/>
    </xf>
    <xf numFmtId="1" fontId="6" fillId="4" borderId="5" xfId="1" applyNumberFormat="1" applyFont="1" applyFill="1" applyBorder="1" applyAlignment="1" applyProtection="1">
      <alignment horizontal="center" vertical="center"/>
      <protection locked="0"/>
    </xf>
    <xf numFmtId="1" fontId="6" fillId="4" borderId="0" xfId="1" applyNumberFormat="1" applyFont="1" applyFill="1" applyBorder="1" applyAlignment="1" applyProtection="1">
      <alignment horizontal="center" vertical="center"/>
      <protection locked="0"/>
    </xf>
    <xf numFmtId="1" fontId="6" fillId="4" borderId="6" xfId="1" applyNumberFormat="1" applyFont="1" applyFill="1" applyBorder="1" applyAlignment="1" applyProtection="1">
      <alignment horizontal="center" vertical="center"/>
      <protection locked="0"/>
    </xf>
    <xf numFmtId="1" fontId="2" fillId="0" borderId="7" xfId="1" applyNumberFormat="1" applyFont="1" applyBorder="1" applyAlignment="1" applyProtection="1">
      <alignment horizontal="center" vertical="center"/>
      <protection locked="0"/>
    </xf>
    <xf numFmtId="1" fontId="2" fillId="0" borderId="8" xfId="1" applyNumberFormat="1" applyFont="1" applyBorder="1" applyAlignment="1" applyProtection="1">
      <alignment horizontal="center" vertical="center"/>
      <protection locked="0"/>
    </xf>
    <xf numFmtId="1" fontId="15" fillId="4" borderId="10" xfId="1" applyNumberFormat="1" applyFont="1" applyFill="1" applyBorder="1" applyAlignment="1" applyProtection="1">
      <alignment horizontal="center" vertical="center" textRotation="90"/>
      <protection locked="0"/>
    </xf>
    <xf numFmtId="1" fontId="15" fillId="4" borderId="1" xfId="1" applyNumberFormat="1" applyFont="1" applyFill="1" applyBorder="1" applyAlignment="1" applyProtection="1">
      <alignment horizontal="center" vertical="center"/>
      <protection locked="0"/>
    </xf>
    <xf numFmtId="1" fontId="15" fillId="4" borderId="13" xfId="1" applyNumberFormat="1" applyFont="1" applyFill="1" applyBorder="1" applyAlignment="1" applyProtection="1">
      <alignment horizontal="center" vertical="center" textRotation="90"/>
      <protection locked="0"/>
    </xf>
    <xf numFmtId="1" fontId="15" fillId="4" borderId="15" xfId="1" applyNumberFormat="1" applyFont="1" applyFill="1" applyBorder="1" applyAlignment="1" applyProtection="1">
      <alignment horizontal="center" vertical="center" textRotation="90"/>
      <protection locked="0"/>
    </xf>
    <xf numFmtId="1" fontId="15" fillId="4" borderId="11" xfId="1" applyNumberFormat="1" applyFont="1" applyFill="1" applyBorder="1" applyAlignment="1" applyProtection="1">
      <alignment horizontal="center" vertical="center" textRotation="90"/>
      <protection locked="0"/>
    </xf>
    <xf numFmtId="1" fontId="16" fillId="4" borderId="1" xfId="1" applyNumberFormat="1" applyFont="1" applyFill="1" applyBorder="1" applyAlignment="1" applyProtection="1">
      <alignment horizontal="center" vertical="center" textRotation="90" wrapText="1"/>
      <protection locked="0"/>
    </xf>
    <xf numFmtId="1" fontId="16" fillId="4" borderId="14" xfId="1" applyNumberFormat="1" applyFont="1" applyFill="1" applyBorder="1" applyAlignment="1" applyProtection="1">
      <alignment horizontal="center" vertical="center" wrapText="1"/>
      <protection locked="0"/>
    </xf>
    <xf numFmtId="1" fontId="16" fillId="4" borderId="16" xfId="1" applyNumberFormat="1" applyFont="1" applyFill="1" applyBorder="1" applyAlignment="1" applyProtection="1">
      <alignment horizontal="center" vertical="center" wrapText="1"/>
      <protection locked="0"/>
    </xf>
    <xf numFmtId="1" fontId="16" fillId="4" borderId="17" xfId="1" applyNumberFormat="1" applyFont="1" applyFill="1" applyBorder="1" applyAlignment="1" applyProtection="1">
      <alignment horizontal="center" vertical="center" wrapText="1"/>
      <protection locked="0"/>
    </xf>
    <xf numFmtId="1" fontId="17" fillId="4" borderId="1" xfId="1" applyNumberFormat="1" applyFont="1" applyFill="1" applyBorder="1" applyAlignment="1" applyProtection="1">
      <alignment horizontal="center" vertical="center"/>
      <protection locked="0"/>
    </xf>
    <xf numFmtId="1" fontId="27" fillId="3" borderId="0" xfId="1" applyNumberFormat="1" applyFont="1" applyFill="1" applyBorder="1" applyAlignment="1" applyProtection="1">
      <alignment horizontal="center" vertical="center"/>
      <protection hidden="1"/>
    </xf>
    <xf numFmtId="1" fontId="22" fillId="3" borderId="20" xfId="1" applyNumberFormat="1" applyFont="1" applyFill="1" applyBorder="1" applyAlignment="1" applyProtection="1">
      <alignment horizontal="center" vertical="center"/>
      <protection hidden="1"/>
    </xf>
    <xf numFmtId="1" fontId="10" fillId="3" borderId="20" xfId="1" applyNumberFormat="1" applyFont="1" applyFill="1" applyBorder="1" applyAlignment="1" applyProtection="1">
      <alignment horizontal="center" vertical="center"/>
      <protection hidden="1"/>
    </xf>
    <xf numFmtId="1" fontId="27" fillId="3" borderId="20" xfId="1" applyNumberFormat="1" applyFont="1" applyFill="1" applyBorder="1" applyAlignment="1" applyProtection="1">
      <alignment horizontal="center" vertical="center" wrapText="1"/>
      <protection hidden="1"/>
    </xf>
    <xf numFmtId="1" fontId="27" fillId="3" borderId="0" xfId="1" applyNumberFormat="1" applyFont="1" applyFill="1" applyBorder="1" applyAlignment="1" applyProtection="1">
      <alignment horizontal="center" vertical="center" wrapText="1"/>
      <protection hidden="1"/>
    </xf>
    <xf numFmtId="1" fontId="27" fillId="3" borderId="21" xfId="1" applyNumberFormat="1" applyFont="1" applyFill="1" applyBorder="1" applyAlignment="1" applyProtection="1">
      <alignment horizontal="center" vertical="center"/>
      <protection hidden="1"/>
    </xf>
    <xf numFmtId="0" fontId="1" fillId="9" borderId="0" xfId="1" applyFill="1" applyAlignment="1" applyProtection="1">
      <alignment horizontal="center"/>
      <protection locked="0"/>
    </xf>
    <xf numFmtId="0" fontId="39" fillId="12" borderId="13" xfId="10" applyFont="1" applyFill="1" applyBorder="1" applyAlignment="1" applyProtection="1">
      <alignment horizontal="center" vertical="center" shrinkToFit="1"/>
      <protection hidden="1"/>
    </xf>
    <xf numFmtId="0" fontId="40" fillId="0" borderId="22" xfId="10" applyFont="1" applyFill="1" applyBorder="1" applyAlignment="1" applyProtection="1">
      <alignment horizontal="center" vertical="center" shrinkToFit="1"/>
      <protection hidden="1"/>
    </xf>
    <xf numFmtId="0" fontId="40" fillId="0" borderId="23" xfId="10" applyFont="1" applyFill="1" applyBorder="1" applyAlignment="1" applyProtection="1">
      <alignment horizontal="center" vertical="center" shrinkToFit="1"/>
      <protection hidden="1"/>
    </xf>
    <xf numFmtId="0" fontId="40" fillId="0" borderId="24" xfId="10" applyFont="1" applyFill="1" applyBorder="1" applyAlignment="1" applyProtection="1">
      <alignment horizontal="center" vertical="center" shrinkToFit="1"/>
      <protection hidden="1"/>
    </xf>
    <xf numFmtId="0" fontId="39" fillId="13" borderId="25" xfId="10" applyFont="1" applyFill="1" applyBorder="1" applyAlignment="1" applyProtection="1">
      <alignment horizontal="center" vertical="center" shrinkToFit="1"/>
      <protection hidden="1"/>
    </xf>
    <xf numFmtId="0" fontId="43" fillId="14" borderId="26" xfId="10" applyFont="1" applyFill="1" applyBorder="1" applyAlignment="1" applyProtection="1">
      <alignment horizontal="center" vertical="center" shrinkToFit="1"/>
      <protection hidden="1"/>
    </xf>
    <xf numFmtId="0" fontId="43" fillId="14" borderId="32" xfId="10" applyFont="1" applyFill="1" applyBorder="1" applyAlignment="1" applyProtection="1">
      <alignment horizontal="center" vertical="center" shrinkToFit="1"/>
      <protection hidden="1"/>
    </xf>
    <xf numFmtId="0" fontId="39" fillId="12" borderId="27" xfId="10" applyFont="1" applyFill="1" applyBorder="1" applyAlignment="1" applyProtection="1">
      <alignment horizontal="center" vertical="center" shrinkToFit="1"/>
      <protection hidden="1"/>
    </xf>
    <xf numFmtId="0" fontId="39" fillId="12" borderId="28" xfId="10" applyFont="1" applyFill="1" applyBorder="1" applyAlignment="1" applyProtection="1">
      <alignment horizontal="center" vertical="center" shrinkToFit="1"/>
      <protection hidden="1"/>
    </xf>
    <xf numFmtId="0" fontId="39" fillId="0" borderId="29" xfId="10" applyFont="1" applyFill="1" applyBorder="1" applyAlignment="1" applyProtection="1">
      <alignment horizontal="center" vertical="center" shrinkToFit="1"/>
      <protection hidden="1"/>
    </xf>
    <xf numFmtId="0" fontId="39" fillId="0" borderId="30" xfId="10" applyFont="1" applyFill="1" applyBorder="1" applyAlignment="1" applyProtection="1">
      <alignment horizontal="center" vertical="center" shrinkToFit="1"/>
      <protection hidden="1"/>
    </xf>
    <xf numFmtId="0" fontId="39" fillId="0" borderId="31" xfId="10" applyFont="1" applyFill="1" applyBorder="1" applyAlignment="1" applyProtection="1">
      <alignment horizontal="center" vertical="center" shrinkToFit="1"/>
      <protection hidden="1"/>
    </xf>
    <xf numFmtId="0" fontId="39" fillId="12" borderId="33" xfId="10" applyFont="1" applyFill="1" applyBorder="1" applyAlignment="1" applyProtection="1">
      <alignment horizontal="center" vertical="center" shrinkToFit="1"/>
      <protection hidden="1"/>
    </xf>
    <xf numFmtId="0" fontId="39" fillId="12" borderId="34" xfId="10" applyFont="1" applyFill="1" applyBorder="1" applyAlignment="1" applyProtection="1">
      <alignment horizontal="center" vertical="center" shrinkToFit="1"/>
      <protection hidden="1"/>
    </xf>
    <xf numFmtId="0" fontId="40" fillId="0" borderId="35" xfId="10" applyFont="1" applyFill="1" applyBorder="1" applyAlignment="1" applyProtection="1">
      <alignment horizontal="center" vertical="center" shrinkToFit="1"/>
      <protection hidden="1"/>
    </xf>
    <xf numFmtId="0" fontId="40" fillId="0" borderId="36" xfId="10" applyFont="1" applyFill="1" applyBorder="1" applyAlignment="1" applyProtection="1">
      <alignment horizontal="center" vertical="center" shrinkToFit="1"/>
      <protection hidden="1"/>
    </xf>
    <xf numFmtId="0" fontId="40" fillId="0" borderId="37" xfId="10" applyFont="1" applyFill="1" applyBorder="1" applyAlignment="1" applyProtection="1">
      <alignment horizontal="center" vertical="center" shrinkToFit="1"/>
      <protection hidden="1"/>
    </xf>
    <xf numFmtId="0" fontId="39" fillId="12" borderId="39" xfId="10" applyFont="1" applyFill="1" applyBorder="1" applyAlignment="1" applyProtection="1">
      <alignment horizontal="center" vertical="center" shrinkToFit="1"/>
      <protection hidden="1"/>
    </xf>
    <xf numFmtId="0" fontId="39" fillId="12" borderId="40" xfId="10" applyFont="1" applyFill="1" applyBorder="1" applyAlignment="1" applyProtection="1">
      <alignment horizontal="center" vertical="center" shrinkToFit="1"/>
      <protection hidden="1"/>
    </xf>
    <xf numFmtId="0" fontId="39" fillId="0" borderId="35" xfId="10" applyFont="1" applyFill="1" applyBorder="1" applyAlignment="1" applyProtection="1">
      <alignment horizontal="center" vertical="center" shrinkToFit="1"/>
      <protection hidden="1"/>
    </xf>
    <xf numFmtId="0" fontId="39" fillId="0" borderId="36" xfId="10" applyFont="1" applyFill="1" applyBorder="1" applyAlignment="1" applyProtection="1">
      <alignment horizontal="center" vertical="center" shrinkToFit="1"/>
      <protection hidden="1"/>
    </xf>
    <xf numFmtId="0" fontId="39" fillId="0" borderId="37" xfId="10" applyFont="1" applyFill="1" applyBorder="1" applyAlignment="1" applyProtection="1">
      <alignment horizontal="center" vertical="center" shrinkToFit="1"/>
      <protection hidden="1"/>
    </xf>
    <xf numFmtId="0" fontId="39" fillId="12" borderId="46" xfId="11" applyFont="1" applyFill="1" applyBorder="1" applyAlignment="1" applyProtection="1">
      <alignment horizontal="center" vertical="center" wrapText="1"/>
      <protection hidden="1"/>
    </xf>
    <xf numFmtId="0" fontId="39" fillId="12" borderId="47" xfId="11" applyFont="1" applyFill="1" applyBorder="1" applyAlignment="1" applyProtection="1">
      <alignment horizontal="center" vertical="center" wrapText="1"/>
      <protection hidden="1"/>
    </xf>
    <xf numFmtId="0" fontId="39" fillId="6" borderId="48" xfId="10" applyFont="1" applyFill="1" applyBorder="1" applyAlignment="1" applyProtection="1">
      <alignment horizontal="center" vertical="center" shrinkToFit="1"/>
      <protection hidden="1"/>
    </xf>
    <xf numFmtId="0" fontId="39" fillId="6" borderId="49" xfId="10" applyFont="1" applyFill="1" applyBorder="1" applyAlignment="1" applyProtection="1">
      <alignment horizontal="center" vertical="center" shrinkToFit="1"/>
      <protection hidden="1"/>
    </xf>
    <xf numFmtId="0" fontId="39" fillId="15" borderId="48" xfId="10" applyFont="1" applyFill="1" applyBorder="1" applyAlignment="1" applyProtection="1">
      <alignment horizontal="center" vertical="center" shrinkToFit="1"/>
      <protection hidden="1"/>
    </xf>
    <xf numFmtId="0" fontId="39" fillId="15" borderId="38" xfId="10" applyFont="1" applyFill="1" applyBorder="1" applyAlignment="1" applyProtection="1">
      <alignment horizontal="center" vertical="center" shrinkToFit="1"/>
      <protection hidden="1"/>
    </xf>
    <xf numFmtId="0" fontId="39" fillId="15" borderId="50" xfId="10" applyFont="1" applyFill="1" applyBorder="1" applyAlignment="1" applyProtection="1">
      <alignment horizontal="center" vertical="center" shrinkToFit="1"/>
      <protection hidden="1"/>
    </xf>
    <xf numFmtId="0" fontId="9" fillId="0" borderId="51" xfId="1" applyFont="1" applyFill="1" applyBorder="1" applyAlignment="1" applyProtection="1">
      <alignment horizontal="center" vertical="center" shrinkToFit="1"/>
      <protection hidden="1"/>
    </xf>
    <xf numFmtId="0" fontId="9" fillId="0" borderId="38" xfId="1" applyFont="1" applyFill="1" applyBorder="1" applyAlignment="1" applyProtection="1">
      <alignment horizontal="center" vertical="center" shrinkToFit="1"/>
      <protection hidden="1"/>
    </xf>
    <xf numFmtId="0" fontId="9" fillId="0" borderId="50" xfId="1" applyFont="1" applyFill="1" applyBorder="1" applyAlignment="1" applyProtection="1">
      <alignment horizontal="center" vertical="center" shrinkToFit="1"/>
      <protection hidden="1"/>
    </xf>
    <xf numFmtId="0" fontId="43" fillId="14" borderId="26" xfId="11" applyFont="1" applyFill="1" applyBorder="1" applyAlignment="1" applyProtection="1">
      <alignment horizontal="center" vertical="center" shrinkToFit="1"/>
      <protection hidden="1"/>
    </xf>
    <xf numFmtId="0" fontId="43" fillId="14" borderId="41" xfId="11" applyFont="1" applyFill="1" applyBorder="1" applyAlignment="1" applyProtection="1">
      <alignment horizontal="center" vertical="center" shrinkToFit="1"/>
      <protection hidden="1"/>
    </xf>
    <xf numFmtId="0" fontId="43" fillId="14" borderId="32" xfId="11" applyFont="1" applyFill="1" applyBorder="1" applyAlignment="1" applyProtection="1">
      <alignment horizontal="center" vertical="center" shrinkToFit="1"/>
      <protection hidden="1"/>
    </xf>
    <xf numFmtId="0" fontId="39" fillId="12" borderId="42" xfId="10" applyFont="1" applyFill="1" applyBorder="1" applyAlignment="1" applyProtection="1">
      <alignment horizontal="center" vertical="center" shrinkToFit="1"/>
      <protection hidden="1"/>
    </xf>
    <xf numFmtId="0" fontId="39" fillId="12" borderId="19" xfId="10" applyFont="1" applyFill="1" applyBorder="1" applyAlignment="1" applyProtection="1">
      <alignment horizontal="center" vertical="center" shrinkToFit="1"/>
      <protection hidden="1"/>
    </xf>
    <xf numFmtId="0" fontId="39" fillId="0" borderId="43" xfId="10" applyFont="1" applyFill="1" applyBorder="1" applyAlignment="1" applyProtection="1">
      <alignment horizontal="center" vertical="center" shrinkToFit="1"/>
      <protection hidden="1"/>
    </xf>
    <xf numFmtId="0" fontId="39" fillId="0" borderId="44" xfId="10" applyFont="1" applyFill="1" applyBorder="1" applyAlignment="1" applyProtection="1">
      <alignment horizontal="center" vertical="center" shrinkToFit="1"/>
      <protection hidden="1"/>
    </xf>
    <xf numFmtId="0" fontId="39" fillId="0" borderId="45" xfId="10" applyFont="1" applyFill="1" applyBorder="1" applyAlignment="1" applyProtection="1">
      <alignment horizontal="center" vertical="center" shrinkToFit="1"/>
      <protection hidden="1"/>
    </xf>
    <xf numFmtId="0" fontId="51" fillId="6" borderId="0" xfId="1" applyFont="1" applyFill="1" applyBorder="1" applyAlignment="1" applyProtection="1">
      <alignment horizontal="center" wrapText="1" readingOrder="2"/>
      <protection hidden="1"/>
    </xf>
    <xf numFmtId="0" fontId="51" fillId="6" borderId="0" xfId="1" applyFont="1" applyFill="1" applyBorder="1" applyAlignment="1" applyProtection="1">
      <alignment horizontal="left" wrapText="1" readingOrder="2"/>
      <protection hidden="1"/>
    </xf>
  </cellXfs>
  <cellStyles count="13">
    <cellStyle name="Normal" xfId="0" builtinId="0"/>
    <cellStyle name="Normal 2" xfId="1"/>
    <cellStyle name="Normal 2 2" xfId="2"/>
    <cellStyle name="Normal 2 2 2" xfId="3"/>
    <cellStyle name="Normal 2 3 2" xfId="4"/>
    <cellStyle name="Normal 3" xfId="5"/>
    <cellStyle name="Normal 3 2" xfId="6"/>
    <cellStyle name="Normal 4 2" xfId="7"/>
    <cellStyle name="Normal 5 2" xfId="8"/>
    <cellStyle name="Normal 5 2 3" xfId="9"/>
    <cellStyle name="Normal_Sheet1" xfId="10"/>
    <cellStyle name="Normal_شهادات نصف" xfId="11"/>
    <cellStyle name="Percent 5" xfId="1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trlProps/ctrlProp1.xml><?xml version="1.0" encoding="utf-8"?>
<formControlPr xmlns="http://schemas.microsoft.com/office/spreadsheetml/2009/9/main" objectType="Spin" dx="16" fmlaLink="$AA$1" max="30000" min="1" page="10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1673401</xdr:colOff>
      <xdr:row>1</xdr:row>
      <xdr:rowOff>495301</xdr:rowOff>
    </xdr:from>
    <xdr:to>
      <xdr:col>4</xdr:col>
      <xdr:colOff>1295400</xdr:colOff>
      <xdr:row>1</xdr:row>
      <xdr:rowOff>1752600</xdr:rowOff>
    </xdr:to>
    <xdr:sp macro="" textlink="'[1]بيانات أساسية'!D6">
      <xdr:nvSpPr>
        <xdr:cNvPr id="2" name="مستطيل 1"/>
        <xdr:cNvSpPr/>
      </xdr:nvSpPr>
      <xdr:spPr>
        <a:xfrm>
          <a:off x="26079450" y="4676776"/>
          <a:ext cx="6860999" cy="1257299"/>
        </a:xfrm>
        <a:prstGeom prst="rect">
          <a:avLst/>
        </a:prstGeom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fld id="{3450935C-7847-4F41-8FD6-A895A16B134E}" type="TxLink">
            <a:rPr lang="ar-EG" sz="6000" b="1">
              <a:latin typeface="Arabic Typesetting" pitchFamily="66" charset="-78"/>
              <a:cs typeface="+mn-cs"/>
            </a:rPr>
            <a:pPr algn="ctr" rtl="1"/>
            <a:t> </a:t>
          </a:fld>
          <a:endParaRPr lang="ar-EG" sz="6000" b="1">
            <a:latin typeface="Arabic Typesetting" pitchFamily="66" charset="-78"/>
            <a:cs typeface="+mn-cs"/>
          </a:endParaRPr>
        </a:p>
      </xdr:txBody>
    </xdr:sp>
    <xdr:clientData/>
  </xdr:twoCellAnchor>
  <xdr:twoCellAnchor editAs="absolute">
    <xdr:from>
      <xdr:col>2</xdr:col>
      <xdr:colOff>1181100</xdr:colOff>
      <xdr:row>1</xdr:row>
      <xdr:rowOff>1658216</xdr:rowOff>
    </xdr:from>
    <xdr:to>
      <xdr:col>4</xdr:col>
      <xdr:colOff>762000</xdr:colOff>
      <xdr:row>1</xdr:row>
      <xdr:rowOff>3098216</xdr:rowOff>
    </xdr:to>
    <xdr:sp macro="" textlink="'[1]بيانات أساسية'!D5">
      <xdr:nvSpPr>
        <xdr:cNvPr id="3" name="مستطيل 2"/>
        <xdr:cNvSpPr/>
      </xdr:nvSpPr>
      <xdr:spPr>
        <a:xfrm>
          <a:off x="26612850" y="5839691"/>
          <a:ext cx="6819900" cy="1440000"/>
        </a:xfrm>
        <a:prstGeom prst="rect">
          <a:avLst/>
        </a:prstGeom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fld id="{40667BC4-E22B-41EC-B207-9FFF26F983E3}" type="TxLink">
            <a:rPr lang="ar-EG" sz="6000" b="1">
              <a:cs typeface="+mn-cs"/>
            </a:rPr>
            <a:pPr algn="ctr" rtl="1"/>
            <a:t> </a:t>
          </a:fld>
          <a:endParaRPr lang="ar-EG" sz="6000" b="1">
            <a:cs typeface="+mn-cs"/>
          </a:endParaRPr>
        </a:p>
      </xdr:txBody>
    </xdr:sp>
    <xdr:clientData/>
  </xdr:twoCellAnchor>
  <xdr:twoCellAnchor editAs="absolute">
    <xdr:from>
      <xdr:col>2</xdr:col>
      <xdr:colOff>759000</xdr:colOff>
      <xdr:row>1</xdr:row>
      <xdr:rowOff>3009899</xdr:rowOff>
    </xdr:from>
    <xdr:to>
      <xdr:col>4</xdr:col>
      <xdr:colOff>1028700</xdr:colOff>
      <xdr:row>1</xdr:row>
      <xdr:rowOff>4152900</xdr:rowOff>
    </xdr:to>
    <xdr:sp macro="" textlink="'[1]بيانات أساسية'!D7">
      <xdr:nvSpPr>
        <xdr:cNvPr id="4" name="مستطيل 3"/>
        <xdr:cNvSpPr/>
      </xdr:nvSpPr>
      <xdr:spPr>
        <a:xfrm>
          <a:off x="26346150" y="7191374"/>
          <a:ext cx="7508700" cy="1143001"/>
        </a:xfrm>
        <a:prstGeom prst="rect">
          <a:avLst/>
        </a:prstGeom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fld id="{460FB9C7-E857-4BF9-9B3B-DDEFD1FC43F5}" type="TxLink">
            <a:rPr lang="ar-EG" sz="6000" b="1">
              <a:cs typeface="+mn-cs"/>
            </a:rPr>
            <a:pPr algn="ctr" rtl="1"/>
            <a:t> </a:t>
          </a:fld>
          <a:endParaRPr lang="ar-EG" sz="6000" b="1">
            <a:cs typeface="+mn-cs"/>
          </a:endParaRPr>
        </a:p>
      </xdr:txBody>
    </xdr:sp>
    <xdr:clientData/>
  </xdr:twoCellAnchor>
  <xdr:oneCellAnchor>
    <xdr:from>
      <xdr:col>4</xdr:col>
      <xdr:colOff>1824036</xdr:colOff>
      <xdr:row>1</xdr:row>
      <xdr:rowOff>1247775</xdr:rowOff>
    </xdr:from>
    <xdr:ext cx="21188364" cy="2143125"/>
    <xdr:sp macro="" textlink="$V$4">
      <xdr:nvSpPr>
        <xdr:cNvPr id="5" name="مستطيل 4"/>
        <xdr:cNvSpPr/>
      </xdr:nvSpPr>
      <xdr:spPr>
        <a:xfrm>
          <a:off x="4362450" y="5429250"/>
          <a:ext cx="21188364" cy="214312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overflow" horzOverflow="overflow" wrap="square" rtlCol="1" anchor="ctr">
          <a:noAutofit/>
        </a:bodyPr>
        <a:lstStyle/>
        <a:p>
          <a:pPr marL="0" indent="0" algn="ctr" rtl="1"/>
          <a:fld id="{4BDDE52B-225B-403C-9F13-4F84EE015B57}" type="TxLink">
            <a:rPr lang="ar-EG" sz="7200" b="1">
              <a:solidFill>
                <a:schemeClr val="dk1"/>
              </a:solidFill>
              <a:latin typeface="+mn-lt"/>
              <a:ea typeface="+mn-ea"/>
              <a:cs typeface="+mn-cs"/>
            </a:rPr>
            <a:pPr marL="0" indent="0" algn="ctr" rtl="1"/>
            <a:t>استمارة تقييم  الصف الثالث الابتدائي نصف العام  </a:t>
          </a:fld>
          <a:endParaRPr lang="ar-EG" sz="7200" b="1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oneCellAnchor>
  <xdr:oneCellAnchor>
    <xdr:from>
      <xdr:col>4</xdr:col>
      <xdr:colOff>1824036</xdr:colOff>
      <xdr:row>21</xdr:row>
      <xdr:rowOff>1247775</xdr:rowOff>
    </xdr:from>
    <xdr:ext cx="21188364" cy="2143125"/>
    <xdr:sp macro="" textlink="$V$4">
      <xdr:nvSpPr>
        <xdr:cNvPr id="6" name="مستطيل 5"/>
        <xdr:cNvSpPr/>
      </xdr:nvSpPr>
      <xdr:spPr>
        <a:xfrm>
          <a:off x="4362450" y="29203650"/>
          <a:ext cx="21188364" cy="214312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overflow" horzOverflow="overflow" wrap="square" rtlCol="1" anchor="ctr">
          <a:noAutofit/>
        </a:bodyPr>
        <a:lstStyle/>
        <a:p>
          <a:pPr marL="0" indent="0" algn="ctr" rtl="1"/>
          <a:fld id="{A9630ECF-B907-4EE9-A71C-575C331733A1}" type="TxLink">
            <a:rPr lang="ar-EG" sz="7200" b="1">
              <a:solidFill>
                <a:schemeClr val="dk1"/>
              </a:solidFill>
              <a:latin typeface="+mn-lt"/>
              <a:ea typeface="+mn-ea"/>
              <a:cs typeface="+mn-cs"/>
            </a:rPr>
            <a:pPr marL="0" indent="0" algn="ctr" rtl="1"/>
            <a:t>استمارة تقييم  الصف الثالث الابتدائي نصف العام  </a:t>
          </a:fld>
          <a:endParaRPr lang="ar-EG" sz="7200" b="1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oneCellAnchor>
  <xdr:twoCellAnchor editAs="absolute">
    <xdr:from>
      <xdr:col>2</xdr:col>
      <xdr:colOff>1676401</xdr:colOff>
      <xdr:row>21</xdr:row>
      <xdr:rowOff>190500</xdr:rowOff>
    </xdr:from>
    <xdr:to>
      <xdr:col>4</xdr:col>
      <xdr:colOff>1298400</xdr:colOff>
      <xdr:row>21</xdr:row>
      <xdr:rowOff>1447799</xdr:rowOff>
    </xdr:to>
    <xdr:sp macro="" textlink="'[1]بيانات أساسية'!D6">
      <xdr:nvSpPr>
        <xdr:cNvPr id="7" name="مستطيل 6"/>
        <xdr:cNvSpPr/>
      </xdr:nvSpPr>
      <xdr:spPr>
        <a:xfrm>
          <a:off x="26076450" y="28146375"/>
          <a:ext cx="6860999" cy="1257299"/>
        </a:xfrm>
        <a:prstGeom prst="rect">
          <a:avLst/>
        </a:prstGeom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fld id="{3450935C-7847-4F41-8FD6-A895A16B134E}" type="TxLink">
            <a:rPr lang="ar-EG" sz="6000" b="1">
              <a:latin typeface="Arabic Typesetting" pitchFamily="66" charset="-78"/>
              <a:cs typeface="+mn-cs"/>
            </a:rPr>
            <a:pPr algn="ctr" rtl="1"/>
            <a:t> </a:t>
          </a:fld>
          <a:endParaRPr lang="ar-EG" sz="6000" b="1">
            <a:latin typeface="Arabic Typesetting" pitchFamily="66" charset="-78"/>
            <a:cs typeface="+mn-cs"/>
          </a:endParaRPr>
        </a:p>
      </xdr:txBody>
    </xdr:sp>
    <xdr:clientData/>
  </xdr:twoCellAnchor>
  <xdr:twoCellAnchor editAs="absolute">
    <xdr:from>
      <xdr:col>2</xdr:col>
      <xdr:colOff>1527000</xdr:colOff>
      <xdr:row>21</xdr:row>
      <xdr:rowOff>1391515</xdr:rowOff>
    </xdr:from>
    <xdr:to>
      <xdr:col>4</xdr:col>
      <xdr:colOff>1107900</xdr:colOff>
      <xdr:row>21</xdr:row>
      <xdr:rowOff>2831515</xdr:rowOff>
    </xdr:to>
    <xdr:sp macro="" textlink="'[1]بيانات أساسية'!D5">
      <xdr:nvSpPr>
        <xdr:cNvPr id="8" name="مستطيل 7"/>
        <xdr:cNvSpPr/>
      </xdr:nvSpPr>
      <xdr:spPr>
        <a:xfrm>
          <a:off x="26266950" y="29347390"/>
          <a:ext cx="6819900" cy="1440000"/>
        </a:xfrm>
        <a:prstGeom prst="rect">
          <a:avLst/>
        </a:prstGeom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fld id="{40667BC4-E22B-41EC-B207-9FFF26F983E3}" type="TxLink">
            <a:rPr lang="ar-EG" sz="6000" b="1">
              <a:cs typeface="+mn-cs"/>
            </a:rPr>
            <a:pPr algn="ctr" rtl="1"/>
            <a:t> </a:t>
          </a:fld>
          <a:endParaRPr lang="ar-EG" sz="6000" b="1">
            <a:cs typeface="+mn-cs"/>
          </a:endParaRPr>
        </a:p>
      </xdr:txBody>
    </xdr:sp>
    <xdr:clientData/>
  </xdr:twoCellAnchor>
  <xdr:twoCellAnchor editAs="absolute">
    <xdr:from>
      <xdr:col>2</xdr:col>
      <xdr:colOff>990600</xdr:colOff>
      <xdr:row>21</xdr:row>
      <xdr:rowOff>3200398</xdr:rowOff>
    </xdr:from>
    <xdr:to>
      <xdr:col>4</xdr:col>
      <xdr:colOff>1260300</xdr:colOff>
      <xdr:row>21</xdr:row>
      <xdr:rowOff>4343399</xdr:rowOff>
    </xdr:to>
    <xdr:sp macro="" textlink="'[1]بيانات أساسية'!D7">
      <xdr:nvSpPr>
        <xdr:cNvPr id="9" name="مستطيل 8"/>
        <xdr:cNvSpPr/>
      </xdr:nvSpPr>
      <xdr:spPr>
        <a:xfrm>
          <a:off x="26114550" y="31156273"/>
          <a:ext cx="7508700" cy="1143001"/>
        </a:xfrm>
        <a:prstGeom prst="rect">
          <a:avLst/>
        </a:prstGeom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fld id="{460FB9C7-E857-4BF9-9B3B-DDEFD1FC43F5}" type="TxLink">
            <a:rPr lang="ar-EG" sz="6000" b="1">
              <a:cs typeface="+mn-cs"/>
            </a:rPr>
            <a:pPr algn="ctr" rtl="1"/>
            <a:t> </a:t>
          </a:fld>
          <a:endParaRPr lang="ar-EG" sz="6000" b="1">
            <a:cs typeface="+mn-cs"/>
          </a:endParaRPr>
        </a:p>
      </xdr:txBody>
    </xdr:sp>
    <xdr:clientData/>
  </xdr:twoCellAnchor>
  <xdr:twoCellAnchor>
    <xdr:from>
      <xdr:col>2</xdr:col>
      <xdr:colOff>2737723</xdr:colOff>
      <xdr:row>17</xdr:row>
      <xdr:rowOff>471795</xdr:rowOff>
    </xdr:from>
    <xdr:to>
      <xdr:col>12</xdr:col>
      <xdr:colOff>284360</xdr:colOff>
      <xdr:row>19</xdr:row>
      <xdr:rowOff>411303</xdr:rowOff>
    </xdr:to>
    <xdr:grpSp>
      <xdr:nvGrpSpPr>
        <xdr:cNvPr id="10" name="مجموعة 9"/>
        <xdr:cNvGrpSpPr/>
      </xdr:nvGrpSpPr>
      <xdr:grpSpPr>
        <a:xfrm>
          <a:off x="10925652640" y="24236670"/>
          <a:ext cx="28455262" cy="1749258"/>
          <a:chOff x="11129379840" y="3918073"/>
          <a:chExt cx="6875313" cy="1357345"/>
        </a:xfrm>
      </xdr:grpSpPr>
      <xdr:sp macro="" textlink="">
        <xdr:nvSpPr>
          <xdr:cNvPr id="11" name="Text Box 12"/>
          <xdr:cNvSpPr txBox="1">
            <a:spLocks noChangeArrowheads="1"/>
          </xdr:cNvSpPr>
        </xdr:nvSpPr>
        <xdr:spPr bwMode="auto">
          <a:xfrm>
            <a:off x="11135298024" y="4120304"/>
            <a:ext cx="957129" cy="1155114"/>
          </a:xfrm>
          <a:prstGeom prst="rect">
            <a:avLst/>
          </a:prstGeom>
          <a:solidFill>
            <a:schemeClr val="bg1">
              <a:lumMod val="85000"/>
            </a:schemeClr>
          </a:solidFill>
          <a:ln>
            <a:noFill/>
          </a:ln>
          <a:extLst/>
        </xdr:spPr>
        <xdr:txBody>
          <a:bodyPr vertOverflow="clip" wrap="square" lIns="0" tIns="27432" rIns="36576" bIns="0" anchor="ctr" upright="1"/>
          <a:lstStyle/>
          <a:p>
            <a:pPr algn="ctr" rtl="1">
              <a:defRPr sz="1000"/>
            </a:pPr>
            <a:r>
              <a:rPr lang="ar-EG" sz="4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يفوق التوقعات</a:t>
            </a:r>
          </a:p>
        </xdr:txBody>
      </xdr:sp>
      <xdr:sp macro="" textlink="">
        <xdr:nvSpPr>
          <xdr:cNvPr id="12" name="Text Box 13"/>
          <xdr:cNvSpPr txBox="1">
            <a:spLocks noChangeArrowheads="1"/>
          </xdr:cNvSpPr>
        </xdr:nvSpPr>
        <xdr:spPr bwMode="auto">
          <a:xfrm>
            <a:off x="11133519130" y="3997178"/>
            <a:ext cx="957129" cy="1155114"/>
          </a:xfrm>
          <a:prstGeom prst="rect">
            <a:avLst/>
          </a:prstGeom>
          <a:solidFill>
            <a:schemeClr val="bg1">
              <a:lumMod val="85000"/>
            </a:schemeClr>
          </a:solidFill>
          <a:ln>
            <a:noFill/>
          </a:ln>
          <a:extLst/>
        </xdr:spPr>
        <xdr:txBody>
          <a:bodyPr vertOverflow="clip" wrap="square" lIns="0" tIns="27432" rIns="36576" bIns="0" anchor="ctr" upright="1"/>
          <a:lstStyle/>
          <a:p>
            <a:pPr algn="ctr" rtl="1">
              <a:defRPr sz="1000"/>
            </a:pPr>
            <a:r>
              <a:rPr lang="ar-EG" sz="4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يلبى التوقعات</a:t>
            </a:r>
          </a:p>
        </xdr:txBody>
      </xdr:sp>
      <xdr:sp macro="" textlink="">
        <xdr:nvSpPr>
          <xdr:cNvPr id="13" name="Text Box 14"/>
          <xdr:cNvSpPr txBox="1">
            <a:spLocks noChangeArrowheads="1"/>
          </xdr:cNvSpPr>
        </xdr:nvSpPr>
        <xdr:spPr bwMode="auto">
          <a:xfrm>
            <a:off x="11131609555" y="4029293"/>
            <a:ext cx="957129" cy="1155114"/>
          </a:xfrm>
          <a:prstGeom prst="rect">
            <a:avLst/>
          </a:prstGeom>
          <a:solidFill>
            <a:schemeClr val="bg1">
              <a:lumMod val="85000"/>
            </a:schemeClr>
          </a:solidFill>
          <a:ln>
            <a:noFill/>
          </a:ln>
          <a:extLst/>
        </xdr:spPr>
        <xdr:txBody>
          <a:bodyPr vertOverflow="clip" wrap="square" lIns="0" tIns="27432" rIns="36576" bIns="0" anchor="ctr" upright="1"/>
          <a:lstStyle/>
          <a:p>
            <a:pPr algn="ctr" rtl="1">
              <a:defRPr sz="1000"/>
            </a:pPr>
            <a:r>
              <a:rPr lang="ar-EG" sz="4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يلبى التوقعات أحيانا</a:t>
            </a:r>
          </a:p>
        </xdr:txBody>
      </xdr:sp>
      <xdr:sp macro="" textlink="">
        <xdr:nvSpPr>
          <xdr:cNvPr id="14" name="Text Box 15"/>
          <xdr:cNvSpPr txBox="1">
            <a:spLocks noChangeArrowheads="1"/>
          </xdr:cNvSpPr>
        </xdr:nvSpPr>
        <xdr:spPr bwMode="auto">
          <a:xfrm>
            <a:off x="11129379840" y="3918073"/>
            <a:ext cx="957129" cy="1155114"/>
          </a:xfrm>
          <a:prstGeom prst="rect">
            <a:avLst/>
          </a:prstGeom>
          <a:solidFill>
            <a:schemeClr val="bg1">
              <a:lumMod val="85000"/>
            </a:schemeClr>
          </a:solidFill>
          <a:ln>
            <a:noFill/>
          </a:ln>
          <a:extLst/>
        </xdr:spPr>
        <xdr:txBody>
          <a:bodyPr vertOverflow="clip" wrap="square" lIns="0" tIns="27432" rIns="36576" bIns="0" anchor="ctr" upright="1"/>
          <a:lstStyle/>
          <a:p>
            <a:pPr algn="ctr" rtl="1">
              <a:defRPr sz="1000"/>
            </a:pPr>
            <a:r>
              <a:rPr lang="ar-EG" sz="4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أقل من المتوقع</a:t>
            </a:r>
          </a:p>
        </xdr:txBody>
      </xdr:sp>
    </xdr:grpSp>
    <xdr:clientData/>
  </xdr:twoCellAnchor>
  <xdr:twoCellAnchor>
    <xdr:from>
      <xdr:col>2</xdr:col>
      <xdr:colOff>2471279</xdr:colOff>
      <xdr:row>37</xdr:row>
      <xdr:rowOff>486872</xdr:rowOff>
    </xdr:from>
    <xdr:to>
      <xdr:col>12</xdr:col>
      <xdr:colOff>322712</xdr:colOff>
      <xdr:row>39</xdr:row>
      <xdr:rowOff>398867</xdr:rowOff>
    </xdr:to>
    <xdr:grpSp>
      <xdr:nvGrpSpPr>
        <xdr:cNvPr id="18" name="مجموعة 17"/>
        <xdr:cNvGrpSpPr/>
      </xdr:nvGrpSpPr>
      <xdr:grpSpPr>
        <a:xfrm>
          <a:off x="10925614288" y="48349997"/>
          <a:ext cx="28760058" cy="1721745"/>
          <a:chOff x="11129306171" y="4011983"/>
          <a:chExt cx="6948982" cy="879882"/>
        </a:xfrm>
      </xdr:grpSpPr>
      <xdr:sp macro="" textlink="">
        <xdr:nvSpPr>
          <xdr:cNvPr id="19" name="Text Box 12"/>
          <xdr:cNvSpPr txBox="1">
            <a:spLocks noChangeArrowheads="1"/>
          </xdr:cNvSpPr>
        </xdr:nvSpPr>
        <xdr:spPr bwMode="auto">
          <a:xfrm>
            <a:off x="11135298024" y="4130701"/>
            <a:ext cx="957129" cy="761164"/>
          </a:xfrm>
          <a:prstGeom prst="rect">
            <a:avLst/>
          </a:prstGeom>
          <a:solidFill>
            <a:schemeClr val="bg1">
              <a:lumMod val="85000"/>
            </a:schemeClr>
          </a:solidFill>
          <a:ln>
            <a:noFill/>
          </a:ln>
          <a:extLst/>
        </xdr:spPr>
        <xdr:txBody>
          <a:bodyPr vertOverflow="clip" wrap="square" lIns="0" tIns="27432" rIns="36576" bIns="0" anchor="ctr" upright="1"/>
          <a:lstStyle/>
          <a:p>
            <a:pPr algn="ctr" rtl="1">
              <a:defRPr sz="1000"/>
            </a:pPr>
            <a:r>
              <a:rPr lang="ar-EG" sz="4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يفوق التوقعات</a:t>
            </a:r>
          </a:p>
        </xdr:txBody>
      </xdr:sp>
      <xdr:sp macro="" textlink="">
        <xdr:nvSpPr>
          <xdr:cNvPr id="20" name="Text Box 13"/>
          <xdr:cNvSpPr txBox="1">
            <a:spLocks noChangeArrowheads="1"/>
          </xdr:cNvSpPr>
        </xdr:nvSpPr>
        <xdr:spPr bwMode="auto">
          <a:xfrm>
            <a:off x="11133454668" y="4104318"/>
            <a:ext cx="957129" cy="761164"/>
          </a:xfrm>
          <a:prstGeom prst="rect">
            <a:avLst/>
          </a:prstGeom>
          <a:solidFill>
            <a:schemeClr val="bg1">
              <a:lumMod val="85000"/>
            </a:schemeClr>
          </a:solidFill>
          <a:ln>
            <a:noFill/>
          </a:ln>
          <a:extLst/>
        </xdr:spPr>
        <xdr:txBody>
          <a:bodyPr vertOverflow="clip" wrap="square" lIns="0" tIns="27432" rIns="36576" bIns="0" anchor="ctr" upright="1"/>
          <a:lstStyle/>
          <a:p>
            <a:pPr algn="ctr" rtl="1">
              <a:defRPr sz="1000"/>
            </a:pPr>
            <a:r>
              <a:rPr lang="ar-EG" sz="4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يلبى التوقعات</a:t>
            </a:r>
          </a:p>
        </xdr:txBody>
      </xdr:sp>
      <xdr:sp macro="" textlink="">
        <xdr:nvSpPr>
          <xdr:cNvPr id="21" name="Text Box 14"/>
          <xdr:cNvSpPr txBox="1">
            <a:spLocks noChangeArrowheads="1"/>
          </xdr:cNvSpPr>
        </xdr:nvSpPr>
        <xdr:spPr bwMode="auto">
          <a:xfrm>
            <a:off x="11131535886" y="4011983"/>
            <a:ext cx="957129" cy="761164"/>
          </a:xfrm>
          <a:prstGeom prst="rect">
            <a:avLst/>
          </a:prstGeom>
          <a:solidFill>
            <a:schemeClr val="bg1">
              <a:lumMod val="85000"/>
            </a:schemeClr>
          </a:solidFill>
          <a:ln>
            <a:noFill/>
          </a:ln>
          <a:extLst/>
        </xdr:spPr>
        <xdr:txBody>
          <a:bodyPr vertOverflow="clip" wrap="square" lIns="0" tIns="27432" rIns="36576" bIns="0" anchor="ctr" upright="1"/>
          <a:lstStyle/>
          <a:p>
            <a:pPr algn="ctr" rtl="1">
              <a:defRPr sz="1000"/>
            </a:pPr>
            <a:r>
              <a:rPr lang="ar-EG" sz="4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يلبى التوقعات أحيانا</a:t>
            </a:r>
          </a:p>
        </xdr:txBody>
      </xdr:sp>
      <xdr:sp macro="" textlink="">
        <xdr:nvSpPr>
          <xdr:cNvPr id="22" name="Text Box 15"/>
          <xdr:cNvSpPr txBox="1">
            <a:spLocks noChangeArrowheads="1"/>
          </xdr:cNvSpPr>
        </xdr:nvSpPr>
        <xdr:spPr bwMode="auto">
          <a:xfrm>
            <a:off x="11129306171" y="4062584"/>
            <a:ext cx="957129" cy="761164"/>
          </a:xfrm>
          <a:prstGeom prst="rect">
            <a:avLst/>
          </a:prstGeom>
          <a:solidFill>
            <a:schemeClr val="bg1">
              <a:lumMod val="85000"/>
            </a:schemeClr>
          </a:solidFill>
          <a:ln>
            <a:noFill/>
          </a:ln>
          <a:extLst/>
        </xdr:spPr>
        <xdr:txBody>
          <a:bodyPr vertOverflow="clip" wrap="square" lIns="0" tIns="27432" rIns="36576" bIns="0" anchor="ctr" upright="1"/>
          <a:lstStyle/>
          <a:p>
            <a:pPr algn="ctr" rtl="1">
              <a:defRPr sz="1000"/>
            </a:pPr>
            <a:r>
              <a:rPr lang="ar-EG" sz="4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أقل من المتوقع</a:t>
            </a:r>
          </a:p>
        </xdr:txBody>
      </xdr:sp>
    </xdr:grpSp>
    <xdr:clientData/>
  </xdr:twoCellAnchor>
  <xdr:twoCellAnchor>
    <xdr:from>
      <xdr:col>8</xdr:col>
      <xdr:colOff>1568400</xdr:colOff>
      <xdr:row>0</xdr:row>
      <xdr:rowOff>571500</xdr:rowOff>
    </xdr:from>
    <xdr:to>
      <xdr:col>10</xdr:col>
      <xdr:colOff>76200</xdr:colOff>
      <xdr:row>0</xdr:row>
      <xdr:rowOff>3451500</xdr:rowOff>
    </xdr:to>
    <xdr:sp macro="[0]!تلوييين" textlink="">
      <xdr:nvSpPr>
        <xdr:cNvPr id="23" name="مستطيل 22"/>
        <xdr:cNvSpPr/>
      </xdr:nvSpPr>
      <xdr:spPr>
        <a:xfrm>
          <a:off x="9829800" y="571500"/>
          <a:ext cx="4699050" cy="2880000"/>
        </a:xfrm>
        <a:prstGeom prst="rect">
          <a:avLst/>
        </a:prstGeom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3">
          <a:schemeClr val="lt1"/>
        </a:lnRef>
        <a:fillRef idx="1">
          <a:schemeClr val="accent5"/>
        </a:fillRef>
        <a:effectRef idx="1">
          <a:schemeClr val="accent5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8800" b="1"/>
            <a:t>تلوين</a:t>
          </a:r>
        </a:p>
      </xdr:txBody>
    </xdr:sp>
    <xdr:clientData/>
  </xdr:twoCellAnchor>
  <xdr:twoCellAnchor>
    <xdr:from>
      <xdr:col>10</xdr:col>
      <xdr:colOff>1149300</xdr:colOff>
      <xdr:row>0</xdr:row>
      <xdr:rowOff>495300</xdr:rowOff>
    </xdr:from>
    <xdr:to>
      <xdr:col>11</xdr:col>
      <xdr:colOff>2743200</xdr:colOff>
      <xdr:row>0</xdr:row>
      <xdr:rowOff>3375300</xdr:rowOff>
    </xdr:to>
    <xdr:sp macro="[0]!مسح_الوان" textlink="">
      <xdr:nvSpPr>
        <xdr:cNvPr id="24" name="مستطيل 23"/>
        <xdr:cNvSpPr/>
      </xdr:nvSpPr>
      <xdr:spPr>
        <a:xfrm>
          <a:off x="4067175" y="495300"/>
          <a:ext cx="4689525" cy="2880000"/>
        </a:xfrm>
        <a:prstGeom prst="rect">
          <a:avLst/>
        </a:prstGeom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3">
          <a:schemeClr val="lt1"/>
        </a:lnRef>
        <a:fillRef idx="1">
          <a:schemeClr val="accent5"/>
        </a:fillRef>
        <a:effectRef idx="1">
          <a:schemeClr val="accent5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7200" b="1"/>
            <a:t>مسح التلوين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1143000</xdr:colOff>
          <xdr:row>0</xdr:row>
          <xdr:rowOff>723900</xdr:rowOff>
        </xdr:from>
        <xdr:to>
          <xdr:col>12</xdr:col>
          <xdr:colOff>2857500</xdr:colOff>
          <xdr:row>0</xdr:row>
          <xdr:rowOff>4038600</xdr:rowOff>
        </xdr:to>
        <xdr:sp macro="" textlink="">
          <xdr:nvSpPr>
            <xdr:cNvPr id="2050" name="Spinner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588;&#1610;&#1578;-&#1589;&#1601;-&#1579;&#1575;&#1604;&#1579;-&#1575;&#1604;&#1579;&#1608;&#1585;&#1577;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شيتالوان"/>
      <sheetName val="شيت مجمع تقدير"/>
      <sheetName val="توزيع"/>
      <sheetName val="توزيع 2"/>
      <sheetName val="رصد"/>
      <sheetName val="شيت"/>
      <sheetName val="ش تقدير"/>
      <sheetName val="احصاء"/>
      <sheetName val="نتيجة"/>
      <sheetName val="نتيجةتقدير"/>
      <sheetName val="شهادات"/>
      <sheetName val="رصد2"/>
      <sheetName val="شيت2"/>
      <sheetName val="ش تقدير 2"/>
      <sheetName val="نتيجة2"/>
      <sheetName val="نتيجةتقدير (2)"/>
      <sheetName val="شهادات (2)"/>
      <sheetName val="احصاء 2"/>
      <sheetName val="بيانات أساسية"/>
      <sheetName val="اوائل"/>
      <sheetName val="اوائل2"/>
      <sheetName val="العشرة الاوائل"/>
      <sheetName val="العشرة الاوائل2"/>
      <sheetName val="سر"/>
      <sheetName val="ورقة1"/>
    </sheetNames>
    <sheetDataSet>
      <sheetData sheetId="0"/>
      <sheetData sheetId="1"/>
      <sheetData sheetId="2">
        <row r="7">
          <cell r="B7">
            <v>0</v>
          </cell>
        </row>
      </sheetData>
      <sheetData sheetId="3"/>
      <sheetData sheetId="4">
        <row r="10">
          <cell r="B10" t="str">
            <v/>
          </cell>
          <cell r="C10">
            <v>0</v>
          </cell>
          <cell r="D10">
            <v>0</v>
          </cell>
          <cell r="E10">
            <v>0</v>
          </cell>
        </row>
        <row r="11">
          <cell r="C11">
            <v>0</v>
          </cell>
          <cell r="D11">
            <v>0</v>
          </cell>
          <cell r="E11">
            <v>0</v>
          </cell>
        </row>
        <row r="12">
          <cell r="C12">
            <v>0</v>
          </cell>
          <cell r="D12">
            <v>0</v>
          </cell>
          <cell r="E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G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G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G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G17">
            <v>0</v>
          </cell>
        </row>
        <row r="18">
          <cell r="C18">
            <v>0</v>
          </cell>
          <cell r="D18">
            <v>0</v>
          </cell>
          <cell r="E18">
            <v>0</v>
          </cell>
          <cell r="G18">
            <v>0</v>
          </cell>
        </row>
        <row r="19">
          <cell r="C19">
            <v>0</v>
          </cell>
          <cell r="D19">
            <v>0</v>
          </cell>
          <cell r="E19">
            <v>0</v>
          </cell>
          <cell r="G19">
            <v>0</v>
          </cell>
        </row>
        <row r="20">
          <cell r="C20">
            <v>0</v>
          </cell>
          <cell r="D20">
            <v>0</v>
          </cell>
          <cell r="E20">
            <v>0</v>
          </cell>
          <cell r="G20">
            <v>0</v>
          </cell>
        </row>
        <row r="21">
          <cell r="C21">
            <v>0</v>
          </cell>
          <cell r="D21">
            <v>0</v>
          </cell>
          <cell r="E21">
            <v>0</v>
          </cell>
          <cell r="G21">
            <v>0</v>
          </cell>
        </row>
        <row r="22">
          <cell r="C22">
            <v>0</v>
          </cell>
          <cell r="D22">
            <v>0</v>
          </cell>
          <cell r="E22">
            <v>0</v>
          </cell>
          <cell r="G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G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G24">
            <v>0</v>
          </cell>
        </row>
        <row r="25">
          <cell r="C25">
            <v>0</v>
          </cell>
          <cell r="D25">
            <v>0</v>
          </cell>
          <cell r="E25">
            <v>0</v>
          </cell>
          <cell r="G25">
            <v>0</v>
          </cell>
        </row>
        <row r="26">
          <cell r="C26">
            <v>0</v>
          </cell>
          <cell r="D26">
            <v>0</v>
          </cell>
          <cell r="E26">
            <v>0</v>
          </cell>
          <cell r="G26">
            <v>0</v>
          </cell>
        </row>
        <row r="27">
          <cell r="C27">
            <v>0</v>
          </cell>
          <cell r="D27">
            <v>0</v>
          </cell>
          <cell r="E27">
            <v>0</v>
          </cell>
          <cell r="G27">
            <v>0</v>
          </cell>
        </row>
        <row r="28">
          <cell r="C28">
            <v>0</v>
          </cell>
          <cell r="D28">
            <v>0</v>
          </cell>
          <cell r="E28">
            <v>0</v>
          </cell>
          <cell r="G28">
            <v>0</v>
          </cell>
        </row>
        <row r="29">
          <cell r="C29">
            <v>0</v>
          </cell>
          <cell r="D29">
            <v>0</v>
          </cell>
          <cell r="E29">
            <v>0</v>
          </cell>
          <cell r="G29">
            <v>0</v>
          </cell>
        </row>
        <row r="30">
          <cell r="C30">
            <v>0</v>
          </cell>
          <cell r="D30">
            <v>0</v>
          </cell>
          <cell r="E30">
            <v>0</v>
          </cell>
          <cell r="G30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G31">
            <v>0</v>
          </cell>
        </row>
        <row r="32">
          <cell r="C32">
            <v>0</v>
          </cell>
          <cell r="D32">
            <v>0</v>
          </cell>
          <cell r="E32">
            <v>0</v>
          </cell>
          <cell r="G32">
            <v>0</v>
          </cell>
        </row>
        <row r="33">
          <cell r="C33">
            <v>0</v>
          </cell>
          <cell r="D33">
            <v>0</v>
          </cell>
          <cell r="E33">
            <v>0</v>
          </cell>
          <cell r="G33">
            <v>0</v>
          </cell>
        </row>
        <row r="34">
          <cell r="C34">
            <v>0</v>
          </cell>
          <cell r="D34">
            <v>0</v>
          </cell>
          <cell r="E34">
            <v>0</v>
          </cell>
        </row>
        <row r="35">
          <cell r="B35" t="str">
            <v/>
          </cell>
          <cell r="C35">
            <v>0</v>
          </cell>
          <cell r="D35">
            <v>0</v>
          </cell>
          <cell r="E35">
            <v>0</v>
          </cell>
        </row>
        <row r="36">
          <cell r="B36" t="str">
            <v/>
          </cell>
          <cell r="C36">
            <v>0</v>
          </cell>
          <cell r="D36">
            <v>0</v>
          </cell>
          <cell r="E36">
            <v>0</v>
          </cell>
        </row>
        <row r="37">
          <cell r="B37" t="str">
            <v/>
          </cell>
          <cell r="C37">
            <v>0</v>
          </cell>
          <cell r="D37">
            <v>0</v>
          </cell>
          <cell r="E37">
            <v>0</v>
          </cell>
        </row>
        <row r="38">
          <cell r="B38" t="str">
            <v/>
          </cell>
          <cell r="C38">
            <v>0</v>
          </cell>
          <cell r="D38">
            <v>0</v>
          </cell>
          <cell r="E38">
            <v>0</v>
          </cell>
        </row>
        <row r="39">
          <cell r="B39" t="str">
            <v/>
          </cell>
          <cell r="C39">
            <v>0</v>
          </cell>
          <cell r="D39">
            <v>0</v>
          </cell>
          <cell r="E39">
            <v>0</v>
          </cell>
        </row>
        <row r="40">
          <cell r="B40" t="str">
            <v/>
          </cell>
          <cell r="C40">
            <v>0</v>
          </cell>
          <cell r="D40">
            <v>0</v>
          </cell>
          <cell r="E40">
            <v>0</v>
          </cell>
        </row>
        <row r="41">
          <cell r="B41" t="str">
            <v/>
          </cell>
          <cell r="C41">
            <v>0</v>
          </cell>
          <cell r="D41">
            <v>0</v>
          </cell>
          <cell r="E41">
            <v>0</v>
          </cell>
        </row>
        <row r="42">
          <cell r="B42" t="str">
            <v/>
          </cell>
          <cell r="C42">
            <v>0</v>
          </cell>
          <cell r="D42">
            <v>0</v>
          </cell>
          <cell r="E42">
            <v>0</v>
          </cell>
        </row>
        <row r="43">
          <cell r="B43" t="str">
            <v/>
          </cell>
          <cell r="C43">
            <v>0</v>
          </cell>
          <cell r="D43">
            <v>0</v>
          </cell>
          <cell r="E43">
            <v>0</v>
          </cell>
        </row>
        <row r="44">
          <cell r="B44" t="str">
            <v/>
          </cell>
          <cell r="C44">
            <v>0</v>
          </cell>
          <cell r="D44">
            <v>0</v>
          </cell>
          <cell r="E44">
            <v>0</v>
          </cell>
        </row>
        <row r="45">
          <cell r="B45" t="str">
            <v/>
          </cell>
          <cell r="C45">
            <v>0</v>
          </cell>
          <cell r="D45">
            <v>0</v>
          </cell>
          <cell r="E45">
            <v>0</v>
          </cell>
        </row>
        <row r="46">
          <cell r="B46" t="str">
            <v/>
          </cell>
          <cell r="C46">
            <v>0</v>
          </cell>
          <cell r="D46">
            <v>0</v>
          </cell>
          <cell r="E46">
            <v>0</v>
          </cell>
        </row>
        <row r="47">
          <cell r="B47" t="str">
            <v/>
          </cell>
          <cell r="C47">
            <v>0</v>
          </cell>
          <cell r="D47">
            <v>0</v>
          </cell>
          <cell r="E47">
            <v>0</v>
          </cell>
        </row>
        <row r="48">
          <cell r="B48" t="str">
            <v/>
          </cell>
          <cell r="C48">
            <v>0</v>
          </cell>
          <cell r="D48">
            <v>0</v>
          </cell>
          <cell r="E48">
            <v>0</v>
          </cell>
        </row>
        <row r="49">
          <cell r="B49" t="str">
            <v/>
          </cell>
          <cell r="C49">
            <v>0</v>
          </cell>
          <cell r="D49">
            <v>0</v>
          </cell>
          <cell r="E49">
            <v>0</v>
          </cell>
        </row>
        <row r="50">
          <cell r="B50" t="str">
            <v/>
          </cell>
          <cell r="C50">
            <v>0</v>
          </cell>
          <cell r="D50">
            <v>0</v>
          </cell>
          <cell r="E50">
            <v>0</v>
          </cell>
        </row>
        <row r="51">
          <cell r="B51" t="str">
            <v/>
          </cell>
          <cell r="C51">
            <v>0</v>
          </cell>
          <cell r="D51">
            <v>0</v>
          </cell>
          <cell r="E51">
            <v>0</v>
          </cell>
        </row>
        <row r="52">
          <cell r="B52" t="str">
            <v/>
          </cell>
          <cell r="C52">
            <v>0</v>
          </cell>
          <cell r="D52">
            <v>0</v>
          </cell>
          <cell r="E52">
            <v>0</v>
          </cell>
        </row>
        <row r="53">
          <cell r="B53" t="str">
            <v/>
          </cell>
          <cell r="C53">
            <v>0</v>
          </cell>
          <cell r="D53">
            <v>0</v>
          </cell>
          <cell r="E53">
            <v>0</v>
          </cell>
        </row>
        <row r="54">
          <cell r="B54" t="str">
            <v/>
          </cell>
          <cell r="C54">
            <v>0</v>
          </cell>
          <cell r="D54">
            <v>0</v>
          </cell>
          <cell r="E54">
            <v>0</v>
          </cell>
        </row>
        <row r="55">
          <cell r="B55" t="str">
            <v/>
          </cell>
          <cell r="C55">
            <v>0</v>
          </cell>
          <cell r="D55">
            <v>0</v>
          </cell>
          <cell r="E55">
            <v>0</v>
          </cell>
        </row>
        <row r="56">
          <cell r="B56" t="str">
            <v/>
          </cell>
          <cell r="C56">
            <v>0</v>
          </cell>
          <cell r="D56">
            <v>0</v>
          </cell>
          <cell r="E56">
            <v>0</v>
          </cell>
        </row>
        <row r="57">
          <cell r="B57" t="str">
            <v/>
          </cell>
          <cell r="C57">
            <v>0</v>
          </cell>
          <cell r="D57">
            <v>0</v>
          </cell>
          <cell r="E57">
            <v>0</v>
          </cell>
        </row>
        <row r="58">
          <cell r="B58" t="str">
            <v/>
          </cell>
          <cell r="C58">
            <v>0</v>
          </cell>
          <cell r="D58">
            <v>0</v>
          </cell>
          <cell r="E58">
            <v>0</v>
          </cell>
        </row>
        <row r="59">
          <cell r="B59" t="str">
            <v/>
          </cell>
          <cell r="C59">
            <v>0</v>
          </cell>
          <cell r="D59">
            <v>0</v>
          </cell>
          <cell r="E59">
            <v>0</v>
          </cell>
        </row>
        <row r="60">
          <cell r="B60" t="str">
            <v/>
          </cell>
          <cell r="C60">
            <v>0</v>
          </cell>
          <cell r="D60">
            <v>0</v>
          </cell>
          <cell r="E60">
            <v>0</v>
          </cell>
        </row>
        <row r="61">
          <cell r="B61" t="str">
            <v/>
          </cell>
          <cell r="C61">
            <v>0</v>
          </cell>
          <cell r="D61">
            <v>0</v>
          </cell>
          <cell r="E61">
            <v>0</v>
          </cell>
        </row>
        <row r="62">
          <cell r="B62" t="str">
            <v/>
          </cell>
          <cell r="C62">
            <v>0</v>
          </cell>
          <cell r="D62">
            <v>0</v>
          </cell>
          <cell r="E62">
            <v>0</v>
          </cell>
        </row>
        <row r="63">
          <cell r="B63" t="str">
            <v/>
          </cell>
          <cell r="C63">
            <v>0</v>
          </cell>
          <cell r="D63">
            <v>0</v>
          </cell>
          <cell r="E63">
            <v>0</v>
          </cell>
        </row>
        <row r="64">
          <cell r="B64" t="str">
            <v/>
          </cell>
          <cell r="C64">
            <v>0</v>
          </cell>
          <cell r="D64">
            <v>0</v>
          </cell>
          <cell r="E64">
            <v>0</v>
          </cell>
        </row>
        <row r="65">
          <cell r="B65" t="str">
            <v/>
          </cell>
          <cell r="C65">
            <v>0</v>
          </cell>
          <cell r="D65">
            <v>0</v>
          </cell>
          <cell r="E65">
            <v>0</v>
          </cell>
        </row>
        <row r="66">
          <cell r="B66" t="str">
            <v/>
          </cell>
          <cell r="C66">
            <v>0</v>
          </cell>
          <cell r="D66">
            <v>0</v>
          </cell>
          <cell r="E66">
            <v>0</v>
          </cell>
        </row>
        <row r="67">
          <cell r="B67" t="str">
            <v/>
          </cell>
          <cell r="C67">
            <v>0</v>
          </cell>
          <cell r="D67">
            <v>0</v>
          </cell>
          <cell r="E67">
            <v>0</v>
          </cell>
        </row>
        <row r="68">
          <cell r="B68" t="str">
            <v/>
          </cell>
          <cell r="C68">
            <v>0</v>
          </cell>
          <cell r="D68">
            <v>0</v>
          </cell>
          <cell r="E68">
            <v>0</v>
          </cell>
        </row>
        <row r="69">
          <cell r="B69" t="str">
            <v/>
          </cell>
          <cell r="C69">
            <v>0</v>
          </cell>
          <cell r="D69">
            <v>0</v>
          </cell>
          <cell r="E69">
            <v>0</v>
          </cell>
        </row>
        <row r="70">
          <cell r="B70" t="str">
            <v/>
          </cell>
          <cell r="C70">
            <v>0</v>
          </cell>
          <cell r="D70">
            <v>0</v>
          </cell>
          <cell r="E70">
            <v>0</v>
          </cell>
        </row>
        <row r="71">
          <cell r="B71" t="str">
            <v/>
          </cell>
          <cell r="C71">
            <v>0</v>
          </cell>
          <cell r="D71">
            <v>0</v>
          </cell>
          <cell r="E71">
            <v>0</v>
          </cell>
        </row>
        <row r="72">
          <cell r="B72" t="str">
            <v/>
          </cell>
          <cell r="C72">
            <v>0</v>
          </cell>
          <cell r="D72">
            <v>0</v>
          </cell>
          <cell r="E72">
            <v>0</v>
          </cell>
        </row>
        <row r="73">
          <cell r="B73" t="str">
            <v/>
          </cell>
          <cell r="C73">
            <v>0</v>
          </cell>
          <cell r="D73">
            <v>0</v>
          </cell>
          <cell r="E73">
            <v>0</v>
          </cell>
        </row>
        <row r="74">
          <cell r="B74" t="str">
            <v/>
          </cell>
          <cell r="C74">
            <v>0</v>
          </cell>
          <cell r="D74">
            <v>0</v>
          </cell>
          <cell r="E74">
            <v>0</v>
          </cell>
        </row>
        <row r="75">
          <cell r="B75" t="str">
            <v/>
          </cell>
          <cell r="C75">
            <v>0</v>
          </cell>
          <cell r="D75">
            <v>0</v>
          </cell>
          <cell r="E75">
            <v>0</v>
          </cell>
        </row>
        <row r="76">
          <cell r="B76" t="str">
            <v/>
          </cell>
          <cell r="C76">
            <v>0</v>
          </cell>
          <cell r="D76">
            <v>0</v>
          </cell>
          <cell r="E76">
            <v>0</v>
          </cell>
        </row>
        <row r="77">
          <cell r="B77" t="str">
            <v/>
          </cell>
          <cell r="C77">
            <v>0</v>
          </cell>
          <cell r="D77">
            <v>0</v>
          </cell>
          <cell r="E77">
            <v>0</v>
          </cell>
        </row>
        <row r="78">
          <cell r="B78" t="str">
            <v/>
          </cell>
          <cell r="C78">
            <v>0</v>
          </cell>
          <cell r="D78">
            <v>0</v>
          </cell>
          <cell r="E78">
            <v>0</v>
          </cell>
        </row>
        <row r="79">
          <cell r="B79" t="str">
            <v/>
          </cell>
          <cell r="C79">
            <v>0</v>
          </cell>
          <cell r="D79">
            <v>0</v>
          </cell>
          <cell r="E79">
            <v>0</v>
          </cell>
        </row>
        <row r="80">
          <cell r="B80" t="str">
            <v/>
          </cell>
          <cell r="C80">
            <v>0</v>
          </cell>
          <cell r="D80">
            <v>0</v>
          </cell>
          <cell r="E80">
            <v>0</v>
          </cell>
        </row>
        <row r="81">
          <cell r="B81" t="str">
            <v/>
          </cell>
          <cell r="C81">
            <v>0</v>
          </cell>
          <cell r="D81">
            <v>0</v>
          </cell>
          <cell r="E81">
            <v>0</v>
          </cell>
        </row>
        <row r="82">
          <cell r="B82" t="str">
            <v/>
          </cell>
          <cell r="C82">
            <v>0</v>
          </cell>
          <cell r="D82">
            <v>0</v>
          </cell>
          <cell r="E82">
            <v>0</v>
          </cell>
        </row>
        <row r="83">
          <cell r="B83" t="str">
            <v/>
          </cell>
          <cell r="C83">
            <v>0</v>
          </cell>
          <cell r="D83">
            <v>0</v>
          </cell>
          <cell r="E83">
            <v>0</v>
          </cell>
        </row>
        <row r="84">
          <cell r="B84" t="str">
            <v/>
          </cell>
          <cell r="C84">
            <v>0</v>
          </cell>
          <cell r="D84">
            <v>0</v>
          </cell>
          <cell r="E84">
            <v>0</v>
          </cell>
        </row>
        <row r="85">
          <cell r="B85" t="str">
            <v/>
          </cell>
          <cell r="C85">
            <v>0</v>
          </cell>
          <cell r="D85">
            <v>0</v>
          </cell>
          <cell r="E85">
            <v>0</v>
          </cell>
        </row>
        <row r="86">
          <cell r="B86" t="str">
            <v/>
          </cell>
          <cell r="C86">
            <v>0</v>
          </cell>
          <cell r="D86">
            <v>0</v>
          </cell>
          <cell r="E86">
            <v>0</v>
          </cell>
        </row>
        <row r="87">
          <cell r="B87" t="str">
            <v/>
          </cell>
          <cell r="C87">
            <v>0</v>
          </cell>
          <cell r="D87">
            <v>0</v>
          </cell>
          <cell r="E87">
            <v>0</v>
          </cell>
        </row>
        <row r="88">
          <cell r="B88" t="str">
            <v/>
          </cell>
          <cell r="C88">
            <v>0</v>
          </cell>
          <cell r="D88">
            <v>0</v>
          </cell>
          <cell r="E88">
            <v>0</v>
          </cell>
        </row>
        <row r="89">
          <cell r="B89" t="str">
            <v/>
          </cell>
          <cell r="C89">
            <v>0</v>
          </cell>
          <cell r="D89">
            <v>0</v>
          </cell>
          <cell r="E89">
            <v>0</v>
          </cell>
        </row>
        <row r="90">
          <cell r="B90" t="str">
            <v/>
          </cell>
          <cell r="C90">
            <v>0</v>
          </cell>
          <cell r="D90">
            <v>0</v>
          </cell>
          <cell r="E90">
            <v>0</v>
          </cell>
        </row>
        <row r="91">
          <cell r="B91" t="str">
            <v/>
          </cell>
          <cell r="C91">
            <v>0</v>
          </cell>
          <cell r="D91">
            <v>0</v>
          </cell>
          <cell r="E91">
            <v>0</v>
          </cell>
        </row>
        <row r="92">
          <cell r="B92" t="str">
            <v/>
          </cell>
          <cell r="C92">
            <v>0</v>
          </cell>
          <cell r="D92">
            <v>0</v>
          </cell>
          <cell r="E92">
            <v>0</v>
          </cell>
        </row>
        <row r="93">
          <cell r="B93" t="str">
            <v/>
          </cell>
          <cell r="C93">
            <v>0</v>
          </cell>
          <cell r="D93">
            <v>0</v>
          </cell>
          <cell r="E93">
            <v>0</v>
          </cell>
        </row>
        <row r="94">
          <cell r="B94" t="str">
            <v/>
          </cell>
          <cell r="C94">
            <v>0</v>
          </cell>
          <cell r="D94">
            <v>0</v>
          </cell>
          <cell r="E94">
            <v>0</v>
          </cell>
        </row>
        <row r="95">
          <cell r="B95" t="str">
            <v/>
          </cell>
          <cell r="C95">
            <v>0</v>
          </cell>
          <cell r="D95">
            <v>0</v>
          </cell>
          <cell r="E95">
            <v>0</v>
          </cell>
        </row>
        <row r="96">
          <cell r="B96" t="str">
            <v/>
          </cell>
          <cell r="C96">
            <v>0</v>
          </cell>
          <cell r="D96">
            <v>0</v>
          </cell>
          <cell r="E96">
            <v>0</v>
          </cell>
        </row>
        <row r="97">
          <cell r="B97" t="str">
            <v/>
          </cell>
          <cell r="C97">
            <v>0</v>
          </cell>
          <cell r="D97">
            <v>0</v>
          </cell>
          <cell r="E97">
            <v>0</v>
          </cell>
        </row>
        <row r="98">
          <cell r="B98" t="str">
            <v/>
          </cell>
          <cell r="C98">
            <v>0</v>
          </cell>
          <cell r="D98">
            <v>0</v>
          </cell>
          <cell r="E98">
            <v>0</v>
          </cell>
        </row>
        <row r="99">
          <cell r="B99" t="str">
            <v/>
          </cell>
          <cell r="C99">
            <v>0</v>
          </cell>
          <cell r="D99">
            <v>0</v>
          </cell>
          <cell r="E99">
            <v>0</v>
          </cell>
        </row>
        <row r="100">
          <cell r="B100" t="str">
            <v/>
          </cell>
          <cell r="C100">
            <v>0</v>
          </cell>
          <cell r="D100">
            <v>0</v>
          </cell>
          <cell r="E100">
            <v>0</v>
          </cell>
        </row>
        <row r="101">
          <cell r="B101" t="str">
            <v/>
          </cell>
          <cell r="C101">
            <v>0</v>
          </cell>
          <cell r="D101">
            <v>0</v>
          </cell>
          <cell r="E101">
            <v>0</v>
          </cell>
        </row>
        <row r="102">
          <cell r="B102" t="str">
            <v/>
          </cell>
          <cell r="C102">
            <v>0</v>
          </cell>
          <cell r="D102">
            <v>0</v>
          </cell>
          <cell r="E102">
            <v>0</v>
          </cell>
        </row>
        <row r="103">
          <cell r="B103" t="str">
            <v/>
          </cell>
          <cell r="C103">
            <v>0</v>
          </cell>
          <cell r="D103">
            <v>0</v>
          </cell>
          <cell r="E103">
            <v>0</v>
          </cell>
        </row>
        <row r="104">
          <cell r="B104" t="str">
            <v/>
          </cell>
          <cell r="C104">
            <v>0</v>
          </cell>
          <cell r="D104">
            <v>0</v>
          </cell>
          <cell r="E104">
            <v>0</v>
          </cell>
        </row>
        <row r="105">
          <cell r="B105" t="str">
            <v/>
          </cell>
          <cell r="C105">
            <v>0</v>
          </cell>
          <cell r="D105">
            <v>0</v>
          </cell>
          <cell r="E105">
            <v>0</v>
          </cell>
        </row>
        <row r="106">
          <cell r="B106" t="str">
            <v/>
          </cell>
          <cell r="C106">
            <v>0</v>
          </cell>
          <cell r="D106">
            <v>0</v>
          </cell>
          <cell r="E106">
            <v>0</v>
          </cell>
        </row>
        <row r="107">
          <cell r="B107" t="str">
            <v/>
          </cell>
          <cell r="C107">
            <v>0</v>
          </cell>
          <cell r="D107">
            <v>0</v>
          </cell>
          <cell r="E107">
            <v>0</v>
          </cell>
        </row>
        <row r="108">
          <cell r="B108" t="str">
            <v/>
          </cell>
          <cell r="C108">
            <v>0</v>
          </cell>
          <cell r="D108">
            <v>0</v>
          </cell>
          <cell r="E108">
            <v>0</v>
          </cell>
        </row>
        <row r="109">
          <cell r="B109" t="str">
            <v/>
          </cell>
          <cell r="C109">
            <v>0</v>
          </cell>
          <cell r="D109">
            <v>0</v>
          </cell>
          <cell r="E109">
            <v>0</v>
          </cell>
        </row>
        <row r="110">
          <cell r="B110" t="str">
            <v/>
          </cell>
          <cell r="C110">
            <v>0</v>
          </cell>
          <cell r="D110">
            <v>0</v>
          </cell>
          <cell r="E110">
            <v>0</v>
          </cell>
        </row>
        <row r="111">
          <cell r="B111" t="str">
            <v/>
          </cell>
          <cell r="C111">
            <v>0</v>
          </cell>
          <cell r="D111">
            <v>0</v>
          </cell>
          <cell r="E111">
            <v>0</v>
          </cell>
        </row>
        <row r="112">
          <cell r="B112" t="str">
            <v/>
          </cell>
          <cell r="C112">
            <v>0</v>
          </cell>
          <cell r="D112">
            <v>0</v>
          </cell>
          <cell r="E112">
            <v>0</v>
          </cell>
        </row>
        <row r="113">
          <cell r="B113" t="str">
            <v/>
          </cell>
          <cell r="C113">
            <v>0</v>
          </cell>
          <cell r="D113">
            <v>0</v>
          </cell>
          <cell r="E113">
            <v>0</v>
          </cell>
        </row>
        <row r="114">
          <cell r="B114" t="str">
            <v/>
          </cell>
          <cell r="C114">
            <v>0</v>
          </cell>
          <cell r="D114">
            <v>0</v>
          </cell>
          <cell r="E114">
            <v>0</v>
          </cell>
        </row>
        <row r="115">
          <cell r="B115" t="str">
            <v/>
          </cell>
          <cell r="C115">
            <v>0</v>
          </cell>
          <cell r="D115">
            <v>0</v>
          </cell>
          <cell r="E115">
            <v>0</v>
          </cell>
        </row>
        <row r="116">
          <cell r="B116" t="str">
            <v/>
          </cell>
          <cell r="C116">
            <v>0</v>
          </cell>
          <cell r="D116">
            <v>0</v>
          </cell>
          <cell r="E116">
            <v>0</v>
          </cell>
        </row>
        <row r="117">
          <cell r="B117" t="str">
            <v/>
          </cell>
          <cell r="C117">
            <v>0</v>
          </cell>
          <cell r="D117">
            <v>0</v>
          </cell>
          <cell r="E117">
            <v>0</v>
          </cell>
        </row>
        <row r="118">
          <cell r="B118" t="str">
            <v/>
          </cell>
          <cell r="C118">
            <v>0</v>
          </cell>
          <cell r="D118">
            <v>0</v>
          </cell>
          <cell r="E118">
            <v>0</v>
          </cell>
        </row>
        <row r="119">
          <cell r="B119" t="str">
            <v/>
          </cell>
          <cell r="C119">
            <v>0</v>
          </cell>
          <cell r="D119">
            <v>0</v>
          </cell>
          <cell r="E119">
            <v>0</v>
          </cell>
        </row>
        <row r="120">
          <cell r="B120" t="str">
            <v/>
          </cell>
          <cell r="C120">
            <v>0</v>
          </cell>
          <cell r="D120">
            <v>0</v>
          </cell>
          <cell r="E120">
            <v>0</v>
          </cell>
        </row>
        <row r="121">
          <cell r="B121" t="str">
            <v/>
          </cell>
          <cell r="C121">
            <v>0</v>
          </cell>
          <cell r="D121">
            <v>0</v>
          </cell>
          <cell r="E121">
            <v>0</v>
          </cell>
        </row>
        <row r="122">
          <cell r="B122" t="str">
            <v/>
          </cell>
          <cell r="C122">
            <v>0</v>
          </cell>
          <cell r="D122">
            <v>0</v>
          </cell>
          <cell r="E122">
            <v>0</v>
          </cell>
        </row>
        <row r="123">
          <cell r="B123" t="str">
            <v/>
          </cell>
          <cell r="C123">
            <v>0</v>
          </cell>
          <cell r="D123">
            <v>0</v>
          </cell>
          <cell r="E123">
            <v>0</v>
          </cell>
        </row>
        <row r="124">
          <cell r="B124" t="str">
            <v/>
          </cell>
          <cell r="C124">
            <v>0</v>
          </cell>
          <cell r="D124">
            <v>0</v>
          </cell>
          <cell r="E124">
            <v>0</v>
          </cell>
        </row>
        <row r="125">
          <cell r="B125" t="str">
            <v/>
          </cell>
          <cell r="C125">
            <v>0</v>
          </cell>
          <cell r="D125">
            <v>0</v>
          </cell>
          <cell r="E125">
            <v>0</v>
          </cell>
        </row>
        <row r="126">
          <cell r="B126" t="str">
            <v/>
          </cell>
          <cell r="C126">
            <v>0</v>
          </cell>
          <cell r="D126">
            <v>0</v>
          </cell>
          <cell r="E126">
            <v>0</v>
          </cell>
        </row>
        <row r="127">
          <cell r="B127" t="str">
            <v/>
          </cell>
          <cell r="C127">
            <v>0</v>
          </cell>
          <cell r="D127">
            <v>0</v>
          </cell>
          <cell r="E127">
            <v>0</v>
          </cell>
        </row>
        <row r="128">
          <cell r="B128" t="str">
            <v/>
          </cell>
          <cell r="C128">
            <v>0</v>
          </cell>
          <cell r="D128">
            <v>0</v>
          </cell>
          <cell r="E128">
            <v>0</v>
          </cell>
        </row>
        <row r="129">
          <cell r="B129" t="str">
            <v/>
          </cell>
          <cell r="C129">
            <v>0</v>
          </cell>
          <cell r="D129">
            <v>0</v>
          </cell>
          <cell r="E129">
            <v>0</v>
          </cell>
        </row>
        <row r="130">
          <cell r="B130" t="str">
            <v/>
          </cell>
          <cell r="C130">
            <v>0</v>
          </cell>
          <cell r="D130">
            <v>0</v>
          </cell>
          <cell r="E130">
            <v>0</v>
          </cell>
        </row>
        <row r="131">
          <cell r="B131" t="str">
            <v/>
          </cell>
          <cell r="C131">
            <v>0</v>
          </cell>
          <cell r="D131">
            <v>0</v>
          </cell>
          <cell r="E131">
            <v>0</v>
          </cell>
        </row>
        <row r="132">
          <cell r="B132" t="str">
            <v/>
          </cell>
          <cell r="C132">
            <v>0</v>
          </cell>
          <cell r="D132">
            <v>0</v>
          </cell>
          <cell r="E132">
            <v>0</v>
          </cell>
        </row>
        <row r="133">
          <cell r="B133" t="str">
            <v/>
          </cell>
          <cell r="C133">
            <v>0</v>
          </cell>
          <cell r="D133">
            <v>0</v>
          </cell>
          <cell r="E133">
            <v>0</v>
          </cell>
        </row>
        <row r="134">
          <cell r="B134" t="str">
            <v/>
          </cell>
          <cell r="C134">
            <v>0</v>
          </cell>
          <cell r="D134">
            <v>0</v>
          </cell>
          <cell r="E134">
            <v>0</v>
          </cell>
        </row>
        <row r="135">
          <cell r="B135" t="str">
            <v/>
          </cell>
          <cell r="C135">
            <v>0</v>
          </cell>
          <cell r="D135">
            <v>0</v>
          </cell>
          <cell r="E135">
            <v>0</v>
          </cell>
        </row>
        <row r="136">
          <cell r="B136" t="str">
            <v/>
          </cell>
          <cell r="C136">
            <v>0</v>
          </cell>
          <cell r="D136">
            <v>0</v>
          </cell>
          <cell r="E136">
            <v>0</v>
          </cell>
        </row>
        <row r="137">
          <cell r="B137" t="str">
            <v/>
          </cell>
          <cell r="C137">
            <v>0</v>
          </cell>
          <cell r="D137">
            <v>0</v>
          </cell>
          <cell r="E137">
            <v>0</v>
          </cell>
        </row>
        <row r="138">
          <cell r="B138" t="str">
            <v/>
          </cell>
          <cell r="C138">
            <v>0</v>
          </cell>
          <cell r="D138">
            <v>0</v>
          </cell>
          <cell r="E138">
            <v>0</v>
          </cell>
        </row>
        <row r="139">
          <cell r="B139" t="str">
            <v/>
          </cell>
          <cell r="C139">
            <v>0</v>
          </cell>
          <cell r="D139">
            <v>0</v>
          </cell>
          <cell r="E139">
            <v>0</v>
          </cell>
        </row>
        <row r="140">
          <cell r="B140" t="str">
            <v/>
          </cell>
          <cell r="C140">
            <v>0</v>
          </cell>
          <cell r="D140">
            <v>0</v>
          </cell>
          <cell r="E140">
            <v>0</v>
          </cell>
        </row>
        <row r="141">
          <cell r="B141" t="str">
            <v/>
          </cell>
          <cell r="C141">
            <v>0</v>
          </cell>
          <cell r="D141">
            <v>0</v>
          </cell>
          <cell r="E141">
            <v>0</v>
          </cell>
        </row>
        <row r="142">
          <cell r="B142" t="str">
            <v/>
          </cell>
          <cell r="C142">
            <v>0</v>
          </cell>
          <cell r="D142">
            <v>0</v>
          </cell>
          <cell r="E142">
            <v>0</v>
          </cell>
        </row>
        <row r="143">
          <cell r="B143" t="str">
            <v/>
          </cell>
          <cell r="C143">
            <v>0</v>
          </cell>
          <cell r="D143">
            <v>0</v>
          </cell>
          <cell r="E143">
            <v>0</v>
          </cell>
        </row>
        <row r="144">
          <cell r="B144" t="str">
            <v/>
          </cell>
          <cell r="C144">
            <v>0</v>
          </cell>
          <cell r="D144">
            <v>0</v>
          </cell>
          <cell r="E144">
            <v>0</v>
          </cell>
        </row>
        <row r="145">
          <cell r="B145" t="str">
            <v/>
          </cell>
          <cell r="C145">
            <v>0</v>
          </cell>
          <cell r="D145">
            <v>0</v>
          </cell>
          <cell r="E145">
            <v>0</v>
          </cell>
        </row>
        <row r="146">
          <cell r="B146" t="str">
            <v/>
          </cell>
          <cell r="C146">
            <v>0</v>
          </cell>
          <cell r="D146">
            <v>0</v>
          </cell>
          <cell r="E146">
            <v>0</v>
          </cell>
        </row>
        <row r="147">
          <cell r="B147" t="str">
            <v/>
          </cell>
          <cell r="C147">
            <v>0</v>
          </cell>
          <cell r="D147">
            <v>0</v>
          </cell>
          <cell r="E147">
            <v>0</v>
          </cell>
        </row>
        <row r="148">
          <cell r="B148" t="str">
            <v/>
          </cell>
          <cell r="C148">
            <v>0</v>
          </cell>
          <cell r="D148">
            <v>0</v>
          </cell>
          <cell r="E148">
            <v>0</v>
          </cell>
        </row>
        <row r="149">
          <cell r="B149" t="str">
            <v/>
          </cell>
          <cell r="C149">
            <v>0</v>
          </cell>
          <cell r="D149">
            <v>0</v>
          </cell>
          <cell r="E149">
            <v>0</v>
          </cell>
        </row>
        <row r="150">
          <cell r="B150" t="str">
            <v/>
          </cell>
          <cell r="C150">
            <v>0</v>
          </cell>
          <cell r="D150">
            <v>0</v>
          </cell>
          <cell r="E150">
            <v>0</v>
          </cell>
        </row>
        <row r="151">
          <cell r="B151" t="str">
            <v/>
          </cell>
          <cell r="C151">
            <v>0</v>
          </cell>
          <cell r="D151">
            <v>0</v>
          </cell>
          <cell r="E151">
            <v>0</v>
          </cell>
        </row>
        <row r="152">
          <cell r="B152" t="str">
            <v/>
          </cell>
          <cell r="C152">
            <v>0</v>
          </cell>
          <cell r="D152">
            <v>0</v>
          </cell>
          <cell r="E152">
            <v>0</v>
          </cell>
        </row>
        <row r="153">
          <cell r="B153" t="str">
            <v/>
          </cell>
          <cell r="C153">
            <v>0</v>
          </cell>
          <cell r="D153">
            <v>0</v>
          </cell>
          <cell r="E153">
            <v>0</v>
          </cell>
        </row>
        <row r="154">
          <cell r="B154" t="str">
            <v/>
          </cell>
          <cell r="C154">
            <v>0</v>
          </cell>
          <cell r="D154">
            <v>0</v>
          </cell>
          <cell r="E154">
            <v>0</v>
          </cell>
        </row>
        <row r="155">
          <cell r="B155" t="str">
            <v/>
          </cell>
          <cell r="C155">
            <v>0</v>
          </cell>
          <cell r="D155">
            <v>0</v>
          </cell>
          <cell r="E155">
            <v>0</v>
          </cell>
        </row>
        <row r="156">
          <cell r="B156" t="str">
            <v/>
          </cell>
          <cell r="C156">
            <v>0</v>
          </cell>
          <cell r="D156">
            <v>0</v>
          </cell>
          <cell r="E156">
            <v>0</v>
          </cell>
        </row>
        <row r="157">
          <cell r="B157" t="str">
            <v/>
          </cell>
          <cell r="C157">
            <v>0</v>
          </cell>
          <cell r="D157">
            <v>0</v>
          </cell>
          <cell r="E157">
            <v>0</v>
          </cell>
        </row>
        <row r="158">
          <cell r="B158" t="str">
            <v/>
          </cell>
          <cell r="C158">
            <v>0</v>
          </cell>
          <cell r="D158">
            <v>0</v>
          </cell>
          <cell r="E158">
            <v>0</v>
          </cell>
        </row>
        <row r="159">
          <cell r="B159" t="str">
            <v/>
          </cell>
          <cell r="C159">
            <v>0</v>
          </cell>
          <cell r="D159">
            <v>0</v>
          </cell>
          <cell r="E159">
            <v>0</v>
          </cell>
        </row>
        <row r="160">
          <cell r="B160" t="str">
            <v/>
          </cell>
          <cell r="C160">
            <v>0</v>
          </cell>
          <cell r="D160">
            <v>0</v>
          </cell>
          <cell r="E160">
            <v>0</v>
          </cell>
        </row>
        <row r="161">
          <cell r="B161" t="str">
            <v/>
          </cell>
          <cell r="C161">
            <v>0</v>
          </cell>
          <cell r="D161">
            <v>0</v>
          </cell>
          <cell r="E161">
            <v>0</v>
          </cell>
        </row>
        <row r="162">
          <cell r="B162" t="str">
            <v/>
          </cell>
          <cell r="C162">
            <v>0</v>
          </cell>
          <cell r="D162">
            <v>0</v>
          </cell>
          <cell r="E162">
            <v>0</v>
          </cell>
        </row>
        <row r="163">
          <cell r="B163" t="str">
            <v/>
          </cell>
          <cell r="C163">
            <v>0</v>
          </cell>
          <cell r="D163">
            <v>0</v>
          </cell>
          <cell r="E163">
            <v>0</v>
          </cell>
        </row>
        <row r="164">
          <cell r="B164" t="str">
            <v/>
          </cell>
          <cell r="C164">
            <v>0</v>
          </cell>
          <cell r="D164">
            <v>0</v>
          </cell>
          <cell r="E164">
            <v>0</v>
          </cell>
        </row>
        <row r="165">
          <cell r="B165" t="str">
            <v/>
          </cell>
          <cell r="C165">
            <v>0</v>
          </cell>
          <cell r="D165">
            <v>0</v>
          </cell>
          <cell r="E165">
            <v>0</v>
          </cell>
        </row>
        <row r="166">
          <cell r="B166" t="str">
            <v/>
          </cell>
          <cell r="C166">
            <v>0</v>
          </cell>
          <cell r="D166">
            <v>0</v>
          </cell>
          <cell r="E166">
            <v>0</v>
          </cell>
        </row>
        <row r="167">
          <cell r="B167" t="str">
            <v/>
          </cell>
          <cell r="C167">
            <v>0</v>
          </cell>
          <cell r="D167">
            <v>0</v>
          </cell>
          <cell r="E167">
            <v>0</v>
          </cell>
        </row>
        <row r="168">
          <cell r="B168" t="str">
            <v/>
          </cell>
          <cell r="C168">
            <v>0</v>
          </cell>
          <cell r="D168">
            <v>0</v>
          </cell>
          <cell r="E168">
            <v>0</v>
          </cell>
        </row>
        <row r="169">
          <cell r="B169" t="str">
            <v/>
          </cell>
          <cell r="C169">
            <v>0</v>
          </cell>
          <cell r="D169">
            <v>0</v>
          </cell>
          <cell r="E169">
            <v>0</v>
          </cell>
        </row>
        <row r="170">
          <cell r="B170" t="str">
            <v/>
          </cell>
          <cell r="C170">
            <v>0</v>
          </cell>
          <cell r="D170">
            <v>0</v>
          </cell>
          <cell r="E170">
            <v>0</v>
          </cell>
        </row>
        <row r="171">
          <cell r="B171" t="str">
            <v/>
          </cell>
          <cell r="C171">
            <v>0</v>
          </cell>
          <cell r="D171">
            <v>0</v>
          </cell>
          <cell r="E171">
            <v>0</v>
          </cell>
        </row>
        <row r="172">
          <cell r="B172" t="str">
            <v/>
          </cell>
          <cell r="C172">
            <v>0</v>
          </cell>
          <cell r="D172">
            <v>0</v>
          </cell>
          <cell r="E172">
            <v>0</v>
          </cell>
        </row>
        <row r="173">
          <cell r="B173" t="str">
            <v/>
          </cell>
          <cell r="C173">
            <v>0</v>
          </cell>
          <cell r="D173">
            <v>0</v>
          </cell>
          <cell r="E173">
            <v>0</v>
          </cell>
        </row>
        <row r="174">
          <cell r="B174" t="str">
            <v/>
          </cell>
          <cell r="C174">
            <v>0</v>
          </cell>
          <cell r="D174">
            <v>0</v>
          </cell>
          <cell r="E174">
            <v>0</v>
          </cell>
        </row>
        <row r="175">
          <cell r="B175" t="str">
            <v/>
          </cell>
          <cell r="C175">
            <v>0</v>
          </cell>
          <cell r="D175">
            <v>0</v>
          </cell>
          <cell r="E175">
            <v>0</v>
          </cell>
        </row>
        <row r="176">
          <cell r="B176" t="str">
            <v/>
          </cell>
          <cell r="C176">
            <v>0</v>
          </cell>
          <cell r="D176">
            <v>0</v>
          </cell>
          <cell r="E176">
            <v>0</v>
          </cell>
        </row>
        <row r="177">
          <cell r="B177" t="str">
            <v/>
          </cell>
          <cell r="C177">
            <v>0</v>
          </cell>
          <cell r="D177">
            <v>0</v>
          </cell>
          <cell r="E177">
            <v>0</v>
          </cell>
        </row>
        <row r="178">
          <cell r="B178" t="str">
            <v/>
          </cell>
          <cell r="C178">
            <v>0</v>
          </cell>
          <cell r="D178">
            <v>0</v>
          </cell>
          <cell r="E178">
            <v>0</v>
          </cell>
        </row>
        <row r="179">
          <cell r="B179" t="str">
            <v/>
          </cell>
          <cell r="C179">
            <v>0</v>
          </cell>
          <cell r="D179">
            <v>0</v>
          </cell>
          <cell r="E179">
            <v>0</v>
          </cell>
        </row>
        <row r="180">
          <cell r="B180" t="str">
            <v/>
          </cell>
          <cell r="C180">
            <v>0</v>
          </cell>
          <cell r="D180">
            <v>0</v>
          </cell>
          <cell r="E180">
            <v>0</v>
          </cell>
        </row>
        <row r="181">
          <cell r="B181" t="str">
            <v/>
          </cell>
          <cell r="C181">
            <v>0</v>
          </cell>
          <cell r="D181">
            <v>0</v>
          </cell>
          <cell r="E181">
            <v>0</v>
          </cell>
        </row>
        <row r="182">
          <cell r="B182" t="str">
            <v/>
          </cell>
          <cell r="C182">
            <v>0</v>
          </cell>
          <cell r="D182">
            <v>0</v>
          </cell>
          <cell r="E182">
            <v>0</v>
          </cell>
        </row>
        <row r="183">
          <cell r="B183" t="str">
            <v/>
          </cell>
          <cell r="C183">
            <v>0</v>
          </cell>
          <cell r="D183">
            <v>0</v>
          </cell>
          <cell r="E183">
            <v>0</v>
          </cell>
        </row>
        <row r="184">
          <cell r="B184" t="str">
            <v/>
          </cell>
          <cell r="C184">
            <v>0</v>
          </cell>
          <cell r="D184">
            <v>0</v>
          </cell>
          <cell r="E184">
            <v>0</v>
          </cell>
        </row>
        <row r="185">
          <cell r="B185" t="str">
            <v/>
          </cell>
          <cell r="C185">
            <v>0</v>
          </cell>
          <cell r="D185">
            <v>0</v>
          </cell>
          <cell r="E185">
            <v>0</v>
          </cell>
        </row>
        <row r="186">
          <cell r="B186" t="str">
            <v/>
          </cell>
          <cell r="C186">
            <v>0</v>
          </cell>
          <cell r="D186">
            <v>0</v>
          </cell>
          <cell r="E186">
            <v>0</v>
          </cell>
        </row>
        <row r="187">
          <cell r="B187" t="str">
            <v/>
          </cell>
          <cell r="C187">
            <v>0</v>
          </cell>
          <cell r="D187">
            <v>0</v>
          </cell>
          <cell r="E187">
            <v>0</v>
          </cell>
        </row>
        <row r="188">
          <cell r="B188" t="str">
            <v/>
          </cell>
          <cell r="C188">
            <v>0</v>
          </cell>
          <cell r="D188">
            <v>0</v>
          </cell>
          <cell r="E188">
            <v>0</v>
          </cell>
        </row>
        <row r="189">
          <cell r="B189" t="str">
            <v/>
          </cell>
          <cell r="C189">
            <v>0</v>
          </cell>
          <cell r="D189">
            <v>0</v>
          </cell>
          <cell r="E189">
            <v>0</v>
          </cell>
        </row>
        <row r="190">
          <cell r="B190" t="str">
            <v/>
          </cell>
          <cell r="C190">
            <v>0</v>
          </cell>
          <cell r="D190">
            <v>0</v>
          </cell>
          <cell r="E190">
            <v>0</v>
          </cell>
        </row>
        <row r="191">
          <cell r="B191" t="str">
            <v/>
          </cell>
          <cell r="C191">
            <v>0</v>
          </cell>
          <cell r="D191">
            <v>0</v>
          </cell>
          <cell r="E191">
            <v>0</v>
          </cell>
        </row>
        <row r="192">
          <cell r="B192" t="str">
            <v/>
          </cell>
          <cell r="C192">
            <v>0</v>
          </cell>
          <cell r="D192">
            <v>0</v>
          </cell>
          <cell r="E192">
            <v>0</v>
          </cell>
        </row>
        <row r="193">
          <cell r="B193" t="str">
            <v/>
          </cell>
          <cell r="C193">
            <v>0</v>
          </cell>
          <cell r="D193">
            <v>0</v>
          </cell>
          <cell r="E193">
            <v>0</v>
          </cell>
        </row>
        <row r="194">
          <cell r="B194" t="str">
            <v/>
          </cell>
          <cell r="C194">
            <v>0</v>
          </cell>
          <cell r="D194">
            <v>0</v>
          </cell>
          <cell r="E194">
            <v>0</v>
          </cell>
        </row>
        <row r="195">
          <cell r="B195" t="str">
            <v/>
          </cell>
          <cell r="C195">
            <v>0</v>
          </cell>
          <cell r="D195">
            <v>0</v>
          </cell>
          <cell r="E195">
            <v>0</v>
          </cell>
        </row>
        <row r="196">
          <cell r="B196" t="str">
            <v/>
          </cell>
          <cell r="C196">
            <v>0</v>
          </cell>
          <cell r="D196">
            <v>0</v>
          </cell>
          <cell r="E196">
            <v>0</v>
          </cell>
        </row>
        <row r="197">
          <cell r="B197" t="str">
            <v/>
          </cell>
          <cell r="C197">
            <v>0</v>
          </cell>
          <cell r="D197">
            <v>0</v>
          </cell>
          <cell r="E197">
            <v>0</v>
          </cell>
        </row>
        <row r="198">
          <cell r="B198" t="str">
            <v/>
          </cell>
          <cell r="C198">
            <v>0</v>
          </cell>
          <cell r="D198">
            <v>0</v>
          </cell>
          <cell r="E198">
            <v>0</v>
          </cell>
        </row>
        <row r="199">
          <cell r="B199" t="str">
            <v/>
          </cell>
          <cell r="C199">
            <v>0</v>
          </cell>
          <cell r="D199">
            <v>0</v>
          </cell>
          <cell r="E199">
            <v>0</v>
          </cell>
        </row>
        <row r="200">
          <cell r="B200" t="str">
            <v/>
          </cell>
          <cell r="C200">
            <v>0</v>
          </cell>
          <cell r="D200">
            <v>0</v>
          </cell>
          <cell r="E200">
            <v>0</v>
          </cell>
        </row>
        <row r="201">
          <cell r="B201" t="str">
            <v/>
          </cell>
          <cell r="C201">
            <v>0</v>
          </cell>
          <cell r="D201">
            <v>0</v>
          </cell>
          <cell r="E201">
            <v>0</v>
          </cell>
        </row>
        <row r="202">
          <cell r="B202" t="str">
            <v/>
          </cell>
          <cell r="C202">
            <v>0</v>
          </cell>
          <cell r="D202">
            <v>0</v>
          </cell>
          <cell r="E202">
            <v>0</v>
          </cell>
        </row>
        <row r="203">
          <cell r="B203" t="str">
            <v/>
          </cell>
          <cell r="C203">
            <v>0</v>
          </cell>
          <cell r="D203">
            <v>0</v>
          </cell>
          <cell r="E203">
            <v>0</v>
          </cell>
        </row>
        <row r="204">
          <cell r="B204" t="str">
            <v/>
          </cell>
          <cell r="C204">
            <v>0</v>
          </cell>
          <cell r="D204">
            <v>0</v>
          </cell>
          <cell r="E204">
            <v>0</v>
          </cell>
        </row>
        <row r="205">
          <cell r="B205" t="str">
            <v/>
          </cell>
          <cell r="C205">
            <v>0</v>
          </cell>
          <cell r="D205">
            <v>0</v>
          </cell>
          <cell r="E205">
            <v>0</v>
          </cell>
        </row>
        <row r="206">
          <cell r="B206" t="str">
            <v/>
          </cell>
          <cell r="C206">
            <v>0</v>
          </cell>
          <cell r="D206">
            <v>0</v>
          </cell>
          <cell r="E206">
            <v>0</v>
          </cell>
        </row>
        <row r="207">
          <cell r="B207" t="str">
            <v/>
          </cell>
          <cell r="C207">
            <v>0</v>
          </cell>
          <cell r="D207">
            <v>0</v>
          </cell>
          <cell r="E207">
            <v>0</v>
          </cell>
        </row>
        <row r="208">
          <cell r="B208" t="str">
            <v/>
          </cell>
          <cell r="C208">
            <v>0</v>
          </cell>
          <cell r="D208">
            <v>0</v>
          </cell>
          <cell r="E208">
            <v>0</v>
          </cell>
        </row>
        <row r="209">
          <cell r="B209" t="str">
            <v/>
          </cell>
          <cell r="C209">
            <v>0</v>
          </cell>
          <cell r="D209">
            <v>0</v>
          </cell>
          <cell r="E209">
            <v>0</v>
          </cell>
        </row>
        <row r="210">
          <cell r="B210" t="str">
            <v/>
          </cell>
          <cell r="C210">
            <v>0</v>
          </cell>
          <cell r="D210">
            <v>0</v>
          </cell>
          <cell r="E210">
            <v>0</v>
          </cell>
        </row>
        <row r="211">
          <cell r="B211" t="str">
            <v/>
          </cell>
          <cell r="C211">
            <v>0</v>
          </cell>
          <cell r="D211">
            <v>0</v>
          </cell>
          <cell r="E211">
            <v>0</v>
          </cell>
        </row>
        <row r="212">
          <cell r="B212" t="str">
            <v/>
          </cell>
          <cell r="C212">
            <v>0</v>
          </cell>
          <cell r="D212">
            <v>0</v>
          </cell>
          <cell r="E212">
            <v>0</v>
          </cell>
        </row>
        <row r="213">
          <cell r="B213" t="str">
            <v/>
          </cell>
          <cell r="C213">
            <v>0</v>
          </cell>
          <cell r="D213">
            <v>0</v>
          </cell>
          <cell r="E213">
            <v>0</v>
          </cell>
        </row>
        <row r="214">
          <cell r="B214" t="str">
            <v/>
          </cell>
          <cell r="C214">
            <v>0</v>
          </cell>
          <cell r="D214">
            <v>0</v>
          </cell>
          <cell r="E214">
            <v>0</v>
          </cell>
        </row>
        <row r="215">
          <cell r="B215" t="str">
            <v/>
          </cell>
          <cell r="C215">
            <v>0</v>
          </cell>
          <cell r="D215">
            <v>0</v>
          </cell>
          <cell r="E215">
            <v>0</v>
          </cell>
        </row>
        <row r="216">
          <cell r="B216" t="str">
            <v/>
          </cell>
          <cell r="C216">
            <v>0</v>
          </cell>
          <cell r="D216">
            <v>0</v>
          </cell>
          <cell r="E216">
            <v>0</v>
          </cell>
        </row>
        <row r="217">
          <cell r="B217" t="str">
            <v/>
          </cell>
          <cell r="C217">
            <v>0</v>
          </cell>
          <cell r="D217">
            <v>0</v>
          </cell>
          <cell r="E217">
            <v>0</v>
          </cell>
        </row>
        <row r="218">
          <cell r="B218" t="str">
            <v/>
          </cell>
          <cell r="C218">
            <v>0</v>
          </cell>
          <cell r="D218">
            <v>0</v>
          </cell>
          <cell r="E218">
            <v>0</v>
          </cell>
        </row>
        <row r="219">
          <cell r="B219" t="str">
            <v/>
          </cell>
          <cell r="C219">
            <v>0</v>
          </cell>
          <cell r="D219">
            <v>0</v>
          </cell>
          <cell r="E219">
            <v>0</v>
          </cell>
        </row>
        <row r="220">
          <cell r="B220" t="str">
            <v/>
          </cell>
          <cell r="C220">
            <v>0</v>
          </cell>
          <cell r="D220">
            <v>0</v>
          </cell>
          <cell r="E220">
            <v>0</v>
          </cell>
        </row>
        <row r="221">
          <cell r="B221" t="str">
            <v/>
          </cell>
          <cell r="C221">
            <v>0</v>
          </cell>
          <cell r="D221">
            <v>0</v>
          </cell>
          <cell r="E221">
            <v>0</v>
          </cell>
        </row>
        <row r="222">
          <cell r="B222" t="str">
            <v/>
          </cell>
          <cell r="C222">
            <v>0</v>
          </cell>
          <cell r="D222">
            <v>0</v>
          </cell>
          <cell r="E222">
            <v>0</v>
          </cell>
        </row>
        <row r="223">
          <cell r="B223" t="str">
            <v/>
          </cell>
          <cell r="C223">
            <v>0</v>
          </cell>
          <cell r="D223">
            <v>0</v>
          </cell>
          <cell r="E223">
            <v>0</v>
          </cell>
        </row>
        <row r="224">
          <cell r="B224" t="str">
            <v/>
          </cell>
          <cell r="C224">
            <v>0</v>
          </cell>
          <cell r="D224">
            <v>0</v>
          </cell>
          <cell r="E224">
            <v>0</v>
          </cell>
        </row>
        <row r="225">
          <cell r="B225" t="str">
            <v/>
          </cell>
          <cell r="C225">
            <v>0</v>
          </cell>
          <cell r="D225">
            <v>0</v>
          </cell>
          <cell r="E225">
            <v>0</v>
          </cell>
        </row>
        <row r="226">
          <cell r="B226" t="str">
            <v/>
          </cell>
          <cell r="C226">
            <v>0</v>
          </cell>
          <cell r="D226">
            <v>0</v>
          </cell>
          <cell r="E226">
            <v>0</v>
          </cell>
        </row>
        <row r="227">
          <cell r="B227" t="str">
            <v/>
          </cell>
          <cell r="C227">
            <v>0</v>
          </cell>
          <cell r="D227">
            <v>0</v>
          </cell>
          <cell r="E227">
            <v>0</v>
          </cell>
        </row>
        <row r="228">
          <cell r="B228" t="str">
            <v/>
          </cell>
          <cell r="C228">
            <v>0</v>
          </cell>
          <cell r="D228">
            <v>0</v>
          </cell>
          <cell r="E228">
            <v>0</v>
          </cell>
        </row>
        <row r="229">
          <cell r="B229" t="str">
            <v/>
          </cell>
          <cell r="C229">
            <v>0</v>
          </cell>
          <cell r="D229">
            <v>0</v>
          </cell>
          <cell r="E229">
            <v>0</v>
          </cell>
        </row>
        <row r="230">
          <cell r="B230" t="str">
            <v/>
          </cell>
          <cell r="C230">
            <v>0</v>
          </cell>
          <cell r="D230">
            <v>0</v>
          </cell>
          <cell r="E230">
            <v>0</v>
          </cell>
        </row>
        <row r="231">
          <cell r="B231" t="str">
            <v/>
          </cell>
          <cell r="C231">
            <v>0</v>
          </cell>
          <cell r="D231">
            <v>0</v>
          </cell>
          <cell r="E231">
            <v>0</v>
          </cell>
        </row>
        <row r="232">
          <cell r="B232" t="str">
            <v/>
          </cell>
          <cell r="C232">
            <v>0</v>
          </cell>
          <cell r="D232">
            <v>0</v>
          </cell>
          <cell r="E232">
            <v>0</v>
          </cell>
        </row>
        <row r="233">
          <cell r="B233" t="str">
            <v/>
          </cell>
          <cell r="C233">
            <v>0</v>
          </cell>
          <cell r="D233">
            <v>0</v>
          </cell>
          <cell r="E233">
            <v>0</v>
          </cell>
        </row>
        <row r="234">
          <cell r="B234" t="str">
            <v/>
          </cell>
          <cell r="C234">
            <v>0</v>
          </cell>
          <cell r="D234">
            <v>0</v>
          </cell>
          <cell r="E234">
            <v>0</v>
          </cell>
        </row>
        <row r="235">
          <cell r="B235" t="str">
            <v/>
          </cell>
          <cell r="C235">
            <v>0</v>
          </cell>
          <cell r="D235">
            <v>0</v>
          </cell>
          <cell r="E235">
            <v>0</v>
          </cell>
        </row>
        <row r="236">
          <cell r="B236" t="str">
            <v/>
          </cell>
          <cell r="C236">
            <v>0</v>
          </cell>
          <cell r="D236">
            <v>0</v>
          </cell>
          <cell r="E236">
            <v>0</v>
          </cell>
        </row>
        <row r="237">
          <cell r="B237" t="str">
            <v/>
          </cell>
          <cell r="C237">
            <v>0</v>
          </cell>
          <cell r="D237">
            <v>0</v>
          </cell>
          <cell r="E237">
            <v>0</v>
          </cell>
        </row>
        <row r="238">
          <cell r="B238" t="str">
            <v/>
          </cell>
          <cell r="C238">
            <v>0</v>
          </cell>
          <cell r="D238">
            <v>0</v>
          </cell>
          <cell r="E238">
            <v>0</v>
          </cell>
        </row>
        <row r="239">
          <cell r="B239" t="str">
            <v/>
          </cell>
          <cell r="C239">
            <v>0</v>
          </cell>
          <cell r="D239">
            <v>0</v>
          </cell>
          <cell r="E239">
            <v>0</v>
          </cell>
        </row>
        <row r="240">
          <cell r="B240" t="str">
            <v/>
          </cell>
          <cell r="C240">
            <v>0</v>
          </cell>
          <cell r="D240">
            <v>0</v>
          </cell>
          <cell r="E240">
            <v>0</v>
          </cell>
        </row>
        <row r="241">
          <cell r="B241" t="str">
            <v/>
          </cell>
          <cell r="C241">
            <v>0</v>
          </cell>
          <cell r="D241">
            <v>0</v>
          </cell>
          <cell r="E241">
            <v>0</v>
          </cell>
        </row>
        <row r="242">
          <cell r="B242" t="str">
            <v/>
          </cell>
          <cell r="C242">
            <v>0</v>
          </cell>
          <cell r="D242">
            <v>0</v>
          </cell>
          <cell r="E242">
            <v>0</v>
          </cell>
        </row>
        <row r="243">
          <cell r="B243" t="str">
            <v/>
          </cell>
          <cell r="C243">
            <v>0</v>
          </cell>
          <cell r="D243">
            <v>0</v>
          </cell>
          <cell r="E243">
            <v>0</v>
          </cell>
        </row>
        <row r="244">
          <cell r="B244" t="str">
            <v/>
          </cell>
          <cell r="C244">
            <v>0</v>
          </cell>
          <cell r="D244">
            <v>0</v>
          </cell>
          <cell r="E244">
            <v>0</v>
          </cell>
        </row>
        <row r="245">
          <cell r="B245" t="str">
            <v/>
          </cell>
          <cell r="C245">
            <v>0</v>
          </cell>
          <cell r="D245">
            <v>0</v>
          </cell>
          <cell r="E245">
            <v>0</v>
          </cell>
        </row>
        <row r="246">
          <cell r="B246" t="str">
            <v/>
          </cell>
          <cell r="C246">
            <v>0</v>
          </cell>
          <cell r="D246">
            <v>0</v>
          </cell>
          <cell r="E246">
            <v>0</v>
          </cell>
        </row>
        <row r="247">
          <cell r="B247" t="str">
            <v/>
          </cell>
          <cell r="C247">
            <v>0</v>
          </cell>
          <cell r="D247">
            <v>0</v>
          </cell>
          <cell r="E247">
            <v>0</v>
          </cell>
        </row>
        <row r="248">
          <cell r="B248" t="str">
            <v/>
          </cell>
          <cell r="C248">
            <v>0</v>
          </cell>
          <cell r="D248">
            <v>0</v>
          </cell>
          <cell r="E248">
            <v>0</v>
          </cell>
        </row>
        <row r="249">
          <cell r="B249" t="str">
            <v/>
          </cell>
          <cell r="C249">
            <v>0</v>
          </cell>
          <cell r="D249">
            <v>0</v>
          </cell>
          <cell r="E249">
            <v>0</v>
          </cell>
        </row>
        <row r="250">
          <cell r="B250" t="str">
            <v/>
          </cell>
          <cell r="C250">
            <v>0</v>
          </cell>
          <cell r="D250">
            <v>0</v>
          </cell>
          <cell r="E250">
            <v>0</v>
          </cell>
        </row>
        <row r="251">
          <cell r="B251" t="str">
            <v/>
          </cell>
          <cell r="C251">
            <v>0</v>
          </cell>
          <cell r="D251">
            <v>0</v>
          </cell>
          <cell r="E251">
            <v>0</v>
          </cell>
        </row>
        <row r="252">
          <cell r="B252" t="str">
            <v/>
          </cell>
          <cell r="C252">
            <v>0</v>
          </cell>
          <cell r="D252">
            <v>0</v>
          </cell>
          <cell r="E252">
            <v>0</v>
          </cell>
        </row>
        <row r="253">
          <cell r="B253" t="str">
            <v/>
          </cell>
          <cell r="C253">
            <v>0</v>
          </cell>
          <cell r="D253">
            <v>0</v>
          </cell>
          <cell r="E253">
            <v>0</v>
          </cell>
        </row>
        <row r="254">
          <cell r="B254" t="str">
            <v/>
          </cell>
          <cell r="C254">
            <v>0</v>
          </cell>
          <cell r="D254">
            <v>0</v>
          </cell>
          <cell r="E254">
            <v>0</v>
          </cell>
        </row>
        <row r="255">
          <cell r="B255" t="str">
            <v/>
          </cell>
          <cell r="C255">
            <v>0</v>
          </cell>
          <cell r="D255">
            <v>0</v>
          </cell>
          <cell r="E255">
            <v>0</v>
          </cell>
        </row>
        <row r="256">
          <cell r="B256" t="str">
            <v/>
          </cell>
          <cell r="C256">
            <v>0</v>
          </cell>
          <cell r="D256">
            <v>0</v>
          </cell>
          <cell r="E256">
            <v>0</v>
          </cell>
        </row>
        <row r="257">
          <cell r="B257" t="str">
            <v/>
          </cell>
          <cell r="C257">
            <v>0</v>
          </cell>
          <cell r="D257">
            <v>0</v>
          </cell>
          <cell r="E257">
            <v>0</v>
          </cell>
        </row>
        <row r="258">
          <cell r="B258" t="str">
            <v/>
          </cell>
          <cell r="C258">
            <v>0</v>
          </cell>
          <cell r="D258">
            <v>0</v>
          </cell>
          <cell r="E258">
            <v>0</v>
          </cell>
        </row>
        <row r="259">
          <cell r="B259" t="str">
            <v/>
          </cell>
          <cell r="C259">
            <v>0</v>
          </cell>
          <cell r="D259">
            <v>0</v>
          </cell>
          <cell r="E259">
            <v>0</v>
          </cell>
        </row>
        <row r="260">
          <cell r="B260" t="str">
            <v/>
          </cell>
          <cell r="C260">
            <v>0</v>
          </cell>
          <cell r="D260">
            <v>0</v>
          </cell>
          <cell r="E260">
            <v>0</v>
          </cell>
        </row>
        <row r="261">
          <cell r="B261" t="str">
            <v/>
          </cell>
          <cell r="C261">
            <v>0</v>
          </cell>
          <cell r="D261">
            <v>0</v>
          </cell>
          <cell r="E261">
            <v>0</v>
          </cell>
        </row>
        <row r="262">
          <cell r="B262" t="str">
            <v/>
          </cell>
          <cell r="C262">
            <v>0</v>
          </cell>
          <cell r="D262">
            <v>0</v>
          </cell>
          <cell r="E262">
            <v>0</v>
          </cell>
        </row>
        <row r="263">
          <cell r="B263" t="str">
            <v/>
          </cell>
          <cell r="C263">
            <v>0</v>
          </cell>
          <cell r="D263">
            <v>0</v>
          </cell>
          <cell r="E263">
            <v>0</v>
          </cell>
        </row>
        <row r="264">
          <cell r="B264" t="str">
            <v/>
          </cell>
          <cell r="C264">
            <v>0</v>
          </cell>
          <cell r="D264">
            <v>0</v>
          </cell>
          <cell r="E264">
            <v>0</v>
          </cell>
        </row>
        <row r="265">
          <cell r="B265" t="str">
            <v/>
          </cell>
          <cell r="C265">
            <v>0</v>
          </cell>
          <cell r="D265">
            <v>0</v>
          </cell>
          <cell r="E265">
            <v>0</v>
          </cell>
        </row>
        <row r="266">
          <cell r="B266" t="str">
            <v/>
          </cell>
          <cell r="C266">
            <v>0</v>
          </cell>
          <cell r="D266">
            <v>0</v>
          </cell>
          <cell r="E266">
            <v>0</v>
          </cell>
        </row>
        <row r="267">
          <cell r="B267" t="str">
            <v/>
          </cell>
          <cell r="C267">
            <v>0</v>
          </cell>
          <cell r="D267">
            <v>0</v>
          </cell>
          <cell r="E267">
            <v>0</v>
          </cell>
        </row>
        <row r="268">
          <cell r="B268" t="str">
            <v/>
          </cell>
          <cell r="C268">
            <v>0</v>
          </cell>
          <cell r="D268">
            <v>0</v>
          </cell>
          <cell r="E268">
            <v>0</v>
          </cell>
        </row>
        <row r="269">
          <cell r="B269" t="str">
            <v/>
          </cell>
          <cell r="C269">
            <v>0</v>
          </cell>
          <cell r="D269">
            <v>0</v>
          </cell>
          <cell r="E269">
            <v>0</v>
          </cell>
        </row>
        <row r="270">
          <cell r="B270" t="str">
            <v/>
          </cell>
          <cell r="C270">
            <v>0</v>
          </cell>
          <cell r="D270">
            <v>0</v>
          </cell>
          <cell r="E270">
            <v>0</v>
          </cell>
        </row>
        <row r="271">
          <cell r="B271" t="str">
            <v/>
          </cell>
          <cell r="C271">
            <v>0</v>
          </cell>
          <cell r="D271">
            <v>0</v>
          </cell>
          <cell r="E271">
            <v>0</v>
          </cell>
        </row>
        <row r="272">
          <cell r="B272" t="str">
            <v/>
          </cell>
          <cell r="C272">
            <v>0</v>
          </cell>
          <cell r="D272">
            <v>0</v>
          </cell>
          <cell r="E272">
            <v>0</v>
          </cell>
        </row>
        <row r="273">
          <cell r="B273" t="str">
            <v/>
          </cell>
          <cell r="C273">
            <v>0</v>
          </cell>
          <cell r="D273">
            <v>0</v>
          </cell>
          <cell r="E273">
            <v>0</v>
          </cell>
        </row>
        <row r="274">
          <cell r="B274" t="str">
            <v/>
          </cell>
          <cell r="C274">
            <v>0</v>
          </cell>
          <cell r="D274">
            <v>0</v>
          </cell>
          <cell r="E274">
            <v>0</v>
          </cell>
        </row>
        <row r="275">
          <cell r="B275" t="str">
            <v/>
          </cell>
          <cell r="C275">
            <v>0</v>
          </cell>
          <cell r="D275">
            <v>0</v>
          </cell>
          <cell r="E275">
            <v>0</v>
          </cell>
        </row>
        <row r="276">
          <cell r="B276" t="str">
            <v/>
          </cell>
          <cell r="C276">
            <v>0</v>
          </cell>
          <cell r="D276">
            <v>0</v>
          </cell>
          <cell r="E276">
            <v>0</v>
          </cell>
        </row>
        <row r="277">
          <cell r="B277" t="str">
            <v/>
          </cell>
          <cell r="C277">
            <v>0</v>
          </cell>
          <cell r="D277">
            <v>0</v>
          </cell>
          <cell r="E277">
            <v>0</v>
          </cell>
        </row>
        <row r="278">
          <cell r="B278" t="str">
            <v/>
          </cell>
          <cell r="C278">
            <v>0</v>
          </cell>
          <cell r="D278">
            <v>0</v>
          </cell>
          <cell r="E278">
            <v>0</v>
          </cell>
        </row>
        <row r="279">
          <cell r="B279" t="str">
            <v/>
          </cell>
          <cell r="C279">
            <v>0</v>
          </cell>
          <cell r="D279">
            <v>0</v>
          </cell>
          <cell r="E279">
            <v>0</v>
          </cell>
        </row>
        <row r="280">
          <cell r="B280" t="str">
            <v/>
          </cell>
          <cell r="C280">
            <v>0</v>
          </cell>
          <cell r="D280">
            <v>0</v>
          </cell>
          <cell r="E280">
            <v>0</v>
          </cell>
        </row>
        <row r="281">
          <cell r="B281" t="str">
            <v/>
          </cell>
          <cell r="C281">
            <v>0</v>
          </cell>
          <cell r="D281">
            <v>0</v>
          </cell>
          <cell r="E281">
            <v>0</v>
          </cell>
        </row>
        <row r="282">
          <cell r="B282" t="str">
            <v/>
          </cell>
          <cell r="C282">
            <v>0</v>
          </cell>
          <cell r="D282">
            <v>0</v>
          </cell>
          <cell r="E282">
            <v>0</v>
          </cell>
        </row>
        <row r="283">
          <cell r="B283" t="str">
            <v/>
          </cell>
          <cell r="C283">
            <v>0</v>
          </cell>
          <cell r="D283">
            <v>0</v>
          </cell>
          <cell r="E283">
            <v>0</v>
          </cell>
        </row>
        <row r="284">
          <cell r="B284" t="str">
            <v/>
          </cell>
          <cell r="C284">
            <v>0</v>
          </cell>
          <cell r="D284">
            <v>0</v>
          </cell>
          <cell r="E284">
            <v>0</v>
          </cell>
        </row>
        <row r="285">
          <cell r="B285" t="str">
            <v/>
          </cell>
          <cell r="C285">
            <v>0</v>
          </cell>
          <cell r="D285">
            <v>0</v>
          </cell>
          <cell r="E285">
            <v>0</v>
          </cell>
        </row>
        <row r="286">
          <cell r="B286" t="str">
            <v/>
          </cell>
          <cell r="C286">
            <v>0</v>
          </cell>
          <cell r="D286">
            <v>0</v>
          </cell>
          <cell r="E286">
            <v>0</v>
          </cell>
        </row>
        <row r="287">
          <cell r="B287" t="str">
            <v/>
          </cell>
          <cell r="C287">
            <v>0</v>
          </cell>
          <cell r="D287">
            <v>0</v>
          </cell>
          <cell r="E287">
            <v>0</v>
          </cell>
        </row>
        <row r="288">
          <cell r="B288" t="str">
            <v/>
          </cell>
          <cell r="C288">
            <v>0</v>
          </cell>
          <cell r="D288">
            <v>0</v>
          </cell>
          <cell r="E288">
            <v>0</v>
          </cell>
        </row>
        <row r="289">
          <cell r="B289" t="str">
            <v/>
          </cell>
          <cell r="C289">
            <v>0</v>
          </cell>
          <cell r="D289">
            <v>0</v>
          </cell>
          <cell r="E289">
            <v>0</v>
          </cell>
        </row>
        <row r="290">
          <cell r="B290" t="str">
            <v/>
          </cell>
          <cell r="C290">
            <v>0</v>
          </cell>
          <cell r="D290">
            <v>0</v>
          </cell>
          <cell r="E290">
            <v>0</v>
          </cell>
        </row>
        <row r="291">
          <cell r="B291" t="str">
            <v/>
          </cell>
          <cell r="C291">
            <v>0</v>
          </cell>
          <cell r="D291">
            <v>0</v>
          </cell>
          <cell r="E291">
            <v>0</v>
          </cell>
        </row>
        <row r="292">
          <cell r="B292" t="str">
            <v/>
          </cell>
          <cell r="C292">
            <v>0</v>
          </cell>
          <cell r="D292">
            <v>0</v>
          </cell>
          <cell r="E292">
            <v>0</v>
          </cell>
        </row>
        <row r="293">
          <cell r="B293" t="str">
            <v/>
          </cell>
          <cell r="C293">
            <v>0</v>
          </cell>
          <cell r="D293">
            <v>0</v>
          </cell>
          <cell r="E293">
            <v>0</v>
          </cell>
        </row>
        <row r="294">
          <cell r="B294" t="str">
            <v/>
          </cell>
          <cell r="C294">
            <v>0</v>
          </cell>
          <cell r="D294">
            <v>0</v>
          </cell>
          <cell r="E294">
            <v>0</v>
          </cell>
        </row>
        <row r="295">
          <cell r="B295" t="str">
            <v/>
          </cell>
          <cell r="C295">
            <v>0</v>
          </cell>
          <cell r="D295">
            <v>0</v>
          </cell>
          <cell r="E295">
            <v>0</v>
          </cell>
        </row>
        <row r="296">
          <cell r="B296" t="str">
            <v/>
          </cell>
          <cell r="C296">
            <v>0</v>
          </cell>
          <cell r="D296">
            <v>0</v>
          </cell>
          <cell r="E296">
            <v>0</v>
          </cell>
        </row>
        <row r="297">
          <cell r="B297" t="str">
            <v/>
          </cell>
          <cell r="C297">
            <v>0</v>
          </cell>
          <cell r="D297">
            <v>0</v>
          </cell>
          <cell r="E297">
            <v>0</v>
          </cell>
        </row>
        <row r="298">
          <cell r="B298" t="str">
            <v/>
          </cell>
          <cell r="C298">
            <v>0</v>
          </cell>
          <cell r="D298">
            <v>0</v>
          </cell>
          <cell r="E298">
            <v>0</v>
          </cell>
        </row>
        <row r="299">
          <cell r="B299" t="str">
            <v/>
          </cell>
          <cell r="C299">
            <v>0</v>
          </cell>
          <cell r="D299">
            <v>0</v>
          </cell>
          <cell r="E299">
            <v>0</v>
          </cell>
        </row>
        <row r="300">
          <cell r="B300" t="str">
            <v/>
          </cell>
          <cell r="C300">
            <v>0</v>
          </cell>
          <cell r="D300">
            <v>0</v>
          </cell>
          <cell r="E300">
            <v>0</v>
          </cell>
        </row>
        <row r="301">
          <cell r="B301" t="str">
            <v/>
          </cell>
          <cell r="C301">
            <v>0</v>
          </cell>
          <cell r="D301">
            <v>0</v>
          </cell>
          <cell r="E301">
            <v>0</v>
          </cell>
        </row>
        <row r="302">
          <cell r="B302" t="str">
            <v/>
          </cell>
          <cell r="C302">
            <v>0</v>
          </cell>
          <cell r="D302">
            <v>0</v>
          </cell>
          <cell r="E302">
            <v>0</v>
          </cell>
        </row>
        <row r="303">
          <cell r="B303" t="str">
            <v/>
          </cell>
          <cell r="C303">
            <v>0</v>
          </cell>
          <cell r="D303">
            <v>0</v>
          </cell>
          <cell r="E303">
            <v>0</v>
          </cell>
        </row>
        <row r="304">
          <cell r="B304" t="str">
            <v/>
          </cell>
          <cell r="C304">
            <v>0</v>
          </cell>
          <cell r="D304">
            <v>0</v>
          </cell>
          <cell r="E304">
            <v>0</v>
          </cell>
        </row>
        <row r="305">
          <cell r="B305" t="str">
            <v/>
          </cell>
          <cell r="C305">
            <v>0</v>
          </cell>
          <cell r="D305">
            <v>0</v>
          </cell>
          <cell r="E305">
            <v>0</v>
          </cell>
        </row>
        <row r="306">
          <cell r="B306" t="str">
            <v/>
          </cell>
          <cell r="C306">
            <v>0</v>
          </cell>
          <cell r="D306">
            <v>0</v>
          </cell>
          <cell r="E306">
            <v>0</v>
          </cell>
        </row>
        <row r="307">
          <cell r="B307" t="str">
            <v/>
          </cell>
          <cell r="C307">
            <v>0</v>
          </cell>
          <cell r="D307">
            <v>0</v>
          </cell>
          <cell r="E307">
            <v>0</v>
          </cell>
        </row>
        <row r="308">
          <cell r="B308" t="str">
            <v/>
          </cell>
          <cell r="C308">
            <v>0</v>
          </cell>
          <cell r="D308">
            <v>0</v>
          </cell>
          <cell r="E308">
            <v>0</v>
          </cell>
        </row>
        <row r="309">
          <cell r="B309" t="str">
            <v/>
          </cell>
          <cell r="C309">
            <v>0</v>
          </cell>
          <cell r="D309">
            <v>0</v>
          </cell>
          <cell r="E309">
            <v>0</v>
          </cell>
        </row>
        <row r="310">
          <cell r="B310" t="str">
            <v/>
          </cell>
          <cell r="C310">
            <v>0</v>
          </cell>
          <cell r="D310">
            <v>0</v>
          </cell>
          <cell r="E310">
            <v>0</v>
          </cell>
        </row>
        <row r="311">
          <cell r="B311" t="str">
            <v/>
          </cell>
          <cell r="C311">
            <v>0</v>
          </cell>
          <cell r="D311">
            <v>0</v>
          </cell>
          <cell r="E311">
            <v>0</v>
          </cell>
        </row>
        <row r="312">
          <cell r="B312" t="str">
            <v/>
          </cell>
          <cell r="C312">
            <v>0</v>
          </cell>
          <cell r="D312">
            <v>0</v>
          </cell>
          <cell r="E312">
            <v>0</v>
          </cell>
        </row>
        <row r="313">
          <cell r="B313" t="str">
            <v/>
          </cell>
          <cell r="C313">
            <v>0</v>
          </cell>
          <cell r="D313">
            <v>0</v>
          </cell>
          <cell r="E313">
            <v>0</v>
          </cell>
        </row>
        <row r="314">
          <cell r="B314" t="str">
            <v/>
          </cell>
          <cell r="C314">
            <v>0</v>
          </cell>
          <cell r="D314">
            <v>0</v>
          </cell>
          <cell r="E314">
            <v>0</v>
          </cell>
        </row>
        <row r="315">
          <cell r="B315" t="str">
            <v/>
          </cell>
          <cell r="C315">
            <v>0</v>
          </cell>
          <cell r="D315">
            <v>0</v>
          </cell>
          <cell r="E315">
            <v>0</v>
          </cell>
        </row>
        <row r="316">
          <cell r="B316" t="str">
            <v/>
          </cell>
          <cell r="C316">
            <v>0</v>
          </cell>
          <cell r="D316">
            <v>0</v>
          </cell>
          <cell r="E316">
            <v>0</v>
          </cell>
        </row>
        <row r="317">
          <cell r="B317" t="str">
            <v/>
          </cell>
          <cell r="C317">
            <v>0</v>
          </cell>
          <cell r="D317">
            <v>0</v>
          </cell>
          <cell r="E317">
            <v>0</v>
          </cell>
        </row>
        <row r="318">
          <cell r="B318" t="str">
            <v/>
          </cell>
          <cell r="C318">
            <v>0</v>
          </cell>
          <cell r="D318">
            <v>0</v>
          </cell>
          <cell r="E318">
            <v>0</v>
          </cell>
        </row>
        <row r="319">
          <cell r="B319" t="str">
            <v/>
          </cell>
          <cell r="C319">
            <v>0</v>
          </cell>
          <cell r="D319">
            <v>0</v>
          </cell>
          <cell r="E319">
            <v>0</v>
          </cell>
        </row>
        <row r="320">
          <cell r="B320" t="str">
            <v/>
          </cell>
          <cell r="C320">
            <v>0</v>
          </cell>
          <cell r="D320">
            <v>0</v>
          </cell>
          <cell r="E320">
            <v>0</v>
          </cell>
        </row>
        <row r="321">
          <cell r="B321" t="str">
            <v/>
          </cell>
          <cell r="C321">
            <v>0</v>
          </cell>
          <cell r="D321">
            <v>0</v>
          </cell>
          <cell r="E321">
            <v>0</v>
          </cell>
        </row>
        <row r="322">
          <cell r="B322" t="str">
            <v/>
          </cell>
          <cell r="C322">
            <v>0</v>
          </cell>
          <cell r="D322">
            <v>0</v>
          </cell>
          <cell r="E322">
            <v>0</v>
          </cell>
        </row>
        <row r="323">
          <cell r="B323" t="str">
            <v/>
          </cell>
          <cell r="C323">
            <v>0</v>
          </cell>
          <cell r="D323">
            <v>0</v>
          </cell>
          <cell r="E323">
            <v>0</v>
          </cell>
        </row>
        <row r="324">
          <cell r="B324" t="str">
            <v/>
          </cell>
          <cell r="C324">
            <v>0</v>
          </cell>
          <cell r="D324">
            <v>0</v>
          </cell>
          <cell r="E324">
            <v>0</v>
          </cell>
        </row>
        <row r="325">
          <cell r="B325" t="str">
            <v/>
          </cell>
          <cell r="C325">
            <v>0</v>
          </cell>
          <cell r="D325">
            <v>0</v>
          </cell>
          <cell r="E325">
            <v>0</v>
          </cell>
        </row>
        <row r="326">
          <cell r="B326" t="str">
            <v/>
          </cell>
          <cell r="C326">
            <v>0</v>
          </cell>
          <cell r="D326">
            <v>0</v>
          </cell>
          <cell r="E326">
            <v>0</v>
          </cell>
        </row>
        <row r="327">
          <cell r="B327" t="str">
            <v/>
          </cell>
          <cell r="C327">
            <v>0</v>
          </cell>
          <cell r="D327">
            <v>0</v>
          </cell>
          <cell r="E327">
            <v>0</v>
          </cell>
        </row>
        <row r="328">
          <cell r="B328" t="str">
            <v/>
          </cell>
          <cell r="C328">
            <v>0</v>
          </cell>
          <cell r="D328">
            <v>0</v>
          </cell>
          <cell r="E328">
            <v>0</v>
          </cell>
        </row>
        <row r="329">
          <cell r="B329" t="str">
            <v/>
          </cell>
          <cell r="C329">
            <v>0</v>
          </cell>
          <cell r="D329">
            <v>0</v>
          </cell>
          <cell r="E329">
            <v>0</v>
          </cell>
        </row>
        <row r="330">
          <cell r="B330" t="str">
            <v/>
          </cell>
          <cell r="C330">
            <v>0</v>
          </cell>
          <cell r="D330">
            <v>0</v>
          </cell>
          <cell r="E330">
            <v>0</v>
          </cell>
        </row>
        <row r="331">
          <cell r="B331" t="str">
            <v/>
          </cell>
          <cell r="C331">
            <v>0</v>
          </cell>
          <cell r="D331">
            <v>0</v>
          </cell>
          <cell r="E331">
            <v>0</v>
          </cell>
        </row>
        <row r="332">
          <cell r="B332" t="str">
            <v/>
          </cell>
          <cell r="C332">
            <v>0</v>
          </cell>
          <cell r="D332">
            <v>0</v>
          </cell>
          <cell r="E332">
            <v>0</v>
          </cell>
        </row>
        <row r="333">
          <cell r="B333" t="str">
            <v/>
          </cell>
          <cell r="C333">
            <v>0</v>
          </cell>
          <cell r="D333">
            <v>0</v>
          </cell>
          <cell r="E333">
            <v>0</v>
          </cell>
        </row>
        <row r="334">
          <cell r="B334" t="str">
            <v/>
          </cell>
          <cell r="C334">
            <v>0</v>
          </cell>
          <cell r="D334">
            <v>0</v>
          </cell>
          <cell r="E334">
            <v>0</v>
          </cell>
        </row>
        <row r="335">
          <cell r="B335" t="str">
            <v/>
          </cell>
          <cell r="C335">
            <v>0</v>
          </cell>
          <cell r="D335">
            <v>0</v>
          </cell>
          <cell r="E335">
            <v>0</v>
          </cell>
        </row>
        <row r="336">
          <cell r="B336" t="str">
            <v/>
          </cell>
          <cell r="C336">
            <v>0</v>
          </cell>
          <cell r="D336">
            <v>0</v>
          </cell>
          <cell r="E336">
            <v>0</v>
          </cell>
        </row>
        <row r="337">
          <cell r="B337" t="str">
            <v/>
          </cell>
          <cell r="C337">
            <v>0</v>
          </cell>
          <cell r="D337">
            <v>0</v>
          </cell>
          <cell r="E337">
            <v>0</v>
          </cell>
        </row>
        <row r="338">
          <cell r="B338" t="str">
            <v/>
          </cell>
          <cell r="C338">
            <v>0</v>
          </cell>
          <cell r="D338">
            <v>0</v>
          </cell>
          <cell r="E338">
            <v>0</v>
          </cell>
        </row>
        <row r="339">
          <cell r="B339" t="str">
            <v/>
          </cell>
          <cell r="C339">
            <v>0</v>
          </cell>
          <cell r="D339">
            <v>0</v>
          </cell>
          <cell r="E339">
            <v>0</v>
          </cell>
        </row>
        <row r="340">
          <cell r="B340" t="str">
            <v/>
          </cell>
          <cell r="C340">
            <v>0</v>
          </cell>
          <cell r="D340">
            <v>0</v>
          </cell>
          <cell r="E340">
            <v>0</v>
          </cell>
        </row>
        <row r="341">
          <cell r="B341" t="str">
            <v/>
          </cell>
          <cell r="C341">
            <v>0</v>
          </cell>
          <cell r="D341">
            <v>0</v>
          </cell>
          <cell r="E341">
            <v>0</v>
          </cell>
        </row>
        <row r="342">
          <cell r="B342" t="str">
            <v/>
          </cell>
          <cell r="C342">
            <v>0</v>
          </cell>
          <cell r="D342">
            <v>0</v>
          </cell>
          <cell r="E342">
            <v>0</v>
          </cell>
        </row>
        <row r="343">
          <cell r="B343" t="str">
            <v/>
          </cell>
          <cell r="C343">
            <v>0</v>
          </cell>
          <cell r="D343">
            <v>0</v>
          </cell>
          <cell r="E343">
            <v>0</v>
          </cell>
        </row>
        <row r="344">
          <cell r="B344" t="str">
            <v/>
          </cell>
          <cell r="C344">
            <v>0</v>
          </cell>
          <cell r="D344">
            <v>0</v>
          </cell>
          <cell r="E344">
            <v>0</v>
          </cell>
        </row>
        <row r="345">
          <cell r="B345" t="str">
            <v/>
          </cell>
          <cell r="C345">
            <v>0</v>
          </cell>
          <cell r="D345">
            <v>0</v>
          </cell>
          <cell r="E345">
            <v>0</v>
          </cell>
        </row>
        <row r="346">
          <cell r="B346" t="str">
            <v/>
          </cell>
          <cell r="C346">
            <v>0</v>
          </cell>
          <cell r="D346">
            <v>0</v>
          </cell>
          <cell r="E346">
            <v>0</v>
          </cell>
        </row>
        <row r="347">
          <cell r="B347" t="str">
            <v/>
          </cell>
          <cell r="C347">
            <v>0</v>
          </cell>
          <cell r="D347">
            <v>0</v>
          </cell>
          <cell r="E347">
            <v>0</v>
          </cell>
        </row>
        <row r="348">
          <cell r="B348" t="str">
            <v/>
          </cell>
          <cell r="C348">
            <v>0</v>
          </cell>
          <cell r="D348">
            <v>0</v>
          </cell>
          <cell r="E348">
            <v>0</v>
          </cell>
        </row>
        <row r="349">
          <cell r="B349" t="str">
            <v/>
          </cell>
          <cell r="C349">
            <v>0</v>
          </cell>
          <cell r="D349">
            <v>0</v>
          </cell>
          <cell r="E349">
            <v>0</v>
          </cell>
        </row>
        <row r="350">
          <cell r="B350" t="str">
            <v/>
          </cell>
          <cell r="C350">
            <v>0</v>
          </cell>
          <cell r="D350">
            <v>0</v>
          </cell>
          <cell r="E350">
            <v>0</v>
          </cell>
        </row>
        <row r="351">
          <cell r="B351" t="str">
            <v/>
          </cell>
          <cell r="C351">
            <v>0</v>
          </cell>
          <cell r="D351">
            <v>0</v>
          </cell>
          <cell r="E351">
            <v>0</v>
          </cell>
        </row>
        <row r="352">
          <cell r="B352" t="str">
            <v/>
          </cell>
          <cell r="C352">
            <v>0</v>
          </cell>
          <cell r="D352">
            <v>0</v>
          </cell>
          <cell r="E352">
            <v>0</v>
          </cell>
        </row>
        <row r="353">
          <cell r="B353" t="str">
            <v/>
          </cell>
          <cell r="C353">
            <v>0</v>
          </cell>
          <cell r="D353">
            <v>0</v>
          </cell>
          <cell r="E353">
            <v>0</v>
          </cell>
        </row>
        <row r="354">
          <cell r="B354" t="str">
            <v/>
          </cell>
          <cell r="C354">
            <v>0</v>
          </cell>
          <cell r="D354">
            <v>0</v>
          </cell>
          <cell r="E354">
            <v>0</v>
          </cell>
        </row>
        <row r="355">
          <cell r="B355" t="str">
            <v/>
          </cell>
          <cell r="C355">
            <v>0</v>
          </cell>
          <cell r="D355">
            <v>0</v>
          </cell>
          <cell r="E355">
            <v>0</v>
          </cell>
        </row>
        <row r="356">
          <cell r="B356" t="str">
            <v/>
          </cell>
          <cell r="C356">
            <v>0</v>
          </cell>
          <cell r="D356">
            <v>0</v>
          </cell>
          <cell r="E356">
            <v>0</v>
          </cell>
        </row>
        <row r="357">
          <cell r="B357" t="str">
            <v/>
          </cell>
          <cell r="C357">
            <v>0</v>
          </cell>
          <cell r="D357">
            <v>0</v>
          </cell>
          <cell r="E357">
            <v>0</v>
          </cell>
        </row>
        <row r="358">
          <cell r="B358" t="str">
            <v/>
          </cell>
          <cell r="C358">
            <v>0</v>
          </cell>
          <cell r="D358">
            <v>0</v>
          </cell>
          <cell r="E358">
            <v>0</v>
          </cell>
        </row>
        <row r="359">
          <cell r="B359" t="str">
            <v/>
          </cell>
          <cell r="C359">
            <v>0</v>
          </cell>
          <cell r="D359">
            <v>0</v>
          </cell>
          <cell r="E359">
            <v>0</v>
          </cell>
        </row>
        <row r="360">
          <cell r="B360" t="str">
            <v/>
          </cell>
          <cell r="C360">
            <v>0</v>
          </cell>
          <cell r="D360">
            <v>0</v>
          </cell>
          <cell r="E360">
            <v>0</v>
          </cell>
        </row>
        <row r="361">
          <cell r="B361" t="str">
            <v/>
          </cell>
          <cell r="C361">
            <v>0</v>
          </cell>
          <cell r="D361">
            <v>0</v>
          </cell>
          <cell r="E361">
            <v>0</v>
          </cell>
        </row>
        <row r="362">
          <cell r="B362" t="str">
            <v/>
          </cell>
          <cell r="C362">
            <v>0</v>
          </cell>
          <cell r="D362">
            <v>0</v>
          </cell>
          <cell r="E362">
            <v>0</v>
          </cell>
        </row>
        <row r="363">
          <cell r="B363" t="str">
            <v/>
          </cell>
          <cell r="C363">
            <v>0</v>
          </cell>
          <cell r="D363">
            <v>0</v>
          </cell>
          <cell r="E363">
            <v>0</v>
          </cell>
        </row>
        <row r="364">
          <cell r="B364" t="str">
            <v/>
          </cell>
          <cell r="C364">
            <v>0</v>
          </cell>
          <cell r="D364">
            <v>0</v>
          </cell>
          <cell r="E364">
            <v>0</v>
          </cell>
        </row>
        <row r="365">
          <cell r="B365" t="str">
            <v/>
          </cell>
          <cell r="C365">
            <v>0</v>
          </cell>
          <cell r="D365">
            <v>0</v>
          </cell>
          <cell r="E365">
            <v>0</v>
          </cell>
        </row>
        <row r="366">
          <cell r="B366" t="str">
            <v/>
          </cell>
          <cell r="C366">
            <v>0</v>
          </cell>
          <cell r="D366">
            <v>0</v>
          </cell>
          <cell r="E366">
            <v>0</v>
          </cell>
        </row>
        <row r="367">
          <cell r="B367" t="str">
            <v/>
          </cell>
          <cell r="C367">
            <v>0</v>
          </cell>
          <cell r="D367">
            <v>0</v>
          </cell>
          <cell r="E367">
            <v>0</v>
          </cell>
        </row>
        <row r="368">
          <cell r="B368" t="str">
            <v/>
          </cell>
          <cell r="C368">
            <v>0</v>
          </cell>
          <cell r="D368">
            <v>0</v>
          </cell>
          <cell r="E368">
            <v>0</v>
          </cell>
        </row>
        <row r="369">
          <cell r="B369" t="str">
            <v/>
          </cell>
          <cell r="C369">
            <v>0</v>
          </cell>
          <cell r="D369">
            <v>0</v>
          </cell>
          <cell r="E369">
            <v>0</v>
          </cell>
        </row>
        <row r="370">
          <cell r="B370" t="str">
            <v/>
          </cell>
          <cell r="C370">
            <v>0</v>
          </cell>
          <cell r="D370">
            <v>0</v>
          </cell>
          <cell r="E370">
            <v>0</v>
          </cell>
        </row>
        <row r="371">
          <cell r="B371" t="str">
            <v/>
          </cell>
          <cell r="C371">
            <v>0</v>
          </cell>
          <cell r="D371">
            <v>0</v>
          </cell>
          <cell r="E371">
            <v>0</v>
          </cell>
        </row>
        <row r="372">
          <cell r="B372" t="str">
            <v/>
          </cell>
          <cell r="C372">
            <v>0</v>
          </cell>
          <cell r="D372">
            <v>0</v>
          </cell>
          <cell r="E372">
            <v>0</v>
          </cell>
        </row>
        <row r="373">
          <cell r="B373" t="str">
            <v/>
          </cell>
          <cell r="C373">
            <v>0</v>
          </cell>
          <cell r="D373">
            <v>0</v>
          </cell>
          <cell r="E373">
            <v>0</v>
          </cell>
        </row>
        <row r="374">
          <cell r="B374" t="str">
            <v/>
          </cell>
          <cell r="C374">
            <v>0</v>
          </cell>
          <cell r="D374">
            <v>0</v>
          </cell>
          <cell r="E374">
            <v>0</v>
          </cell>
        </row>
        <row r="375">
          <cell r="B375" t="str">
            <v/>
          </cell>
          <cell r="C375">
            <v>0</v>
          </cell>
          <cell r="D375">
            <v>0</v>
          </cell>
          <cell r="E375">
            <v>0</v>
          </cell>
        </row>
        <row r="376">
          <cell r="B376" t="str">
            <v/>
          </cell>
          <cell r="C376">
            <v>0</v>
          </cell>
          <cell r="D376">
            <v>0</v>
          </cell>
          <cell r="E376">
            <v>0</v>
          </cell>
        </row>
        <row r="377">
          <cell r="B377" t="str">
            <v/>
          </cell>
          <cell r="C377">
            <v>0</v>
          </cell>
          <cell r="D377">
            <v>0</v>
          </cell>
          <cell r="E377">
            <v>0</v>
          </cell>
        </row>
        <row r="378">
          <cell r="B378" t="str">
            <v/>
          </cell>
          <cell r="C378">
            <v>0</v>
          </cell>
          <cell r="D378">
            <v>0</v>
          </cell>
          <cell r="E378">
            <v>0</v>
          </cell>
        </row>
        <row r="379">
          <cell r="B379" t="str">
            <v/>
          </cell>
          <cell r="C379">
            <v>0</v>
          </cell>
          <cell r="D379">
            <v>0</v>
          </cell>
          <cell r="E379">
            <v>0</v>
          </cell>
        </row>
        <row r="380">
          <cell r="B380" t="str">
            <v/>
          </cell>
          <cell r="C380">
            <v>0</v>
          </cell>
          <cell r="D380">
            <v>0</v>
          </cell>
          <cell r="E380">
            <v>0</v>
          </cell>
        </row>
        <row r="381">
          <cell r="B381" t="str">
            <v/>
          </cell>
          <cell r="C381">
            <v>0</v>
          </cell>
          <cell r="D381">
            <v>0</v>
          </cell>
          <cell r="E381">
            <v>0</v>
          </cell>
        </row>
        <row r="382">
          <cell r="B382" t="str">
            <v/>
          </cell>
          <cell r="C382">
            <v>0</v>
          </cell>
          <cell r="D382">
            <v>0</v>
          </cell>
          <cell r="E382">
            <v>0</v>
          </cell>
        </row>
        <row r="383">
          <cell r="B383" t="str">
            <v/>
          </cell>
          <cell r="C383">
            <v>0</v>
          </cell>
          <cell r="D383">
            <v>0</v>
          </cell>
          <cell r="E383">
            <v>0</v>
          </cell>
        </row>
        <row r="384">
          <cell r="B384" t="str">
            <v/>
          </cell>
          <cell r="C384">
            <v>0</v>
          </cell>
          <cell r="D384">
            <v>0</v>
          </cell>
          <cell r="E384">
            <v>0</v>
          </cell>
        </row>
        <row r="385">
          <cell r="B385" t="str">
            <v/>
          </cell>
          <cell r="C385">
            <v>0</v>
          </cell>
          <cell r="D385">
            <v>0</v>
          </cell>
          <cell r="E385">
            <v>0</v>
          </cell>
        </row>
        <row r="386">
          <cell r="B386" t="str">
            <v/>
          </cell>
          <cell r="C386">
            <v>0</v>
          </cell>
          <cell r="D386">
            <v>0</v>
          </cell>
          <cell r="E386">
            <v>0</v>
          </cell>
        </row>
        <row r="387">
          <cell r="B387" t="str">
            <v/>
          </cell>
          <cell r="C387">
            <v>0</v>
          </cell>
          <cell r="D387">
            <v>0</v>
          </cell>
          <cell r="E387">
            <v>0</v>
          </cell>
        </row>
        <row r="388">
          <cell r="B388" t="str">
            <v/>
          </cell>
          <cell r="C388">
            <v>0</v>
          </cell>
          <cell r="D388">
            <v>0</v>
          </cell>
          <cell r="E388">
            <v>0</v>
          </cell>
        </row>
        <row r="389">
          <cell r="B389" t="str">
            <v/>
          </cell>
          <cell r="C389">
            <v>0</v>
          </cell>
          <cell r="D389">
            <v>0</v>
          </cell>
          <cell r="E389">
            <v>0</v>
          </cell>
        </row>
        <row r="390">
          <cell r="B390" t="str">
            <v/>
          </cell>
          <cell r="C390">
            <v>0</v>
          </cell>
          <cell r="D390">
            <v>0</v>
          </cell>
          <cell r="E390">
            <v>0</v>
          </cell>
        </row>
        <row r="391">
          <cell r="B391" t="str">
            <v/>
          </cell>
          <cell r="C391">
            <v>0</v>
          </cell>
          <cell r="D391">
            <v>0</v>
          </cell>
          <cell r="E391">
            <v>0</v>
          </cell>
        </row>
        <row r="392">
          <cell r="B392" t="str">
            <v/>
          </cell>
          <cell r="C392">
            <v>0</v>
          </cell>
          <cell r="D392">
            <v>0</v>
          </cell>
          <cell r="E392">
            <v>0</v>
          </cell>
        </row>
        <row r="393">
          <cell r="B393" t="str">
            <v/>
          </cell>
          <cell r="C393">
            <v>0</v>
          </cell>
          <cell r="D393">
            <v>0</v>
          </cell>
          <cell r="E393">
            <v>0</v>
          </cell>
        </row>
      </sheetData>
      <sheetData sheetId="5">
        <row r="10">
          <cell r="A10" t="str">
            <v/>
          </cell>
        </row>
      </sheetData>
      <sheetData sheetId="6"/>
      <sheetData sheetId="7"/>
      <sheetData sheetId="8"/>
      <sheetData sheetId="9"/>
      <sheetData sheetId="10"/>
      <sheetData sheetId="11"/>
      <sheetData sheetId="12">
        <row r="10">
          <cell r="A10" t="str">
            <v/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9">
    <pageSetUpPr fitToPage="1"/>
  </sheetPr>
  <dimension ref="A1:DQ447"/>
  <sheetViews>
    <sheetView showGridLines="0" showZeros="0" rightToLeft="1" topLeftCell="A2" zoomScale="19" zoomScaleNormal="19" zoomScaleSheetLayoutView="19" zoomScalePageLayoutView="10" workbookViewId="0">
      <selection activeCell="C19" sqref="C19"/>
    </sheetView>
  </sheetViews>
  <sheetFormatPr defaultColWidth="0" defaultRowHeight="0" customHeight="1" zeroHeight="1"/>
  <cols>
    <col min="1" max="1" width="25.625" style="62" customWidth="1"/>
    <col min="2" max="2" width="159.5" style="63" customWidth="1"/>
    <col min="3" max="5" width="33.5" style="63" customWidth="1"/>
    <col min="6" max="6" width="16.25" style="63" hidden="1" customWidth="1"/>
    <col min="7" max="7" width="50.625" style="64" customWidth="1"/>
    <col min="8" max="8" width="16.25" style="64" hidden="1" customWidth="1"/>
    <col min="9" max="9" width="50.625" style="64" customWidth="1"/>
    <col min="10" max="10" width="22.5" style="64" hidden="1" customWidth="1"/>
    <col min="11" max="11" width="50.625" style="64" customWidth="1"/>
    <col min="12" max="12" width="21.875" style="64" hidden="1" customWidth="1"/>
    <col min="13" max="13" width="50.625" style="64" customWidth="1"/>
    <col min="14" max="14" width="28.125" style="64" hidden="1" customWidth="1"/>
    <col min="15" max="15" width="50.625" style="64" customWidth="1"/>
    <col min="16" max="16" width="24.375" style="64" hidden="1" customWidth="1"/>
    <col min="17" max="17" width="50.625" style="64" customWidth="1"/>
    <col min="18" max="18" width="30" style="64" hidden="1" customWidth="1"/>
    <col min="19" max="19" width="50.625" style="64" customWidth="1"/>
    <col min="20" max="20" width="50.625" style="63" customWidth="1"/>
    <col min="21" max="21" width="112.125" style="65" customWidth="1"/>
    <col min="22" max="22" width="112.125" style="66" hidden="1" customWidth="1"/>
    <col min="23" max="23" width="43.625" style="59" hidden="1" customWidth="1"/>
    <col min="24" max="28" width="30.625" style="59" hidden="1" customWidth="1"/>
    <col min="29" max="36" width="40.625" style="59" hidden="1" customWidth="1"/>
    <col min="37" max="37" width="255.625" style="67" hidden="1" customWidth="1"/>
    <col min="38" max="38" width="169.625" style="67" hidden="1" customWidth="1"/>
    <col min="39" max="39" width="40.625" style="8" hidden="1" customWidth="1"/>
    <col min="40" max="49" width="40.625" style="51" hidden="1" customWidth="1"/>
    <col min="50" max="58" width="40.625" style="8" hidden="1" customWidth="1"/>
    <col min="59" max="121" width="0" style="8" hidden="1" customWidth="1"/>
    <col min="122" max="16384" width="9" style="68" hidden="1"/>
  </cols>
  <sheetData>
    <row r="1" spans="1:49" s="2" customFormat="1" ht="384" customHeight="1" thickBot="1">
      <c r="B1" s="2">
        <f>[1]توزيع!B7</f>
        <v>0</v>
      </c>
      <c r="AA1" s="2" t="s">
        <v>4</v>
      </c>
    </row>
    <row r="2" spans="1:49" ht="99" customHeight="1" thickTop="1" thickBot="1">
      <c r="A2" s="142">
        <f>'[1]بيانات أساسية'!D6</f>
        <v>0</v>
      </c>
      <c r="B2" s="143"/>
      <c r="C2" s="3"/>
      <c r="D2" s="3"/>
      <c r="E2" s="3"/>
      <c r="F2" s="3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5"/>
      <c r="V2" s="6"/>
      <c r="W2" s="7"/>
      <c r="X2" s="8"/>
      <c r="Y2" s="8"/>
      <c r="Z2" s="8" t="s">
        <v>5</v>
      </c>
      <c r="AA2" s="8"/>
      <c r="AB2" s="8"/>
      <c r="AC2" s="8"/>
      <c r="AD2" s="9"/>
      <c r="AE2" s="8"/>
      <c r="AF2" s="8"/>
      <c r="AG2" s="8"/>
      <c r="AH2" s="8"/>
      <c r="AI2" s="8"/>
      <c r="AJ2" s="8"/>
      <c r="AK2" s="8"/>
      <c r="AL2" s="8"/>
      <c r="AN2" s="8"/>
      <c r="AO2" s="8"/>
      <c r="AP2" s="8"/>
      <c r="AQ2" s="8"/>
      <c r="AR2" s="8"/>
      <c r="AS2" s="8"/>
      <c r="AT2" s="8"/>
      <c r="AU2" s="8"/>
      <c r="AV2" s="8"/>
      <c r="AW2" s="8"/>
    </row>
    <row r="3" spans="1:49" ht="117" customHeight="1" thickTop="1">
      <c r="A3" s="144">
        <f>'[1]بيانات أساسية'!D5</f>
        <v>0</v>
      </c>
      <c r="B3" s="145"/>
      <c r="C3" s="146" t="str">
        <f>$Z$3</f>
        <v xml:space="preserve">شيت نصف العام - التلاميذ الصف الثالث الابتدائي للعام   </v>
      </c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8"/>
      <c r="U3" s="10"/>
      <c r="V3" s="11"/>
      <c r="W3" s="12"/>
      <c r="X3" s="8"/>
      <c r="Y3" s="8"/>
      <c r="Z3" s="8" t="str">
        <f>Z2&amp;"  "&amp;'[1]بيانات أساسية'!$D$8</f>
        <v xml:space="preserve">شيت نصف العام - التلاميذ الصف الثالث الابتدائي للعام   </v>
      </c>
      <c r="AA3" s="8"/>
      <c r="AB3" s="8"/>
      <c r="AC3" s="8"/>
      <c r="AD3" s="9"/>
      <c r="AE3" s="8"/>
      <c r="AF3" s="8"/>
      <c r="AG3" s="8"/>
      <c r="AH3" s="8"/>
      <c r="AI3" s="8"/>
      <c r="AJ3" s="8"/>
      <c r="AK3" s="8"/>
      <c r="AL3" s="8"/>
      <c r="AN3" s="8"/>
      <c r="AO3" s="8"/>
      <c r="AP3" s="8"/>
      <c r="AQ3" s="8"/>
      <c r="AR3" s="8"/>
      <c r="AS3" s="8"/>
      <c r="AT3" s="8"/>
      <c r="AU3" s="8"/>
      <c r="AV3" s="8"/>
      <c r="AW3" s="8"/>
    </row>
    <row r="4" spans="1:49" ht="201.75" customHeight="1">
      <c r="A4" s="152">
        <f>'[1]بيانات أساسية'!D7</f>
        <v>0</v>
      </c>
      <c r="B4" s="153"/>
      <c r="C4" s="149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1"/>
      <c r="U4" s="13"/>
      <c r="V4" s="6"/>
      <c r="W4" s="8"/>
      <c r="X4" s="8"/>
      <c r="Y4" s="8"/>
      <c r="Z4" s="8"/>
      <c r="AA4" s="8"/>
      <c r="AB4" s="8"/>
      <c r="AC4" s="8"/>
      <c r="AD4" s="9"/>
      <c r="AE4" s="8"/>
      <c r="AF4" s="8"/>
      <c r="AG4" s="8"/>
      <c r="AH4" s="8"/>
      <c r="AI4" s="8"/>
      <c r="AJ4" s="8"/>
      <c r="AK4" s="8"/>
      <c r="AL4" s="8"/>
      <c r="AN4" s="8"/>
      <c r="AO4" s="8"/>
      <c r="AP4" s="8"/>
      <c r="AQ4" s="14" t="s">
        <v>6</v>
      </c>
      <c r="AR4" s="14">
        <f>COUNTIFS($C$10:$C$453,"ذكر ",$AV$10:$AV$453,"غ")</f>
        <v>0</v>
      </c>
      <c r="AS4" s="8"/>
      <c r="AT4" s="8"/>
      <c r="AU4" s="8"/>
      <c r="AV4" s="8"/>
      <c r="AW4" s="8"/>
    </row>
    <row r="5" spans="1:49" ht="0.75" customHeight="1">
      <c r="A5" s="15"/>
      <c r="B5" s="16"/>
      <c r="C5" s="17"/>
      <c r="D5" s="17"/>
      <c r="E5" s="17"/>
      <c r="F5" s="17"/>
      <c r="G5" s="18"/>
      <c r="H5" s="18"/>
      <c r="I5" s="19"/>
      <c r="J5" s="19"/>
      <c r="K5" s="19"/>
      <c r="L5" s="19"/>
      <c r="M5" s="20"/>
      <c r="N5" s="20"/>
      <c r="O5" s="19"/>
      <c r="P5" s="19"/>
      <c r="Q5" s="19"/>
      <c r="R5" s="21"/>
      <c r="S5" s="22"/>
      <c r="T5" s="22"/>
      <c r="U5" s="23"/>
      <c r="V5" s="6"/>
      <c r="W5" s="8"/>
      <c r="X5" s="8"/>
      <c r="Y5" s="8"/>
      <c r="Z5" s="8"/>
      <c r="AA5" s="8"/>
      <c r="AB5" s="8"/>
      <c r="AC5" s="8"/>
      <c r="AD5" s="9"/>
      <c r="AE5" s="8"/>
      <c r="AF5" s="8"/>
      <c r="AG5" s="8"/>
      <c r="AH5" s="8"/>
      <c r="AI5" s="8"/>
      <c r="AJ5" s="8"/>
      <c r="AK5" s="8"/>
      <c r="AL5" s="8"/>
      <c r="AN5" s="8"/>
      <c r="AO5" s="8"/>
      <c r="AP5" s="8"/>
      <c r="AQ5" s="14" t="s">
        <v>7</v>
      </c>
      <c r="AR5" s="14">
        <f>COUNTIFS($E$11:$E$1063,"انثى",$AY$11:$AY$1063,"غ")</f>
        <v>0</v>
      </c>
      <c r="AS5" s="8"/>
      <c r="AT5" s="8"/>
      <c r="AU5" s="8"/>
      <c r="AV5" s="8"/>
      <c r="AW5" s="8"/>
    </row>
    <row r="6" spans="1:49" ht="9.75" customHeight="1">
      <c r="A6" s="15"/>
      <c r="B6" s="16"/>
      <c r="C6" s="16"/>
      <c r="D6" s="16"/>
      <c r="E6" s="16"/>
      <c r="F6" s="16"/>
      <c r="G6" s="24"/>
      <c r="H6" s="24"/>
      <c r="I6" s="25"/>
      <c r="J6" s="25"/>
      <c r="K6" s="25"/>
      <c r="L6" s="25"/>
      <c r="M6" s="26"/>
      <c r="N6" s="26"/>
      <c r="O6" s="25"/>
      <c r="P6" s="25"/>
      <c r="Q6" s="25"/>
      <c r="R6" s="27"/>
      <c r="S6" s="28"/>
      <c r="T6" s="28"/>
      <c r="U6" s="23"/>
      <c r="V6" s="6"/>
      <c r="W6" s="8"/>
      <c r="X6" s="8"/>
      <c r="Y6" s="8"/>
      <c r="Z6" s="8"/>
      <c r="AA6" s="8"/>
      <c r="AB6" s="8"/>
      <c r="AC6" s="8"/>
      <c r="AD6" s="9"/>
      <c r="AE6" s="8"/>
      <c r="AF6" s="8"/>
      <c r="AG6" s="8"/>
      <c r="AH6" s="8"/>
      <c r="AI6" s="8"/>
      <c r="AJ6" s="8"/>
      <c r="AK6" s="8"/>
      <c r="AL6" s="8"/>
      <c r="AN6" s="8"/>
      <c r="AO6" s="8"/>
      <c r="AP6" s="8"/>
      <c r="AQ6" s="29"/>
      <c r="AR6" s="29"/>
      <c r="AS6" s="8"/>
      <c r="AT6" s="8"/>
      <c r="AU6" s="8"/>
      <c r="AV6" s="8"/>
      <c r="AW6" s="8"/>
    </row>
    <row r="7" spans="1:49" ht="163.5" customHeight="1">
      <c r="A7" s="154" t="s">
        <v>8</v>
      </c>
      <c r="B7" s="155" t="s">
        <v>9</v>
      </c>
      <c r="C7" s="156" t="s">
        <v>10</v>
      </c>
      <c r="D7" s="156" t="s">
        <v>11</v>
      </c>
      <c r="E7" s="156" t="s">
        <v>12</v>
      </c>
      <c r="F7" s="30"/>
      <c r="G7" s="155" t="s">
        <v>13</v>
      </c>
      <c r="H7" s="155"/>
      <c r="I7" s="155"/>
      <c r="J7" s="30"/>
      <c r="K7" s="155" t="s">
        <v>13</v>
      </c>
      <c r="L7" s="155"/>
      <c r="M7" s="155"/>
      <c r="N7" s="30"/>
      <c r="O7" s="155" t="s">
        <v>13</v>
      </c>
      <c r="P7" s="155"/>
      <c r="Q7" s="155"/>
      <c r="R7" s="155"/>
      <c r="S7" s="155"/>
      <c r="T7" s="159" t="s">
        <v>14</v>
      </c>
      <c r="U7" s="160" t="s">
        <v>15</v>
      </c>
      <c r="V7" s="31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N7" s="8"/>
      <c r="AO7" s="8"/>
      <c r="AP7" s="8"/>
      <c r="AQ7" s="14" t="s">
        <v>7</v>
      </c>
      <c r="AR7" s="14">
        <f>COUNTIFS($C$10:$C$453,"أنثى",$AV$10:$AV$453,"غ")</f>
        <v>0</v>
      </c>
      <c r="AS7" s="8"/>
      <c r="AT7" s="8"/>
      <c r="AU7" s="8"/>
      <c r="AV7" s="8"/>
      <c r="AW7" s="8"/>
    </row>
    <row r="8" spans="1:49" ht="243.75" customHeight="1" thickBot="1">
      <c r="A8" s="154"/>
      <c r="B8" s="155"/>
      <c r="C8" s="157"/>
      <c r="D8" s="157"/>
      <c r="E8" s="157"/>
      <c r="F8" s="30"/>
      <c r="G8" s="163" t="s">
        <v>16</v>
      </c>
      <c r="H8" s="163"/>
      <c r="I8" s="163"/>
      <c r="J8" s="32"/>
      <c r="K8" s="163" t="s">
        <v>17</v>
      </c>
      <c r="L8" s="163"/>
      <c r="M8" s="163" t="s">
        <v>18</v>
      </c>
      <c r="N8" s="32"/>
      <c r="O8" s="163" t="s">
        <v>19</v>
      </c>
      <c r="P8" s="163"/>
      <c r="Q8" s="163"/>
      <c r="R8" s="163"/>
      <c r="S8" s="163"/>
      <c r="T8" s="159"/>
      <c r="U8" s="161"/>
      <c r="V8" s="31"/>
      <c r="W8" s="33" t="s">
        <v>20</v>
      </c>
      <c r="X8" s="34">
        <f>COUNTIFS($C$10:$C$453,"ذكر ",$U$10:$U$453,"ناجح")</f>
        <v>0</v>
      </c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N8" s="8"/>
      <c r="AO8" s="8"/>
      <c r="AP8" s="8"/>
      <c r="AQ8" s="8"/>
      <c r="AR8" s="8"/>
      <c r="AS8" s="8"/>
      <c r="AT8" s="8"/>
      <c r="AU8" s="8"/>
      <c r="AV8" s="8"/>
      <c r="AW8" s="8"/>
    </row>
    <row r="9" spans="1:49" ht="306.75" customHeight="1" thickBot="1">
      <c r="A9" s="154"/>
      <c r="B9" s="155"/>
      <c r="C9" s="158"/>
      <c r="D9" s="158"/>
      <c r="E9" s="158"/>
      <c r="F9" s="30"/>
      <c r="G9" s="35" t="s">
        <v>21</v>
      </c>
      <c r="H9" s="35"/>
      <c r="I9" s="35" t="s">
        <v>22</v>
      </c>
      <c r="J9" s="35"/>
      <c r="K9" s="35" t="s">
        <v>23</v>
      </c>
      <c r="L9" s="35"/>
      <c r="M9" s="35" t="s">
        <v>24</v>
      </c>
      <c r="N9" s="35"/>
      <c r="O9" s="35" t="s">
        <v>25</v>
      </c>
      <c r="P9" s="35"/>
      <c r="Q9" s="35" t="s">
        <v>26</v>
      </c>
      <c r="R9" s="35"/>
      <c r="S9" s="35" t="s">
        <v>27</v>
      </c>
      <c r="T9" s="159"/>
      <c r="U9" s="162"/>
      <c r="V9" s="31"/>
      <c r="W9" s="33" t="s">
        <v>28</v>
      </c>
      <c r="X9" s="36">
        <f>COUNTIFS($C$10:$C$453,"أنثى",$U$10:$U$453,"ناجح")</f>
        <v>0</v>
      </c>
      <c r="Y9" s="37"/>
      <c r="Z9" s="37"/>
      <c r="AA9" s="37"/>
      <c r="AB9" s="8"/>
      <c r="AC9" s="38" t="s">
        <v>29</v>
      </c>
      <c r="AD9" s="38" t="s">
        <v>30</v>
      </c>
      <c r="AE9" s="38" t="s">
        <v>31</v>
      </c>
      <c r="AF9" s="38" t="s">
        <v>32</v>
      </c>
      <c r="AG9" s="38" t="s">
        <v>33</v>
      </c>
      <c r="AH9" s="38" t="s">
        <v>34</v>
      </c>
      <c r="AI9" s="38" t="s">
        <v>35</v>
      </c>
      <c r="AJ9" s="38" t="s">
        <v>36</v>
      </c>
      <c r="AK9" s="38" t="s">
        <v>37</v>
      </c>
      <c r="AL9" s="38" t="s">
        <v>38</v>
      </c>
      <c r="AN9" s="38" t="s">
        <v>29</v>
      </c>
      <c r="AO9" s="38" t="s">
        <v>30</v>
      </c>
      <c r="AP9" s="38" t="s">
        <v>31</v>
      </c>
      <c r="AQ9" s="38" t="s">
        <v>32</v>
      </c>
      <c r="AR9" s="38" t="s">
        <v>33</v>
      </c>
      <c r="AS9" s="38" t="s">
        <v>34</v>
      </c>
      <c r="AT9" s="38" t="s">
        <v>35</v>
      </c>
      <c r="AU9" s="38" t="s">
        <v>36</v>
      </c>
      <c r="AV9" s="39" t="s">
        <v>39</v>
      </c>
      <c r="AW9" s="8"/>
    </row>
    <row r="10" spans="1:49" ht="129.94999999999999" customHeight="1" thickTop="1" thickBot="1">
      <c r="A10" s="40">
        <f>IF(B10&lt;&gt;"",ROW()-9,"")</f>
        <v>1</v>
      </c>
      <c r="B10" s="41" t="s">
        <v>70</v>
      </c>
      <c r="C10" s="41">
        <f>IF([1]رصد!C10="","",[1]رصد!C10)</f>
        <v>0</v>
      </c>
      <c r="D10" s="41">
        <f>IF([1]رصد!D10="","",[1]رصد!D10)</f>
        <v>0</v>
      </c>
      <c r="E10" s="41">
        <f>IF([1]رصد!E10="","",[1]رصد!E10)</f>
        <v>0</v>
      </c>
      <c r="F10" s="41">
        <f>IF($B10="","",[1]رصد!F10)</f>
        <v>0</v>
      </c>
      <c r="G10" s="42" t="s">
        <v>2</v>
      </c>
      <c r="H10" s="42">
        <f>IF($B10="","",[1]رصد!G10)</f>
        <v>0</v>
      </c>
      <c r="I10" s="42" t="s">
        <v>2</v>
      </c>
      <c r="J10" s="42" t="s">
        <v>2</v>
      </c>
      <c r="K10" s="42" t="s">
        <v>2</v>
      </c>
      <c r="L10" s="42" t="s">
        <v>2</v>
      </c>
      <c r="M10" s="42" t="s">
        <v>2</v>
      </c>
      <c r="N10" s="42" t="s">
        <v>2</v>
      </c>
      <c r="O10" s="42" t="s">
        <v>2</v>
      </c>
      <c r="P10" s="42" t="s">
        <v>2</v>
      </c>
      <c r="Q10" s="42" t="s">
        <v>2</v>
      </c>
      <c r="R10" s="42" t="s">
        <v>2</v>
      </c>
      <c r="S10" s="42" t="s">
        <v>2</v>
      </c>
      <c r="T10" s="43">
        <f>IF($B10="","",[1]رصد!M10)</f>
        <v>0</v>
      </c>
      <c r="U10" s="44" t="str">
        <f t="shared" ref="U10:U73" si="0">IF(B10="","",IF(AL10="ناجح فى جميع مواد الترم الأول","ناجح","له برنامج علاجى"))</f>
        <v>ناجح</v>
      </c>
      <c r="V10" s="45"/>
      <c r="W10" s="165" t="s">
        <v>40</v>
      </c>
      <c r="X10" s="165"/>
      <c r="Y10" s="165"/>
      <c r="Z10" s="165"/>
      <c r="AA10" s="165"/>
      <c r="AB10" s="46"/>
      <c r="AC10" s="47" t="str">
        <f t="shared" ref="AC10:AC73" si="1">IF(OR(G10="احمر",G10="غ"),$AC$9,"")</f>
        <v/>
      </c>
      <c r="AD10" s="47" t="str">
        <f t="shared" ref="AD10:AD73" si="2">IF(OR(I10="احمر",I10="غ"),$AD$9,"")</f>
        <v/>
      </c>
      <c r="AE10" s="47" t="str">
        <f t="shared" ref="AE10:AE73" si="3">IF(OR(K10="احمر",K10="غ"),$AE$9,"")</f>
        <v/>
      </c>
      <c r="AF10" s="47" t="str">
        <f t="shared" ref="AF10:AF73" si="4">IF(OR(M10="احمر",M10="غ"),$AF$9,"")</f>
        <v/>
      </c>
      <c r="AG10" s="47" t="str">
        <f t="shared" ref="AG10:AG73" si="5">IF(OR(O10="احمر",O10="غ"),$AG$9,"")</f>
        <v/>
      </c>
      <c r="AH10" s="47" t="str">
        <f t="shared" ref="AH10:AH73" si="6">IF(OR(Q10="احمر",Q10="غ"),$AH$9,"")</f>
        <v/>
      </c>
      <c r="AI10" s="47" t="str">
        <f t="shared" ref="AI10:AI73" si="7">IF(OR(S10="احمر",S10="غ"),$AI$9,"")</f>
        <v/>
      </c>
      <c r="AJ10" s="47" t="str">
        <f>IF(OR(T10="احمر",T10="غ"),$AJ$9,"")</f>
        <v/>
      </c>
      <c r="AK10" s="48" t="str">
        <f>AC10&amp;AD10&amp;AE10&amp;AF10&amp;AG10&amp;AH10&amp;AI10</f>
        <v/>
      </c>
      <c r="AL10" s="48" t="str">
        <f>IF(AK10="","ناجح فى جميع مواد الترم الأول","له برنامج علاجى فى "&amp;AK10)</f>
        <v>ناجح فى جميع مواد الترم الأول</v>
      </c>
      <c r="AM10" s="49"/>
      <c r="AN10" s="50" t="str">
        <f>IF(G10="غ","غ","")</f>
        <v/>
      </c>
      <c r="AO10" s="50" t="str">
        <f>IF(I10="غ","غ","")</f>
        <v/>
      </c>
      <c r="AP10" s="50" t="str">
        <f>IF(K10="غ","غ","")</f>
        <v/>
      </c>
      <c r="AQ10" s="50" t="str">
        <f>IF(M10="غ","غ","")</f>
        <v/>
      </c>
      <c r="AR10" s="50" t="str">
        <f>IF(O10="غ","غ","")</f>
        <v/>
      </c>
      <c r="AS10" s="50" t="str">
        <f>IF(Q10="غ","غ","")</f>
        <v/>
      </c>
      <c r="AT10" s="50" t="str">
        <f>IF(S10="غ","غ","")</f>
        <v/>
      </c>
      <c r="AU10" s="50" t="str">
        <f>IF(T10="غ","غ","")</f>
        <v/>
      </c>
      <c r="AV10" s="50" t="str">
        <f>IF(OR(AN10="غ",AO10="غ",AP10="غ",AQ10="غ",AR10="غ",AS10="غ",AT10="غ",AU10="غ"),"غ","")</f>
        <v/>
      </c>
    </row>
    <row r="11" spans="1:49" ht="129.94999999999999" customHeight="1" thickTop="1" thickBot="1">
      <c r="A11" s="40">
        <f t="shared" ref="A11:A74" si="8">IF(B11&lt;&gt;"",ROW()-9,"")</f>
        <v>2</v>
      </c>
      <c r="B11" s="41" t="s">
        <v>70</v>
      </c>
      <c r="C11" s="41">
        <f>IF([1]رصد!C11="","",[1]رصد!C11)</f>
        <v>0</v>
      </c>
      <c r="D11" s="41">
        <f>IF([1]رصد!D11="","",[1]رصد!D11)</f>
        <v>0</v>
      </c>
      <c r="E11" s="41">
        <f>IF([1]رصد!E11="","",[1]رصد!E11)</f>
        <v>0</v>
      </c>
      <c r="F11" s="41">
        <f>IF($B11="","",[1]رصد!F11)</f>
        <v>0</v>
      </c>
      <c r="G11" s="42" t="s">
        <v>3</v>
      </c>
      <c r="H11" s="42">
        <f>IF($B11="","",[1]رصد!G11)</f>
        <v>0</v>
      </c>
      <c r="I11" s="42" t="s">
        <v>3</v>
      </c>
      <c r="J11" s="42" t="s">
        <v>3</v>
      </c>
      <c r="K11" s="42" t="s">
        <v>3</v>
      </c>
      <c r="L11" s="42" t="s">
        <v>3</v>
      </c>
      <c r="M11" s="42" t="s">
        <v>3</v>
      </c>
      <c r="N11" s="42" t="s">
        <v>3</v>
      </c>
      <c r="O11" s="42" t="s">
        <v>3</v>
      </c>
      <c r="P11" s="42" t="s">
        <v>3</v>
      </c>
      <c r="Q11" s="42" t="s">
        <v>3</v>
      </c>
      <c r="R11" s="42" t="s">
        <v>3</v>
      </c>
      <c r="S11" s="42" t="s">
        <v>3</v>
      </c>
      <c r="T11" s="43">
        <f>IF($B11="","",[1]رصد!M11)</f>
        <v>0</v>
      </c>
      <c r="U11" s="44" t="str">
        <f t="shared" si="0"/>
        <v>ناجح</v>
      </c>
      <c r="V11" s="45"/>
      <c r="W11" s="166" t="s">
        <v>21</v>
      </c>
      <c r="X11" s="52" t="s">
        <v>2</v>
      </c>
      <c r="Y11" s="52" t="s">
        <v>1</v>
      </c>
      <c r="Z11" s="52" t="s">
        <v>3</v>
      </c>
      <c r="AA11" s="52" t="s">
        <v>0</v>
      </c>
      <c r="AB11" s="52" t="s">
        <v>41</v>
      </c>
      <c r="AC11" s="47" t="str">
        <f t="shared" si="1"/>
        <v/>
      </c>
      <c r="AD11" s="47" t="str">
        <f t="shared" si="2"/>
        <v/>
      </c>
      <c r="AE11" s="47" t="str">
        <f t="shared" si="3"/>
        <v/>
      </c>
      <c r="AF11" s="47" t="str">
        <f t="shared" si="4"/>
        <v/>
      </c>
      <c r="AG11" s="47" t="str">
        <f t="shared" si="5"/>
        <v/>
      </c>
      <c r="AH11" s="47" t="str">
        <f t="shared" si="6"/>
        <v/>
      </c>
      <c r="AI11" s="47" t="str">
        <f t="shared" si="7"/>
        <v/>
      </c>
      <c r="AJ11" s="47" t="str">
        <f t="shared" ref="AJ11:AJ74" si="9">IF(OR(T11="احمر",T11="غ"),$AJ$9,"")</f>
        <v/>
      </c>
      <c r="AK11" s="48" t="str">
        <f t="shared" ref="AK11:AK74" si="10">AC11&amp;AD11&amp;AE11&amp;AF11&amp;AG11&amp;AH11&amp;AI11</f>
        <v/>
      </c>
      <c r="AL11" s="48" t="str">
        <f t="shared" ref="AL11:AL74" si="11">IF(AK11="","ناجح فى جميع مواد الترم الأول","له برنامج علاجى فى "&amp;AK11)</f>
        <v>ناجح فى جميع مواد الترم الأول</v>
      </c>
      <c r="AM11" s="49"/>
      <c r="AN11" s="50" t="str">
        <f t="shared" ref="AN11:AN74" si="12">IF(G11="غ","غ","")</f>
        <v/>
      </c>
      <c r="AO11" s="50" t="str">
        <f t="shared" ref="AO11:AO74" si="13">IF(I11="غ","غ","")</f>
        <v/>
      </c>
      <c r="AP11" s="50" t="str">
        <f t="shared" ref="AP11:AP74" si="14">IF(K11="غ","غ","")</f>
        <v/>
      </c>
      <c r="AQ11" s="50" t="str">
        <f t="shared" ref="AQ11:AQ74" si="15">IF(M11="غ","غ","")</f>
        <v/>
      </c>
      <c r="AR11" s="50" t="str">
        <f t="shared" ref="AR11:AR74" si="16">IF(O11="غ","غ","")</f>
        <v/>
      </c>
      <c r="AS11" s="50" t="str">
        <f t="shared" ref="AS11:AS74" si="17">IF(Q11="غ","غ","")</f>
        <v/>
      </c>
      <c r="AT11" s="50" t="str">
        <f t="shared" ref="AT11:AU74" si="18">IF(S11="غ","غ","")</f>
        <v/>
      </c>
      <c r="AU11" s="50" t="str">
        <f t="shared" si="18"/>
        <v/>
      </c>
      <c r="AV11" s="50" t="str">
        <f t="shared" ref="AV11:AV74" si="19">IF(OR(AN11="غ",AO11="غ",AP11="غ",AQ11="غ",AR11="غ",AS11="غ",AT11="غ",AU11="غ"),"غ","")</f>
        <v/>
      </c>
    </row>
    <row r="12" spans="1:49" ht="129.94999999999999" customHeight="1" thickTop="1" thickBot="1">
      <c r="A12" s="40">
        <f t="shared" si="8"/>
        <v>3</v>
      </c>
      <c r="B12" s="41" t="s">
        <v>70</v>
      </c>
      <c r="C12" s="41">
        <f>IF([1]رصد!C12="","",[1]رصد!C12)</f>
        <v>0</v>
      </c>
      <c r="D12" s="41">
        <f>IF([1]رصد!D12="","",[1]رصد!D12)</f>
        <v>0</v>
      </c>
      <c r="E12" s="41">
        <f>IF([1]رصد!E12="","",[1]رصد!E12)</f>
        <v>0</v>
      </c>
      <c r="F12" s="41">
        <f>IF($B12="","",[1]رصد!F12)</f>
        <v>0</v>
      </c>
      <c r="G12" s="42" t="s">
        <v>0</v>
      </c>
      <c r="H12" s="42">
        <f>IF($B12="","",[1]رصد!G12)</f>
        <v>0</v>
      </c>
      <c r="I12" s="42" t="s">
        <v>0</v>
      </c>
      <c r="J12" s="42" t="s">
        <v>0</v>
      </c>
      <c r="K12" s="42" t="s">
        <v>0</v>
      </c>
      <c r="L12" s="42" t="s">
        <v>0</v>
      </c>
      <c r="M12" s="42" t="s">
        <v>0</v>
      </c>
      <c r="N12" s="42" t="s">
        <v>0</v>
      </c>
      <c r="O12" s="42" t="s">
        <v>0</v>
      </c>
      <c r="P12" s="42" t="s">
        <v>0</v>
      </c>
      <c r="Q12" s="42" t="s">
        <v>0</v>
      </c>
      <c r="R12" s="42" t="s">
        <v>0</v>
      </c>
      <c r="S12" s="42" t="s">
        <v>0</v>
      </c>
      <c r="T12" s="43">
        <f>IF($B12="","",[1]رصد!M12)</f>
        <v>0</v>
      </c>
      <c r="U12" s="44" t="str">
        <f t="shared" si="0"/>
        <v>له برنامج علاجى</v>
      </c>
      <c r="V12" s="45"/>
      <c r="W12" s="166"/>
      <c r="X12" s="53">
        <f>COUNTIF(G10:G447,"ازرق")</f>
        <v>7</v>
      </c>
      <c r="Y12" s="53">
        <f>COUNTIF(G10:G447,"اخضر")</f>
        <v>6</v>
      </c>
      <c r="Z12" s="53">
        <f>COUNTIF(G10:G447,"اصفر")</f>
        <v>6</v>
      </c>
      <c r="AA12" s="53">
        <f>COUNTIF(G10:G447,"احمر")</f>
        <v>6</v>
      </c>
      <c r="AB12" s="46">
        <f>COUNTIF(G10:G447,"غ")</f>
        <v>0</v>
      </c>
      <c r="AC12" s="47" t="str">
        <f t="shared" si="1"/>
        <v>لغة عربية .</v>
      </c>
      <c r="AD12" s="47" t="str">
        <f t="shared" si="2"/>
        <v xml:space="preserve"> لغة انجليزية .</v>
      </c>
      <c r="AE12" s="47" t="str">
        <f t="shared" si="3"/>
        <v xml:space="preserve"> رياضيات .</v>
      </c>
      <c r="AF12" s="47" t="str">
        <f t="shared" si="4"/>
        <v xml:space="preserve"> متعدد التخصصات .</v>
      </c>
      <c r="AG12" s="47" t="str">
        <f t="shared" si="5"/>
        <v xml:space="preserve"> التربية الدينية .</v>
      </c>
      <c r="AH12" s="47" t="str">
        <f t="shared" si="6"/>
        <v xml:space="preserve"> التربية البدنية والصحية .</v>
      </c>
      <c r="AI12" s="47" t="str">
        <f t="shared" si="7"/>
        <v>القيم واحترام الاخرين .</v>
      </c>
      <c r="AJ12" s="47" t="str">
        <f t="shared" si="9"/>
        <v/>
      </c>
      <c r="AK12" s="48" t="str">
        <f t="shared" si="10"/>
        <v>لغة عربية . لغة انجليزية . رياضيات . متعدد التخصصات . التربية الدينية . التربية البدنية والصحية .القيم واحترام الاخرين .</v>
      </c>
      <c r="AL12" s="48" t="str">
        <f t="shared" si="11"/>
        <v>له برنامج علاجى فى لغة عربية . لغة انجليزية . رياضيات . متعدد التخصصات . التربية الدينية . التربية البدنية والصحية .القيم واحترام الاخرين .</v>
      </c>
      <c r="AM12" s="49"/>
      <c r="AN12" s="50" t="str">
        <f t="shared" si="12"/>
        <v/>
      </c>
      <c r="AO12" s="50" t="str">
        <f t="shared" si="13"/>
        <v/>
      </c>
      <c r="AP12" s="50" t="str">
        <f t="shared" si="14"/>
        <v/>
      </c>
      <c r="AQ12" s="50" t="str">
        <f t="shared" si="15"/>
        <v/>
      </c>
      <c r="AR12" s="50" t="str">
        <f t="shared" si="16"/>
        <v/>
      </c>
      <c r="AS12" s="50" t="str">
        <f t="shared" si="17"/>
        <v/>
      </c>
      <c r="AT12" s="50" t="str">
        <f t="shared" si="18"/>
        <v/>
      </c>
      <c r="AU12" s="50" t="str">
        <f t="shared" si="18"/>
        <v/>
      </c>
      <c r="AV12" s="50" t="str">
        <f t="shared" si="19"/>
        <v/>
      </c>
    </row>
    <row r="13" spans="1:49" ht="129.94999999999999" customHeight="1" thickTop="1" thickBot="1">
      <c r="A13" s="40">
        <f t="shared" si="8"/>
        <v>4</v>
      </c>
      <c r="B13" s="41" t="s">
        <v>70</v>
      </c>
      <c r="C13" s="41">
        <f>IF([1]رصد!C13="","",[1]رصد!C13)</f>
        <v>0</v>
      </c>
      <c r="D13" s="41">
        <f>IF([1]رصد!D13="","",[1]رصد!D13)</f>
        <v>0</v>
      </c>
      <c r="E13" s="41">
        <f>IF([1]رصد!E13="","",[1]رصد!E13)</f>
        <v>0</v>
      </c>
      <c r="F13" s="41">
        <f>IF($B13="","",[1]رصد!F13)</f>
        <v>0</v>
      </c>
      <c r="G13" s="42" t="s">
        <v>1</v>
      </c>
      <c r="H13" s="42">
        <f>IF($B13="","",[1]رصد!G13)</f>
        <v>0</v>
      </c>
      <c r="I13" s="42" t="s">
        <v>1</v>
      </c>
      <c r="J13" s="42" t="s">
        <v>1</v>
      </c>
      <c r="K13" s="42" t="s">
        <v>1</v>
      </c>
      <c r="L13" s="42" t="s">
        <v>1</v>
      </c>
      <c r="M13" s="42" t="s">
        <v>1</v>
      </c>
      <c r="N13" s="42" t="s">
        <v>1</v>
      </c>
      <c r="O13" s="42" t="s">
        <v>1</v>
      </c>
      <c r="P13" s="42" t="s">
        <v>1</v>
      </c>
      <c r="Q13" s="42" t="s">
        <v>1</v>
      </c>
      <c r="R13" s="42" t="s">
        <v>1</v>
      </c>
      <c r="S13" s="42" t="s">
        <v>1</v>
      </c>
      <c r="T13" s="43">
        <f>IF($B13="","",[1]رصد!M13)</f>
        <v>0</v>
      </c>
      <c r="U13" s="44" t="str">
        <f t="shared" si="0"/>
        <v>ناجح</v>
      </c>
      <c r="V13" s="45"/>
      <c r="W13" s="166" t="s">
        <v>23</v>
      </c>
      <c r="X13" s="52" t="s">
        <v>2</v>
      </c>
      <c r="Y13" s="52" t="s">
        <v>1</v>
      </c>
      <c r="Z13" s="52" t="s">
        <v>3</v>
      </c>
      <c r="AA13" s="52" t="s">
        <v>0</v>
      </c>
      <c r="AB13" s="52" t="s">
        <v>41</v>
      </c>
      <c r="AC13" s="47" t="str">
        <f t="shared" si="1"/>
        <v/>
      </c>
      <c r="AD13" s="47" t="str">
        <f t="shared" si="2"/>
        <v/>
      </c>
      <c r="AE13" s="47" t="str">
        <f t="shared" si="3"/>
        <v/>
      </c>
      <c r="AF13" s="47" t="str">
        <f t="shared" si="4"/>
        <v/>
      </c>
      <c r="AG13" s="47" t="str">
        <f t="shared" si="5"/>
        <v/>
      </c>
      <c r="AH13" s="47" t="str">
        <f t="shared" si="6"/>
        <v/>
      </c>
      <c r="AI13" s="47" t="str">
        <f t="shared" si="7"/>
        <v/>
      </c>
      <c r="AJ13" s="47" t="str">
        <f t="shared" si="9"/>
        <v/>
      </c>
      <c r="AK13" s="48" t="str">
        <f t="shared" si="10"/>
        <v/>
      </c>
      <c r="AL13" s="48" t="str">
        <f t="shared" si="11"/>
        <v>ناجح فى جميع مواد الترم الأول</v>
      </c>
      <c r="AM13" s="49"/>
      <c r="AN13" s="50" t="str">
        <f t="shared" si="12"/>
        <v/>
      </c>
      <c r="AO13" s="50" t="str">
        <f t="shared" si="13"/>
        <v/>
      </c>
      <c r="AP13" s="50" t="str">
        <f t="shared" si="14"/>
        <v/>
      </c>
      <c r="AQ13" s="50" t="str">
        <f t="shared" si="15"/>
        <v/>
      </c>
      <c r="AR13" s="50" t="str">
        <f t="shared" si="16"/>
        <v/>
      </c>
      <c r="AS13" s="50" t="str">
        <f t="shared" si="17"/>
        <v/>
      </c>
      <c r="AT13" s="50" t="str">
        <f t="shared" si="18"/>
        <v/>
      </c>
      <c r="AU13" s="50" t="str">
        <f t="shared" si="18"/>
        <v/>
      </c>
      <c r="AV13" s="50" t="str">
        <f t="shared" si="19"/>
        <v/>
      </c>
    </row>
    <row r="14" spans="1:49" ht="129.94999999999999" customHeight="1" thickTop="1" thickBot="1">
      <c r="A14" s="40">
        <f t="shared" si="8"/>
        <v>5</v>
      </c>
      <c r="B14" s="41" t="s">
        <v>70</v>
      </c>
      <c r="C14" s="41">
        <f>IF([1]رصد!C14="","",[1]رصد!C14)</f>
        <v>0</v>
      </c>
      <c r="D14" s="41">
        <f>IF([1]رصد!D14="","",[1]رصد!D14)</f>
        <v>0</v>
      </c>
      <c r="E14" s="41">
        <f>IF([1]رصد!E14="","",[1]رصد!E14)</f>
        <v>0</v>
      </c>
      <c r="F14" s="41">
        <f>IF($B14="","",[1]رصد!F14)</f>
        <v>0</v>
      </c>
      <c r="G14" s="42" t="s">
        <v>2</v>
      </c>
      <c r="H14" s="42">
        <f>IF($B14="","",[1]رصد!G14)</f>
        <v>0</v>
      </c>
      <c r="I14" s="42" t="s">
        <v>2</v>
      </c>
      <c r="J14" s="42" t="s">
        <v>2</v>
      </c>
      <c r="K14" s="42" t="s">
        <v>2</v>
      </c>
      <c r="L14" s="42" t="s">
        <v>2</v>
      </c>
      <c r="M14" s="42" t="s">
        <v>2</v>
      </c>
      <c r="N14" s="42" t="s">
        <v>2</v>
      </c>
      <c r="O14" s="42" t="s">
        <v>2</v>
      </c>
      <c r="P14" s="42" t="s">
        <v>2</v>
      </c>
      <c r="Q14" s="42" t="s">
        <v>2</v>
      </c>
      <c r="R14" s="42" t="s">
        <v>2</v>
      </c>
      <c r="S14" s="42" t="s">
        <v>2</v>
      </c>
      <c r="T14" s="43">
        <f>IF($B14="","",[1]رصد!M14)</f>
        <v>0</v>
      </c>
      <c r="U14" s="44" t="str">
        <f t="shared" si="0"/>
        <v>ناجح</v>
      </c>
      <c r="V14" s="45"/>
      <c r="W14" s="166"/>
      <c r="X14" s="53">
        <f>COUNTIF(K10:K447,"ازرق")</f>
        <v>7</v>
      </c>
      <c r="Y14" s="53">
        <f>COUNTIF(K10:K447,"اخضر")</f>
        <v>6</v>
      </c>
      <c r="Z14" s="53">
        <f>COUNTIF(K10:K447,"اصفر")</f>
        <v>6</v>
      </c>
      <c r="AA14" s="53">
        <f>COUNTIF(K10:K447,"احمر")</f>
        <v>6</v>
      </c>
      <c r="AB14" s="46">
        <f>COUNTIF(K10:K447,"غ")</f>
        <v>0</v>
      </c>
      <c r="AC14" s="47" t="str">
        <f t="shared" si="1"/>
        <v/>
      </c>
      <c r="AD14" s="47" t="str">
        <f t="shared" si="2"/>
        <v/>
      </c>
      <c r="AE14" s="47" t="str">
        <f t="shared" si="3"/>
        <v/>
      </c>
      <c r="AF14" s="47" t="str">
        <f t="shared" si="4"/>
        <v/>
      </c>
      <c r="AG14" s="47" t="str">
        <f t="shared" si="5"/>
        <v/>
      </c>
      <c r="AH14" s="47" t="str">
        <f t="shared" si="6"/>
        <v/>
      </c>
      <c r="AI14" s="47" t="str">
        <f t="shared" si="7"/>
        <v/>
      </c>
      <c r="AJ14" s="47" t="str">
        <f t="shared" si="9"/>
        <v/>
      </c>
      <c r="AK14" s="48" t="str">
        <f t="shared" si="10"/>
        <v/>
      </c>
      <c r="AL14" s="48" t="str">
        <f t="shared" si="11"/>
        <v>ناجح فى جميع مواد الترم الأول</v>
      </c>
      <c r="AM14" s="49"/>
      <c r="AN14" s="50" t="str">
        <f t="shared" si="12"/>
        <v/>
      </c>
      <c r="AO14" s="50" t="str">
        <f t="shared" si="13"/>
        <v/>
      </c>
      <c r="AP14" s="50" t="str">
        <f t="shared" si="14"/>
        <v/>
      </c>
      <c r="AQ14" s="50" t="str">
        <f t="shared" si="15"/>
        <v/>
      </c>
      <c r="AR14" s="50" t="str">
        <f t="shared" si="16"/>
        <v/>
      </c>
      <c r="AS14" s="50" t="str">
        <f t="shared" si="17"/>
        <v/>
      </c>
      <c r="AT14" s="50" t="str">
        <f t="shared" si="18"/>
        <v/>
      </c>
      <c r="AU14" s="50" t="str">
        <f t="shared" si="18"/>
        <v/>
      </c>
      <c r="AV14" s="50" t="str">
        <f t="shared" si="19"/>
        <v/>
      </c>
    </row>
    <row r="15" spans="1:49" ht="129.94999999999999" customHeight="1" thickTop="1" thickBot="1">
      <c r="A15" s="40">
        <f t="shared" si="8"/>
        <v>6</v>
      </c>
      <c r="B15" s="41" t="s">
        <v>70</v>
      </c>
      <c r="C15" s="41">
        <f>IF([1]رصد!C15="","",[1]رصد!C15)</f>
        <v>0</v>
      </c>
      <c r="D15" s="41">
        <f>IF([1]رصد!D15="","",[1]رصد!D15)</f>
        <v>0</v>
      </c>
      <c r="E15" s="41">
        <f>IF([1]رصد!E15="","",[1]رصد!E15)</f>
        <v>0</v>
      </c>
      <c r="F15" s="41">
        <f>IF($B15="","",[1]رصد!F15)</f>
        <v>0</v>
      </c>
      <c r="G15" s="42" t="s">
        <v>3</v>
      </c>
      <c r="H15" s="42">
        <f>IF($B15="","",[1]رصد!G15)</f>
        <v>0</v>
      </c>
      <c r="I15" s="42" t="s">
        <v>3</v>
      </c>
      <c r="J15" s="42" t="s">
        <v>3</v>
      </c>
      <c r="K15" s="42" t="s">
        <v>3</v>
      </c>
      <c r="L15" s="42" t="s">
        <v>3</v>
      </c>
      <c r="M15" s="42" t="s">
        <v>3</v>
      </c>
      <c r="N15" s="42" t="s">
        <v>3</v>
      </c>
      <c r="O15" s="42" t="s">
        <v>3</v>
      </c>
      <c r="P15" s="42" t="s">
        <v>3</v>
      </c>
      <c r="Q15" s="42" t="s">
        <v>3</v>
      </c>
      <c r="R15" s="42" t="s">
        <v>3</v>
      </c>
      <c r="S15" s="42" t="s">
        <v>3</v>
      </c>
      <c r="T15" s="43">
        <f>IF($B15="","",[1]رصد!M15)</f>
        <v>0</v>
      </c>
      <c r="U15" s="44" t="str">
        <f t="shared" si="0"/>
        <v>ناجح</v>
      </c>
      <c r="V15" s="45"/>
      <c r="W15" s="166" t="s">
        <v>42</v>
      </c>
      <c r="X15" s="52" t="s">
        <v>2</v>
      </c>
      <c r="Y15" s="52" t="s">
        <v>1</v>
      </c>
      <c r="Z15" s="52" t="s">
        <v>3</v>
      </c>
      <c r="AA15" s="52" t="s">
        <v>0</v>
      </c>
      <c r="AB15" s="52" t="s">
        <v>41</v>
      </c>
      <c r="AC15" s="47" t="str">
        <f t="shared" si="1"/>
        <v/>
      </c>
      <c r="AD15" s="47" t="str">
        <f t="shared" si="2"/>
        <v/>
      </c>
      <c r="AE15" s="47" t="str">
        <f t="shared" si="3"/>
        <v/>
      </c>
      <c r="AF15" s="47" t="str">
        <f t="shared" si="4"/>
        <v/>
      </c>
      <c r="AG15" s="47" t="str">
        <f t="shared" si="5"/>
        <v/>
      </c>
      <c r="AH15" s="47" t="str">
        <f t="shared" si="6"/>
        <v/>
      </c>
      <c r="AI15" s="47" t="str">
        <f t="shared" si="7"/>
        <v/>
      </c>
      <c r="AJ15" s="47" t="str">
        <f t="shared" si="9"/>
        <v/>
      </c>
      <c r="AK15" s="48" t="str">
        <f t="shared" si="10"/>
        <v/>
      </c>
      <c r="AL15" s="48" t="str">
        <f t="shared" si="11"/>
        <v>ناجح فى جميع مواد الترم الأول</v>
      </c>
      <c r="AM15" s="49"/>
      <c r="AN15" s="50" t="str">
        <f t="shared" si="12"/>
        <v/>
      </c>
      <c r="AO15" s="50" t="str">
        <f t="shared" si="13"/>
        <v/>
      </c>
      <c r="AP15" s="50" t="str">
        <f t="shared" si="14"/>
        <v/>
      </c>
      <c r="AQ15" s="50" t="str">
        <f t="shared" si="15"/>
        <v/>
      </c>
      <c r="AR15" s="50" t="str">
        <f t="shared" si="16"/>
        <v/>
      </c>
      <c r="AS15" s="50" t="str">
        <f t="shared" si="17"/>
        <v/>
      </c>
      <c r="AT15" s="50" t="str">
        <f t="shared" si="18"/>
        <v/>
      </c>
      <c r="AU15" s="50" t="str">
        <f t="shared" si="18"/>
        <v/>
      </c>
      <c r="AV15" s="50" t="str">
        <f t="shared" si="19"/>
        <v/>
      </c>
    </row>
    <row r="16" spans="1:49" ht="129.94999999999999" customHeight="1" thickTop="1" thickBot="1">
      <c r="A16" s="40">
        <f t="shared" si="8"/>
        <v>7</v>
      </c>
      <c r="B16" s="41" t="s">
        <v>70</v>
      </c>
      <c r="C16" s="41">
        <f>IF([1]رصد!C16="","",[1]رصد!C16)</f>
        <v>0</v>
      </c>
      <c r="D16" s="41">
        <f>IF([1]رصد!D16="","",[1]رصد!D16)</f>
        <v>0</v>
      </c>
      <c r="E16" s="41">
        <f>IF([1]رصد!E16="","",[1]رصد!E16)</f>
        <v>0</v>
      </c>
      <c r="F16" s="41">
        <f>IF($B16="","",[1]رصد!F16)</f>
        <v>0</v>
      </c>
      <c r="G16" s="42" t="s">
        <v>0</v>
      </c>
      <c r="H16" s="42">
        <f>IF($B16="","",[1]رصد!G16)</f>
        <v>0</v>
      </c>
      <c r="I16" s="42" t="s">
        <v>0</v>
      </c>
      <c r="J16" s="42" t="s">
        <v>0</v>
      </c>
      <c r="K16" s="42" t="s">
        <v>0</v>
      </c>
      <c r="L16" s="42" t="s">
        <v>0</v>
      </c>
      <c r="M16" s="42" t="s">
        <v>0</v>
      </c>
      <c r="N16" s="42" t="s">
        <v>0</v>
      </c>
      <c r="O16" s="42" t="s">
        <v>0</v>
      </c>
      <c r="P16" s="42" t="s">
        <v>0</v>
      </c>
      <c r="Q16" s="42" t="s">
        <v>0</v>
      </c>
      <c r="R16" s="42" t="s">
        <v>0</v>
      </c>
      <c r="S16" s="42" t="s">
        <v>0</v>
      </c>
      <c r="T16" s="43">
        <f>IF($B16="","",[1]رصد!M16)</f>
        <v>0</v>
      </c>
      <c r="U16" s="44" t="str">
        <f t="shared" si="0"/>
        <v>له برنامج علاجى</v>
      </c>
      <c r="V16" s="45"/>
      <c r="W16" s="166"/>
      <c r="X16" s="53">
        <f>COUNTIF(M10:M447,"ازرق")</f>
        <v>7</v>
      </c>
      <c r="Y16" s="53">
        <f>COUNTIF(M10:M447,"اخضر")</f>
        <v>6</v>
      </c>
      <c r="Z16" s="53">
        <f>COUNTIF(M10:M447,"اصفر")</f>
        <v>6</v>
      </c>
      <c r="AA16" s="53">
        <f>COUNTIF(M10:M447,"احمر")</f>
        <v>6</v>
      </c>
      <c r="AB16" s="46">
        <f>COUNTIF(M10:M447,"غ")</f>
        <v>0</v>
      </c>
      <c r="AC16" s="47" t="str">
        <f t="shared" si="1"/>
        <v>لغة عربية .</v>
      </c>
      <c r="AD16" s="47" t="str">
        <f t="shared" si="2"/>
        <v xml:space="preserve"> لغة انجليزية .</v>
      </c>
      <c r="AE16" s="47" t="str">
        <f t="shared" si="3"/>
        <v xml:space="preserve"> رياضيات .</v>
      </c>
      <c r="AF16" s="47" t="str">
        <f t="shared" si="4"/>
        <v xml:space="preserve"> متعدد التخصصات .</v>
      </c>
      <c r="AG16" s="47" t="str">
        <f t="shared" si="5"/>
        <v xml:space="preserve"> التربية الدينية .</v>
      </c>
      <c r="AH16" s="47" t="str">
        <f t="shared" si="6"/>
        <v xml:space="preserve"> التربية البدنية والصحية .</v>
      </c>
      <c r="AI16" s="47" t="str">
        <f t="shared" si="7"/>
        <v>القيم واحترام الاخرين .</v>
      </c>
      <c r="AJ16" s="47" t="str">
        <f t="shared" si="9"/>
        <v/>
      </c>
      <c r="AK16" s="48" t="str">
        <f t="shared" si="10"/>
        <v>لغة عربية . لغة انجليزية . رياضيات . متعدد التخصصات . التربية الدينية . التربية البدنية والصحية .القيم واحترام الاخرين .</v>
      </c>
      <c r="AL16" s="48" t="str">
        <f t="shared" si="11"/>
        <v>له برنامج علاجى فى لغة عربية . لغة انجليزية . رياضيات . متعدد التخصصات . التربية الدينية . التربية البدنية والصحية .القيم واحترام الاخرين .</v>
      </c>
      <c r="AM16" s="49"/>
      <c r="AN16" s="50" t="str">
        <f t="shared" si="12"/>
        <v/>
      </c>
      <c r="AO16" s="50" t="str">
        <f t="shared" si="13"/>
        <v/>
      </c>
      <c r="AP16" s="50" t="str">
        <f t="shared" si="14"/>
        <v/>
      </c>
      <c r="AQ16" s="50" t="str">
        <f t="shared" si="15"/>
        <v/>
      </c>
      <c r="AR16" s="50" t="str">
        <f t="shared" si="16"/>
        <v/>
      </c>
      <c r="AS16" s="50" t="str">
        <f t="shared" si="17"/>
        <v/>
      </c>
      <c r="AT16" s="50" t="str">
        <f t="shared" si="18"/>
        <v/>
      </c>
      <c r="AU16" s="50" t="str">
        <f t="shared" si="18"/>
        <v/>
      </c>
      <c r="AV16" s="50" t="str">
        <f t="shared" si="19"/>
        <v/>
      </c>
    </row>
    <row r="17" spans="1:48" ht="129.94999999999999" customHeight="1" thickTop="1" thickBot="1">
      <c r="A17" s="40">
        <f t="shared" si="8"/>
        <v>8</v>
      </c>
      <c r="B17" s="41" t="s">
        <v>70</v>
      </c>
      <c r="C17" s="41">
        <f>IF([1]رصد!C17="","",[1]رصد!C17)</f>
        <v>0</v>
      </c>
      <c r="D17" s="41">
        <f>IF([1]رصد!D17="","",[1]رصد!D17)</f>
        <v>0</v>
      </c>
      <c r="E17" s="41">
        <f>IF([1]رصد!E17="","",[1]رصد!E17)</f>
        <v>0</v>
      </c>
      <c r="F17" s="41">
        <f>IF($B17="","",[1]رصد!F17)</f>
        <v>0</v>
      </c>
      <c r="G17" s="42" t="s">
        <v>1</v>
      </c>
      <c r="H17" s="42">
        <f>IF($B17="","",[1]رصد!G17)</f>
        <v>0</v>
      </c>
      <c r="I17" s="42" t="s">
        <v>1</v>
      </c>
      <c r="J17" s="42" t="s">
        <v>1</v>
      </c>
      <c r="K17" s="42" t="s">
        <v>1</v>
      </c>
      <c r="L17" s="42" t="s">
        <v>1</v>
      </c>
      <c r="M17" s="42" t="s">
        <v>1</v>
      </c>
      <c r="N17" s="42" t="s">
        <v>1</v>
      </c>
      <c r="O17" s="42" t="s">
        <v>1</v>
      </c>
      <c r="P17" s="42" t="s">
        <v>1</v>
      </c>
      <c r="Q17" s="42" t="s">
        <v>1</v>
      </c>
      <c r="R17" s="42" t="s">
        <v>1</v>
      </c>
      <c r="S17" s="42" t="s">
        <v>1</v>
      </c>
      <c r="T17" s="43">
        <f>IF($B17="","",[1]رصد!M17)</f>
        <v>0</v>
      </c>
      <c r="U17" s="44" t="str">
        <f t="shared" si="0"/>
        <v>ناجح</v>
      </c>
      <c r="V17" s="45"/>
      <c r="W17" s="166" t="s">
        <v>43</v>
      </c>
      <c r="X17" s="52" t="s">
        <v>2</v>
      </c>
      <c r="Y17" s="52" t="s">
        <v>1</v>
      </c>
      <c r="Z17" s="52" t="s">
        <v>3</v>
      </c>
      <c r="AA17" s="52" t="s">
        <v>0</v>
      </c>
      <c r="AB17" s="52" t="s">
        <v>41</v>
      </c>
      <c r="AC17" s="47" t="str">
        <f t="shared" si="1"/>
        <v/>
      </c>
      <c r="AD17" s="47" t="str">
        <f t="shared" si="2"/>
        <v/>
      </c>
      <c r="AE17" s="47" t="str">
        <f t="shared" si="3"/>
        <v/>
      </c>
      <c r="AF17" s="47" t="str">
        <f t="shared" si="4"/>
        <v/>
      </c>
      <c r="AG17" s="47" t="str">
        <f t="shared" si="5"/>
        <v/>
      </c>
      <c r="AH17" s="47" t="str">
        <f t="shared" si="6"/>
        <v/>
      </c>
      <c r="AI17" s="47" t="str">
        <f t="shared" si="7"/>
        <v/>
      </c>
      <c r="AJ17" s="47" t="str">
        <f t="shared" si="9"/>
        <v/>
      </c>
      <c r="AK17" s="48" t="str">
        <f t="shared" si="10"/>
        <v/>
      </c>
      <c r="AL17" s="48" t="str">
        <f t="shared" si="11"/>
        <v>ناجح فى جميع مواد الترم الأول</v>
      </c>
      <c r="AM17" s="49"/>
      <c r="AN17" s="50" t="str">
        <f t="shared" si="12"/>
        <v/>
      </c>
      <c r="AO17" s="50" t="str">
        <f t="shared" si="13"/>
        <v/>
      </c>
      <c r="AP17" s="50" t="str">
        <f t="shared" si="14"/>
        <v/>
      </c>
      <c r="AQ17" s="50" t="str">
        <f t="shared" si="15"/>
        <v/>
      </c>
      <c r="AR17" s="50" t="str">
        <f t="shared" si="16"/>
        <v/>
      </c>
      <c r="AS17" s="50" t="str">
        <f t="shared" si="17"/>
        <v/>
      </c>
      <c r="AT17" s="50" t="str">
        <f t="shared" si="18"/>
        <v/>
      </c>
      <c r="AU17" s="50" t="str">
        <f t="shared" si="18"/>
        <v/>
      </c>
      <c r="AV17" s="50" t="str">
        <f t="shared" si="19"/>
        <v/>
      </c>
    </row>
    <row r="18" spans="1:48" ht="129.94999999999999" customHeight="1" thickTop="1" thickBot="1">
      <c r="A18" s="40">
        <f t="shared" si="8"/>
        <v>9</v>
      </c>
      <c r="B18" s="41" t="s">
        <v>70</v>
      </c>
      <c r="C18" s="41">
        <f>IF([1]رصد!C18="","",[1]رصد!C18)</f>
        <v>0</v>
      </c>
      <c r="D18" s="41">
        <f>IF([1]رصد!D18="","",[1]رصد!D18)</f>
        <v>0</v>
      </c>
      <c r="E18" s="41">
        <f>IF([1]رصد!E18="","",[1]رصد!E18)</f>
        <v>0</v>
      </c>
      <c r="F18" s="41">
        <f>IF($B18="","",[1]رصد!F18)</f>
        <v>0</v>
      </c>
      <c r="G18" s="42" t="s">
        <v>2</v>
      </c>
      <c r="H18" s="42">
        <f>IF($B18="","",[1]رصد!G18)</f>
        <v>0</v>
      </c>
      <c r="I18" s="42" t="s">
        <v>2</v>
      </c>
      <c r="J18" s="42" t="s">
        <v>2</v>
      </c>
      <c r="K18" s="42" t="s">
        <v>2</v>
      </c>
      <c r="L18" s="42" t="s">
        <v>2</v>
      </c>
      <c r="M18" s="42" t="s">
        <v>2</v>
      </c>
      <c r="N18" s="42" t="s">
        <v>2</v>
      </c>
      <c r="O18" s="42" t="s">
        <v>2</v>
      </c>
      <c r="P18" s="42" t="s">
        <v>2</v>
      </c>
      <c r="Q18" s="42" t="s">
        <v>2</v>
      </c>
      <c r="R18" s="42" t="s">
        <v>2</v>
      </c>
      <c r="S18" s="42" t="s">
        <v>2</v>
      </c>
      <c r="T18" s="43">
        <f>IF($B18="","",[1]رصد!M18)</f>
        <v>0</v>
      </c>
      <c r="U18" s="44" t="str">
        <f t="shared" si="0"/>
        <v>ناجح</v>
      </c>
      <c r="V18" s="45"/>
      <c r="W18" s="166"/>
      <c r="X18" s="53">
        <f>COUNTIF(Q10:Q447,"ازرق")</f>
        <v>7</v>
      </c>
      <c r="Y18" s="53">
        <f>COUNTIF(Q10:Q447,"اخضر")</f>
        <v>6</v>
      </c>
      <c r="Z18" s="53">
        <f>COUNTIF(Q10:Q447,"اصفر")</f>
        <v>6</v>
      </c>
      <c r="AA18" s="53">
        <f>COUNTIF(Q10:Q447,"احمر")</f>
        <v>6</v>
      </c>
      <c r="AB18" s="46">
        <f>COUNTIF(Q10:Q447,"غ")</f>
        <v>0</v>
      </c>
      <c r="AC18" s="47" t="str">
        <f t="shared" si="1"/>
        <v/>
      </c>
      <c r="AD18" s="47" t="str">
        <f t="shared" si="2"/>
        <v/>
      </c>
      <c r="AE18" s="47" t="str">
        <f t="shared" si="3"/>
        <v/>
      </c>
      <c r="AF18" s="47" t="str">
        <f t="shared" si="4"/>
        <v/>
      </c>
      <c r="AG18" s="47" t="str">
        <f t="shared" si="5"/>
        <v/>
      </c>
      <c r="AH18" s="47" t="str">
        <f t="shared" si="6"/>
        <v/>
      </c>
      <c r="AI18" s="47" t="str">
        <f t="shared" si="7"/>
        <v/>
      </c>
      <c r="AJ18" s="47" t="str">
        <f t="shared" si="9"/>
        <v/>
      </c>
      <c r="AK18" s="48" t="str">
        <f t="shared" si="10"/>
        <v/>
      </c>
      <c r="AL18" s="48" t="str">
        <f t="shared" si="11"/>
        <v>ناجح فى جميع مواد الترم الأول</v>
      </c>
      <c r="AM18" s="49"/>
      <c r="AN18" s="50" t="str">
        <f t="shared" si="12"/>
        <v/>
      </c>
      <c r="AO18" s="50" t="str">
        <f t="shared" si="13"/>
        <v/>
      </c>
      <c r="AP18" s="50" t="str">
        <f t="shared" si="14"/>
        <v/>
      </c>
      <c r="AQ18" s="50" t="str">
        <f t="shared" si="15"/>
        <v/>
      </c>
      <c r="AR18" s="50" t="str">
        <f t="shared" si="16"/>
        <v/>
      </c>
      <c r="AS18" s="50" t="str">
        <f t="shared" si="17"/>
        <v/>
      </c>
      <c r="AT18" s="50" t="str">
        <f t="shared" si="18"/>
        <v/>
      </c>
      <c r="AU18" s="50" t="str">
        <f t="shared" si="18"/>
        <v/>
      </c>
      <c r="AV18" s="50" t="str">
        <f t="shared" si="19"/>
        <v/>
      </c>
    </row>
    <row r="19" spans="1:48" ht="129.94999999999999" customHeight="1" thickTop="1" thickBot="1">
      <c r="A19" s="40">
        <f t="shared" si="8"/>
        <v>10</v>
      </c>
      <c r="B19" s="41" t="s">
        <v>70</v>
      </c>
      <c r="C19" s="41">
        <f>IF([1]رصد!C19="","",[1]رصد!C19)</f>
        <v>0</v>
      </c>
      <c r="D19" s="41">
        <f>IF([1]رصد!D19="","",[1]رصد!D19)</f>
        <v>0</v>
      </c>
      <c r="E19" s="41">
        <f>IF([1]رصد!E19="","",[1]رصد!E19)</f>
        <v>0</v>
      </c>
      <c r="F19" s="41">
        <f>IF($B19="","",[1]رصد!F19)</f>
        <v>0</v>
      </c>
      <c r="G19" s="42" t="s">
        <v>3</v>
      </c>
      <c r="H19" s="42">
        <f>IF($B19="","",[1]رصد!G19)</f>
        <v>0</v>
      </c>
      <c r="I19" s="42" t="s">
        <v>3</v>
      </c>
      <c r="J19" s="42" t="s">
        <v>3</v>
      </c>
      <c r="K19" s="42" t="s">
        <v>3</v>
      </c>
      <c r="L19" s="42" t="s">
        <v>3</v>
      </c>
      <c r="M19" s="42" t="s">
        <v>3</v>
      </c>
      <c r="N19" s="42" t="s">
        <v>3</v>
      </c>
      <c r="O19" s="42" t="s">
        <v>3</v>
      </c>
      <c r="P19" s="42" t="s">
        <v>3</v>
      </c>
      <c r="Q19" s="42" t="s">
        <v>3</v>
      </c>
      <c r="R19" s="42" t="s">
        <v>3</v>
      </c>
      <c r="S19" s="42" t="s">
        <v>3</v>
      </c>
      <c r="T19" s="43">
        <f>IF($B19="","",[1]رصد!M19)</f>
        <v>0</v>
      </c>
      <c r="U19" s="44" t="str">
        <f t="shared" si="0"/>
        <v>ناجح</v>
      </c>
      <c r="V19" s="45"/>
      <c r="W19" s="166" t="s">
        <v>44</v>
      </c>
      <c r="X19" s="52" t="s">
        <v>2</v>
      </c>
      <c r="Y19" s="52" t="s">
        <v>1</v>
      </c>
      <c r="Z19" s="52" t="s">
        <v>3</v>
      </c>
      <c r="AA19" s="52" t="s">
        <v>0</v>
      </c>
      <c r="AB19" s="52" t="s">
        <v>41</v>
      </c>
      <c r="AC19" s="47" t="str">
        <f t="shared" si="1"/>
        <v/>
      </c>
      <c r="AD19" s="47" t="str">
        <f t="shared" si="2"/>
        <v/>
      </c>
      <c r="AE19" s="47" t="str">
        <f t="shared" si="3"/>
        <v/>
      </c>
      <c r="AF19" s="47" t="str">
        <f t="shared" si="4"/>
        <v/>
      </c>
      <c r="AG19" s="47" t="str">
        <f t="shared" si="5"/>
        <v/>
      </c>
      <c r="AH19" s="47" t="str">
        <f t="shared" si="6"/>
        <v/>
      </c>
      <c r="AI19" s="47" t="str">
        <f t="shared" si="7"/>
        <v/>
      </c>
      <c r="AJ19" s="47" t="str">
        <f t="shared" si="9"/>
        <v/>
      </c>
      <c r="AK19" s="48" t="str">
        <f t="shared" si="10"/>
        <v/>
      </c>
      <c r="AL19" s="48" t="str">
        <f t="shared" si="11"/>
        <v>ناجح فى جميع مواد الترم الأول</v>
      </c>
      <c r="AM19" s="49"/>
      <c r="AN19" s="50" t="str">
        <f t="shared" si="12"/>
        <v/>
      </c>
      <c r="AO19" s="50" t="str">
        <f t="shared" si="13"/>
        <v/>
      </c>
      <c r="AP19" s="50" t="str">
        <f t="shared" si="14"/>
        <v/>
      </c>
      <c r="AQ19" s="50" t="str">
        <f t="shared" si="15"/>
        <v/>
      </c>
      <c r="AR19" s="50" t="str">
        <f t="shared" si="16"/>
        <v/>
      </c>
      <c r="AS19" s="50" t="str">
        <f t="shared" si="17"/>
        <v/>
      </c>
      <c r="AT19" s="50" t="str">
        <f t="shared" si="18"/>
        <v/>
      </c>
      <c r="AU19" s="50" t="str">
        <f t="shared" si="18"/>
        <v/>
      </c>
      <c r="AV19" s="50" t="str">
        <f t="shared" si="19"/>
        <v/>
      </c>
    </row>
    <row r="20" spans="1:48" ht="129.94999999999999" customHeight="1" thickTop="1" thickBot="1">
      <c r="A20" s="40">
        <f t="shared" si="8"/>
        <v>11</v>
      </c>
      <c r="B20" s="41" t="s">
        <v>70</v>
      </c>
      <c r="C20" s="41">
        <f>IF([1]رصد!C20="","",[1]رصد!C20)</f>
        <v>0</v>
      </c>
      <c r="D20" s="41">
        <f>IF([1]رصد!D20="","",[1]رصد!D20)</f>
        <v>0</v>
      </c>
      <c r="E20" s="41">
        <f>IF([1]رصد!E20="","",[1]رصد!E20)</f>
        <v>0</v>
      </c>
      <c r="F20" s="41">
        <f>IF($B20="","",[1]رصد!F20)</f>
        <v>0</v>
      </c>
      <c r="G20" s="42" t="s">
        <v>0</v>
      </c>
      <c r="H20" s="42">
        <f>IF($B20="","",[1]رصد!G20)</f>
        <v>0</v>
      </c>
      <c r="I20" s="42" t="s">
        <v>0</v>
      </c>
      <c r="J20" s="42" t="s">
        <v>0</v>
      </c>
      <c r="K20" s="42" t="s">
        <v>0</v>
      </c>
      <c r="L20" s="42" t="s">
        <v>0</v>
      </c>
      <c r="M20" s="42" t="s">
        <v>0</v>
      </c>
      <c r="N20" s="42" t="s">
        <v>0</v>
      </c>
      <c r="O20" s="42" t="s">
        <v>0</v>
      </c>
      <c r="P20" s="42" t="s">
        <v>0</v>
      </c>
      <c r="Q20" s="42" t="s">
        <v>0</v>
      </c>
      <c r="R20" s="42" t="s">
        <v>0</v>
      </c>
      <c r="S20" s="42" t="s">
        <v>0</v>
      </c>
      <c r="T20" s="43">
        <f>IF($B20="","",[1]رصد!M20)</f>
        <v>0</v>
      </c>
      <c r="U20" s="44" t="str">
        <f t="shared" si="0"/>
        <v>له برنامج علاجى</v>
      </c>
      <c r="V20" s="45"/>
      <c r="W20" s="166"/>
      <c r="X20" s="53">
        <f>COUNTIF(S10:S447,"ازرق")</f>
        <v>7</v>
      </c>
      <c r="Y20" s="53">
        <f>COUNTIF(S10:S447,"اخضر")</f>
        <v>6</v>
      </c>
      <c r="Z20" s="53">
        <f>COUNTIF(S10:S447,"اصفر")</f>
        <v>6</v>
      </c>
      <c r="AA20" s="53">
        <f>COUNTIF(S10:S447,"احمر")</f>
        <v>6</v>
      </c>
      <c r="AB20" s="54">
        <f>COUNTIF(S10:S447,"غ")</f>
        <v>0</v>
      </c>
      <c r="AC20" s="47" t="str">
        <f t="shared" si="1"/>
        <v>لغة عربية .</v>
      </c>
      <c r="AD20" s="47" t="str">
        <f t="shared" si="2"/>
        <v xml:space="preserve"> لغة انجليزية .</v>
      </c>
      <c r="AE20" s="47" t="str">
        <f t="shared" si="3"/>
        <v xml:space="preserve"> رياضيات .</v>
      </c>
      <c r="AF20" s="47" t="str">
        <f t="shared" si="4"/>
        <v xml:space="preserve"> متعدد التخصصات .</v>
      </c>
      <c r="AG20" s="47" t="str">
        <f t="shared" si="5"/>
        <v xml:space="preserve"> التربية الدينية .</v>
      </c>
      <c r="AH20" s="47" t="str">
        <f t="shared" si="6"/>
        <v xml:space="preserve"> التربية البدنية والصحية .</v>
      </c>
      <c r="AI20" s="47" t="str">
        <f t="shared" si="7"/>
        <v>القيم واحترام الاخرين .</v>
      </c>
      <c r="AJ20" s="47" t="str">
        <f t="shared" si="9"/>
        <v/>
      </c>
      <c r="AK20" s="48" t="str">
        <f t="shared" si="10"/>
        <v>لغة عربية . لغة انجليزية . رياضيات . متعدد التخصصات . التربية الدينية . التربية البدنية والصحية .القيم واحترام الاخرين .</v>
      </c>
      <c r="AL20" s="48" t="str">
        <f t="shared" si="11"/>
        <v>له برنامج علاجى فى لغة عربية . لغة انجليزية . رياضيات . متعدد التخصصات . التربية الدينية . التربية البدنية والصحية .القيم واحترام الاخرين .</v>
      </c>
      <c r="AM20" s="49"/>
      <c r="AN20" s="50" t="str">
        <f t="shared" si="12"/>
        <v/>
      </c>
      <c r="AO20" s="50" t="str">
        <f t="shared" si="13"/>
        <v/>
      </c>
      <c r="AP20" s="50" t="str">
        <f t="shared" si="14"/>
        <v/>
      </c>
      <c r="AQ20" s="50" t="str">
        <f t="shared" si="15"/>
        <v/>
      </c>
      <c r="AR20" s="50" t="str">
        <f t="shared" si="16"/>
        <v/>
      </c>
      <c r="AS20" s="50" t="str">
        <f t="shared" si="17"/>
        <v/>
      </c>
      <c r="AT20" s="50" t="str">
        <f t="shared" si="18"/>
        <v/>
      </c>
      <c r="AU20" s="50" t="str">
        <f t="shared" si="18"/>
        <v/>
      </c>
      <c r="AV20" s="50" t="str">
        <f t="shared" si="19"/>
        <v/>
      </c>
    </row>
    <row r="21" spans="1:48" ht="129.94999999999999" customHeight="1" thickTop="1" thickBot="1">
      <c r="A21" s="40">
        <f t="shared" si="8"/>
        <v>12</v>
      </c>
      <c r="B21" s="41" t="s">
        <v>70</v>
      </c>
      <c r="C21" s="41">
        <f>IF([1]رصد!C21="","",[1]رصد!C21)</f>
        <v>0</v>
      </c>
      <c r="D21" s="41">
        <f>IF([1]رصد!D21="","",[1]رصد!D21)</f>
        <v>0</v>
      </c>
      <c r="E21" s="41">
        <f>IF([1]رصد!E21="","",[1]رصد!E21)</f>
        <v>0</v>
      </c>
      <c r="F21" s="41">
        <f>IF($B21="","",[1]رصد!F21)</f>
        <v>0</v>
      </c>
      <c r="G21" s="42" t="s">
        <v>1</v>
      </c>
      <c r="H21" s="42">
        <f>IF($B21="","",[1]رصد!G21)</f>
        <v>0</v>
      </c>
      <c r="I21" s="42" t="s">
        <v>1</v>
      </c>
      <c r="J21" s="42" t="s">
        <v>1</v>
      </c>
      <c r="K21" s="42" t="s">
        <v>1</v>
      </c>
      <c r="L21" s="42" t="s">
        <v>1</v>
      </c>
      <c r="M21" s="42" t="s">
        <v>1</v>
      </c>
      <c r="N21" s="42" t="s">
        <v>1</v>
      </c>
      <c r="O21" s="42" t="s">
        <v>1</v>
      </c>
      <c r="P21" s="42" t="s">
        <v>1</v>
      </c>
      <c r="Q21" s="42" t="s">
        <v>1</v>
      </c>
      <c r="R21" s="42" t="s">
        <v>1</v>
      </c>
      <c r="S21" s="42" t="s">
        <v>1</v>
      </c>
      <c r="T21" s="43">
        <f>IF($B21="","",[1]رصد!M21)</f>
        <v>0</v>
      </c>
      <c r="U21" s="44" t="str">
        <f t="shared" si="0"/>
        <v>ناجح</v>
      </c>
      <c r="V21" s="45"/>
      <c r="W21" s="166" t="s">
        <v>45</v>
      </c>
      <c r="X21" s="52" t="s">
        <v>2</v>
      </c>
      <c r="Y21" s="52" t="s">
        <v>1</v>
      </c>
      <c r="Z21" s="52" t="s">
        <v>3</v>
      </c>
      <c r="AA21" s="52" t="s">
        <v>0</v>
      </c>
      <c r="AB21" s="52" t="s">
        <v>41</v>
      </c>
      <c r="AC21" s="47" t="str">
        <f t="shared" si="1"/>
        <v/>
      </c>
      <c r="AD21" s="47" t="str">
        <f t="shared" si="2"/>
        <v/>
      </c>
      <c r="AE21" s="47" t="str">
        <f t="shared" si="3"/>
        <v/>
      </c>
      <c r="AF21" s="47" t="str">
        <f t="shared" si="4"/>
        <v/>
      </c>
      <c r="AG21" s="47" t="str">
        <f t="shared" si="5"/>
        <v/>
      </c>
      <c r="AH21" s="47" t="str">
        <f t="shared" si="6"/>
        <v/>
      </c>
      <c r="AI21" s="47" t="str">
        <f t="shared" si="7"/>
        <v/>
      </c>
      <c r="AJ21" s="47" t="str">
        <f t="shared" si="9"/>
        <v/>
      </c>
      <c r="AK21" s="48" t="str">
        <f t="shared" si="10"/>
        <v/>
      </c>
      <c r="AL21" s="48" t="str">
        <f t="shared" si="11"/>
        <v>ناجح فى جميع مواد الترم الأول</v>
      </c>
      <c r="AM21" s="49"/>
      <c r="AN21" s="50" t="str">
        <f t="shared" si="12"/>
        <v/>
      </c>
      <c r="AO21" s="50" t="str">
        <f t="shared" si="13"/>
        <v/>
      </c>
      <c r="AP21" s="50" t="str">
        <f t="shared" si="14"/>
        <v/>
      </c>
      <c r="AQ21" s="50" t="str">
        <f t="shared" si="15"/>
        <v/>
      </c>
      <c r="AR21" s="50" t="str">
        <f t="shared" si="16"/>
        <v/>
      </c>
      <c r="AS21" s="50" t="str">
        <f t="shared" si="17"/>
        <v/>
      </c>
      <c r="AT21" s="50" t="str">
        <f t="shared" si="18"/>
        <v/>
      </c>
      <c r="AU21" s="50" t="str">
        <f t="shared" si="18"/>
        <v/>
      </c>
      <c r="AV21" s="50" t="str">
        <f t="shared" si="19"/>
        <v/>
      </c>
    </row>
    <row r="22" spans="1:48" ht="129.94999999999999" customHeight="1" thickTop="1" thickBot="1">
      <c r="A22" s="40">
        <f t="shared" si="8"/>
        <v>13</v>
      </c>
      <c r="B22" s="41" t="s">
        <v>70</v>
      </c>
      <c r="C22" s="41">
        <f>IF([1]رصد!C22="","",[1]رصد!C22)</f>
        <v>0</v>
      </c>
      <c r="D22" s="41">
        <f>IF([1]رصد!D22="","",[1]رصد!D22)</f>
        <v>0</v>
      </c>
      <c r="E22" s="41">
        <f>IF([1]رصد!E22="","",[1]رصد!E22)</f>
        <v>0</v>
      </c>
      <c r="F22" s="41">
        <f>IF($B22="","",[1]رصد!F22)</f>
        <v>0</v>
      </c>
      <c r="G22" s="42" t="s">
        <v>2</v>
      </c>
      <c r="H22" s="42">
        <f>IF($B22="","",[1]رصد!G22)</f>
        <v>0</v>
      </c>
      <c r="I22" s="42" t="s">
        <v>2</v>
      </c>
      <c r="J22" s="42" t="s">
        <v>2</v>
      </c>
      <c r="K22" s="42" t="s">
        <v>2</v>
      </c>
      <c r="L22" s="42" t="s">
        <v>2</v>
      </c>
      <c r="M22" s="42" t="s">
        <v>2</v>
      </c>
      <c r="N22" s="42" t="s">
        <v>2</v>
      </c>
      <c r="O22" s="42" t="s">
        <v>2</v>
      </c>
      <c r="P22" s="42" t="s">
        <v>2</v>
      </c>
      <c r="Q22" s="42" t="s">
        <v>2</v>
      </c>
      <c r="R22" s="42" t="s">
        <v>2</v>
      </c>
      <c r="S22" s="42" t="s">
        <v>2</v>
      </c>
      <c r="T22" s="43">
        <f>IF($B22="","",[1]رصد!M22)</f>
        <v>0</v>
      </c>
      <c r="U22" s="44" t="str">
        <f t="shared" si="0"/>
        <v>ناجح</v>
      </c>
      <c r="V22" s="45"/>
      <c r="W22" s="166"/>
      <c r="X22" s="55">
        <f>COUNTIF(O10:O447,"ازرق")</f>
        <v>7</v>
      </c>
      <c r="Y22" s="55">
        <f>COUNTIF(O10:O447,"اخضر")</f>
        <v>6</v>
      </c>
      <c r="Z22" s="55">
        <f>COUNTIF(O10:O447,"اصفر")</f>
        <v>6</v>
      </c>
      <c r="AA22" s="55">
        <f>COUNTIF(O10:O447,"احمر")</f>
        <v>6</v>
      </c>
      <c r="AB22" s="52">
        <f>COUNTIF(O10:O447,"غ")</f>
        <v>0</v>
      </c>
      <c r="AC22" s="47" t="str">
        <f t="shared" si="1"/>
        <v/>
      </c>
      <c r="AD22" s="47" t="str">
        <f t="shared" si="2"/>
        <v/>
      </c>
      <c r="AE22" s="47" t="str">
        <f t="shared" si="3"/>
        <v/>
      </c>
      <c r="AF22" s="47" t="str">
        <f t="shared" si="4"/>
        <v/>
      </c>
      <c r="AG22" s="47" t="str">
        <f t="shared" si="5"/>
        <v/>
      </c>
      <c r="AH22" s="47" t="str">
        <f t="shared" si="6"/>
        <v/>
      </c>
      <c r="AI22" s="47" t="str">
        <f t="shared" si="7"/>
        <v/>
      </c>
      <c r="AJ22" s="47" t="str">
        <f t="shared" si="9"/>
        <v/>
      </c>
      <c r="AK22" s="48" t="str">
        <f t="shared" si="10"/>
        <v/>
      </c>
      <c r="AL22" s="48" t="str">
        <f t="shared" si="11"/>
        <v>ناجح فى جميع مواد الترم الأول</v>
      </c>
      <c r="AM22" s="49"/>
      <c r="AN22" s="50" t="str">
        <f t="shared" si="12"/>
        <v/>
      </c>
      <c r="AO22" s="50" t="str">
        <f t="shared" si="13"/>
        <v/>
      </c>
      <c r="AP22" s="50" t="str">
        <f t="shared" si="14"/>
        <v/>
      </c>
      <c r="AQ22" s="50" t="str">
        <f t="shared" si="15"/>
        <v/>
      </c>
      <c r="AR22" s="50" t="str">
        <f t="shared" si="16"/>
        <v/>
      </c>
      <c r="AS22" s="50" t="str">
        <f t="shared" si="17"/>
        <v/>
      </c>
      <c r="AT22" s="50" t="str">
        <f t="shared" si="18"/>
        <v/>
      </c>
      <c r="AU22" s="50" t="str">
        <f t="shared" si="18"/>
        <v/>
      </c>
      <c r="AV22" s="50" t="str">
        <f t="shared" si="19"/>
        <v/>
      </c>
    </row>
    <row r="23" spans="1:48" ht="129.94999999999999" customHeight="1" thickTop="1" thickBot="1">
      <c r="A23" s="40">
        <f t="shared" si="8"/>
        <v>14</v>
      </c>
      <c r="B23" s="41" t="s">
        <v>70</v>
      </c>
      <c r="C23" s="41">
        <f>IF([1]رصد!C23="","",[1]رصد!C23)</f>
        <v>0</v>
      </c>
      <c r="D23" s="41">
        <f>IF([1]رصد!D23="","",[1]رصد!D23)</f>
        <v>0</v>
      </c>
      <c r="E23" s="41">
        <f>IF([1]رصد!E23="","",[1]رصد!E23)</f>
        <v>0</v>
      </c>
      <c r="F23" s="41">
        <f>IF($B23="","",[1]رصد!F23)</f>
        <v>0</v>
      </c>
      <c r="G23" s="42" t="s">
        <v>3</v>
      </c>
      <c r="H23" s="42">
        <f>IF($B23="","",[1]رصد!G23)</f>
        <v>0</v>
      </c>
      <c r="I23" s="42" t="s">
        <v>3</v>
      </c>
      <c r="J23" s="42" t="s">
        <v>3</v>
      </c>
      <c r="K23" s="42" t="s">
        <v>3</v>
      </c>
      <c r="L23" s="42" t="s">
        <v>3</v>
      </c>
      <c r="M23" s="42" t="s">
        <v>3</v>
      </c>
      <c r="N23" s="42" t="s">
        <v>3</v>
      </c>
      <c r="O23" s="42" t="s">
        <v>3</v>
      </c>
      <c r="P23" s="42" t="s">
        <v>3</v>
      </c>
      <c r="Q23" s="42" t="s">
        <v>3</v>
      </c>
      <c r="R23" s="42" t="s">
        <v>3</v>
      </c>
      <c r="S23" s="42" t="s">
        <v>3</v>
      </c>
      <c r="T23" s="43">
        <f>IF($B23="","",[1]رصد!M23)</f>
        <v>0</v>
      </c>
      <c r="U23" s="44" t="str">
        <f t="shared" si="0"/>
        <v>ناجح</v>
      </c>
      <c r="V23" s="45"/>
      <c r="W23" s="167" t="s">
        <v>46</v>
      </c>
      <c r="X23" s="52" t="s">
        <v>2</v>
      </c>
      <c r="Y23" s="52" t="s">
        <v>1</v>
      </c>
      <c r="Z23" s="52" t="s">
        <v>3</v>
      </c>
      <c r="AA23" s="52" t="s">
        <v>0</v>
      </c>
      <c r="AB23" s="52" t="s">
        <v>41</v>
      </c>
      <c r="AC23" s="47" t="str">
        <f t="shared" si="1"/>
        <v/>
      </c>
      <c r="AD23" s="47" t="str">
        <f t="shared" si="2"/>
        <v/>
      </c>
      <c r="AE23" s="47" t="str">
        <f t="shared" si="3"/>
        <v/>
      </c>
      <c r="AF23" s="47" t="str">
        <f t="shared" si="4"/>
        <v/>
      </c>
      <c r="AG23" s="47" t="str">
        <f t="shared" si="5"/>
        <v/>
      </c>
      <c r="AH23" s="47" t="str">
        <f t="shared" si="6"/>
        <v/>
      </c>
      <c r="AI23" s="47" t="str">
        <f t="shared" si="7"/>
        <v/>
      </c>
      <c r="AJ23" s="47" t="str">
        <f t="shared" si="9"/>
        <v/>
      </c>
      <c r="AK23" s="48" t="str">
        <f t="shared" si="10"/>
        <v/>
      </c>
      <c r="AL23" s="48" t="str">
        <f t="shared" si="11"/>
        <v>ناجح فى جميع مواد الترم الأول</v>
      </c>
      <c r="AM23" s="49"/>
      <c r="AN23" s="50" t="str">
        <f t="shared" si="12"/>
        <v/>
      </c>
      <c r="AO23" s="50" t="str">
        <f t="shared" si="13"/>
        <v/>
      </c>
      <c r="AP23" s="50" t="str">
        <f t="shared" si="14"/>
        <v/>
      </c>
      <c r="AQ23" s="50" t="str">
        <f t="shared" si="15"/>
        <v/>
      </c>
      <c r="AR23" s="50" t="str">
        <f t="shared" si="16"/>
        <v/>
      </c>
      <c r="AS23" s="50" t="str">
        <f t="shared" si="17"/>
        <v/>
      </c>
      <c r="AT23" s="50" t="str">
        <f t="shared" si="18"/>
        <v/>
      </c>
      <c r="AU23" s="50" t="str">
        <f t="shared" si="18"/>
        <v/>
      </c>
      <c r="AV23" s="50" t="str">
        <f t="shared" si="19"/>
        <v/>
      </c>
    </row>
    <row r="24" spans="1:48" ht="129.94999999999999" customHeight="1" thickTop="1" thickBot="1">
      <c r="A24" s="40">
        <f t="shared" si="8"/>
        <v>15</v>
      </c>
      <c r="B24" s="41" t="s">
        <v>70</v>
      </c>
      <c r="C24" s="41">
        <f>IF([1]رصد!C24="","",[1]رصد!C24)</f>
        <v>0</v>
      </c>
      <c r="D24" s="41">
        <f>IF([1]رصد!D24="","",[1]رصد!D24)</f>
        <v>0</v>
      </c>
      <c r="E24" s="41">
        <f>IF([1]رصد!E24="","",[1]رصد!E24)</f>
        <v>0</v>
      </c>
      <c r="F24" s="41">
        <f>IF($B24="","",[1]رصد!F24)</f>
        <v>0</v>
      </c>
      <c r="G24" s="42" t="s">
        <v>0</v>
      </c>
      <c r="H24" s="42">
        <f>IF($B24="","",[1]رصد!G24)</f>
        <v>0</v>
      </c>
      <c r="I24" s="42" t="s">
        <v>0</v>
      </c>
      <c r="J24" s="42" t="s">
        <v>0</v>
      </c>
      <c r="K24" s="42" t="s">
        <v>0</v>
      </c>
      <c r="L24" s="42" t="s">
        <v>0</v>
      </c>
      <c r="M24" s="42" t="s">
        <v>0</v>
      </c>
      <c r="N24" s="42" t="s">
        <v>0</v>
      </c>
      <c r="O24" s="42" t="s">
        <v>0</v>
      </c>
      <c r="P24" s="42" t="s">
        <v>0</v>
      </c>
      <c r="Q24" s="42" t="s">
        <v>0</v>
      </c>
      <c r="R24" s="42" t="s">
        <v>0</v>
      </c>
      <c r="S24" s="42" t="s">
        <v>0</v>
      </c>
      <c r="T24" s="43">
        <f>IF($B24="","",[1]رصد!M24)</f>
        <v>0</v>
      </c>
      <c r="U24" s="44" t="str">
        <f t="shared" si="0"/>
        <v>له برنامج علاجى</v>
      </c>
      <c r="V24" s="45"/>
      <c r="W24" s="167"/>
      <c r="X24" s="55">
        <f>COUNTIF(I10:I120,"ازرق")</f>
        <v>7</v>
      </c>
      <c r="Y24" s="55">
        <f>COUNTIF(I10:I120,"اخضر")</f>
        <v>6</v>
      </c>
      <c r="Z24" s="55">
        <f>COUNTIF(I10:I120,"اصفر")</f>
        <v>6</v>
      </c>
      <c r="AA24" s="55">
        <f>COUNTIF(I10:I120,"احمر")</f>
        <v>6</v>
      </c>
      <c r="AB24" s="52">
        <f>COUNTIF(I10:I120,"غ")</f>
        <v>0</v>
      </c>
      <c r="AC24" s="47" t="str">
        <f t="shared" si="1"/>
        <v>لغة عربية .</v>
      </c>
      <c r="AD24" s="47" t="str">
        <f t="shared" si="2"/>
        <v xml:space="preserve"> لغة انجليزية .</v>
      </c>
      <c r="AE24" s="47" t="str">
        <f t="shared" si="3"/>
        <v xml:space="preserve"> رياضيات .</v>
      </c>
      <c r="AF24" s="47" t="str">
        <f t="shared" si="4"/>
        <v xml:space="preserve"> متعدد التخصصات .</v>
      </c>
      <c r="AG24" s="47" t="str">
        <f t="shared" si="5"/>
        <v xml:space="preserve"> التربية الدينية .</v>
      </c>
      <c r="AH24" s="47" t="str">
        <f t="shared" si="6"/>
        <v xml:space="preserve"> التربية البدنية والصحية .</v>
      </c>
      <c r="AI24" s="47" t="str">
        <f t="shared" si="7"/>
        <v>القيم واحترام الاخرين .</v>
      </c>
      <c r="AJ24" s="47" t="str">
        <f t="shared" si="9"/>
        <v/>
      </c>
      <c r="AK24" s="48" t="str">
        <f t="shared" si="10"/>
        <v>لغة عربية . لغة انجليزية . رياضيات . متعدد التخصصات . التربية الدينية . التربية البدنية والصحية .القيم واحترام الاخرين .</v>
      </c>
      <c r="AL24" s="48" t="str">
        <f t="shared" si="11"/>
        <v>له برنامج علاجى فى لغة عربية . لغة انجليزية . رياضيات . متعدد التخصصات . التربية الدينية . التربية البدنية والصحية .القيم واحترام الاخرين .</v>
      </c>
      <c r="AM24" s="49"/>
      <c r="AN24" s="50" t="str">
        <f t="shared" si="12"/>
        <v/>
      </c>
      <c r="AO24" s="50" t="str">
        <f t="shared" si="13"/>
        <v/>
      </c>
      <c r="AP24" s="50" t="str">
        <f t="shared" si="14"/>
        <v/>
      </c>
      <c r="AQ24" s="50" t="str">
        <f t="shared" si="15"/>
        <v/>
      </c>
      <c r="AR24" s="50" t="str">
        <f t="shared" si="16"/>
        <v/>
      </c>
      <c r="AS24" s="50" t="str">
        <f t="shared" si="17"/>
        <v/>
      </c>
      <c r="AT24" s="50" t="str">
        <f t="shared" si="18"/>
        <v/>
      </c>
      <c r="AU24" s="50" t="str">
        <f t="shared" si="18"/>
        <v/>
      </c>
      <c r="AV24" s="50" t="str">
        <f t="shared" si="19"/>
        <v/>
      </c>
    </row>
    <row r="25" spans="1:48" ht="129.94999999999999" customHeight="1" thickTop="1">
      <c r="A25" s="40">
        <f t="shared" si="8"/>
        <v>16</v>
      </c>
      <c r="B25" s="41" t="s">
        <v>70</v>
      </c>
      <c r="C25" s="41">
        <f>IF([1]رصد!C25="","",[1]رصد!C25)</f>
        <v>0</v>
      </c>
      <c r="D25" s="41">
        <f>IF([1]رصد!D25="","",[1]رصد!D25)</f>
        <v>0</v>
      </c>
      <c r="E25" s="41">
        <f>IF([1]رصد!E25="","",[1]رصد!E25)</f>
        <v>0</v>
      </c>
      <c r="F25" s="41">
        <f>IF($B25="","",[1]رصد!F25)</f>
        <v>0</v>
      </c>
      <c r="G25" s="42" t="s">
        <v>1</v>
      </c>
      <c r="H25" s="42">
        <f>IF($B25="","",[1]رصد!G25)</f>
        <v>0</v>
      </c>
      <c r="I25" s="42" t="s">
        <v>1</v>
      </c>
      <c r="J25" s="42" t="s">
        <v>1</v>
      </c>
      <c r="K25" s="42" t="s">
        <v>1</v>
      </c>
      <c r="L25" s="42" t="s">
        <v>1</v>
      </c>
      <c r="M25" s="42" t="s">
        <v>1</v>
      </c>
      <c r="N25" s="42" t="s">
        <v>1</v>
      </c>
      <c r="O25" s="42" t="s">
        <v>1</v>
      </c>
      <c r="P25" s="42" t="s">
        <v>1</v>
      </c>
      <c r="Q25" s="42" t="s">
        <v>1</v>
      </c>
      <c r="R25" s="42" t="s">
        <v>1</v>
      </c>
      <c r="S25" s="42" t="s">
        <v>1</v>
      </c>
      <c r="T25" s="43">
        <f>IF($B25="","",[1]رصد!M25)</f>
        <v>0</v>
      </c>
      <c r="U25" s="44" t="str">
        <f t="shared" si="0"/>
        <v>ناجح</v>
      </c>
      <c r="V25" s="45"/>
      <c r="W25" s="168"/>
      <c r="X25" s="56"/>
      <c r="Y25" s="56"/>
      <c r="Z25" s="56"/>
      <c r="AA25" s="56"/>
      <c r="AB25" s="57"/>
      <c r="AC25" s="47" t="str">
        <f t="shared" si="1"/>
        <v/>
      </c>
      <c r="AD25" s="47" t="str">
        <f t="shared" si="2"/>
        <v/>
      </c>
      <c r="AE25" s="47" t="str">
        <f t="shared" si="3"/>
        <v/>
      </c>
      <c r="AF25" s="47" t="str">
        <f t="shared" si="4"/>
        <v/>
      </c>
      <c r="AG25" s="47" t="str">
        <f t="shared" si="5"/>
        <v/>
      </c>
      <c r="AH25" s="47" t="str">
        <f t="shared" si="6"/>
        <v/>
      </c>
      <c r="AI25" s="47" t="str">
        <f t="shared" si="7"/>
        <v/>
      </c>
      <c r="AJ25" s="47" t="str">
        <f t="shared" si="9"/>
        <v/>
      </c>
      <c r="AK25" s="48" t="str">
        <f t="shared" si="10"/>
        <v/>
      </c>
      <c r="AL25" s="48" t="str">
        <f t="shared" si="11"/>
        <v>ناجح فى جميع مواد الترم الأول</v>
      </c>
      <c r="AM25" s="49"/>
      <c r="AN25" s="50" t="str">
        <f t="shared" si="12"/>
        <v/>
      </c>
      <c r="AO25" s="50" t="str">
        <f t="shared" si="13"/>
        <v/>
      </c>
      <c r="AP25" s="50" t="str">
        <f t="shared" si="14"/>
        <v/>
      </c>
      <c r="AQ25" s="50" t="str">
        <f t="shared" si="15"/>
        <v/>
      </c>
      <c r="AR25" s="50" t="str">
        <f t="shared" si="16"/>
        <v/>
      </c>
      <c r="AS25" s="50" t="str">
        <f t="shared" si="17"/>
        <v/>
      </c>
      <c r="AT25" s="50" t="str">
        <f t="shared" si="18"/>
        <v/>
      </c>
      <c r="AU25" s="50" t="str">
        <f t="shared" si="18"/>
        <v/>
      </c>
      <c r="AV25" s="50" t="str">
        <f t="shared" si="19"/>
        <v/>
      </c>
    </row>
    <row r="26" spans="1:48" ht="129.94999999999999" customHeight="1">
      <c r="A26" s="40">
        <f t="shared" si="8"/>
        <v>17</v>
      </c>
      <c r="B26" s="41" t="s">
        <v>70</v>
      </c>
      <c r="C26" s="41">
        <f>IF([1]رصد!C26="","",[1]رصد!C26)</f>
        <v>0</v>
      </c>
      <c r="D26" s="41">
        <f>IF([1]رصد!D26="","",[1]رصد!D26)</f>
        <v>0</v>
      </c>
      <c r="E26" s="41">
        <f>IF([1]رصد!E26="","",[1]رصد!E26)</f>
        <v>0</v>
      </c>
      <c r="F26" s="41">
        <f>IF($B26="","",[1]رصد!F26)</f>
        <v>0</v>
      </c>
      <c r="G26" s="42" t="s">
        <v>2</v>
      </c>
      <c r="H26" s="42">
        <f>IF($B26="","",[1]رصد!G26)</f>
        <v>0</v>
      </c>
      <c r="I26" s="42" t="s">
        <v>2</v>
      </c>
      <c r="J26" s="42" t="s">
        <v>2</v>
      </c>
      <c r="K26" s="42" t="s">
        <v>2</v>
      </c>
      <c r="L26" s="42" t="s">
        <v>2</v>
      </c>
      <c r="M26" s="42" t="s">
        <v>2</v>
      </c>
      <c r="N26" s="42" t="s">
        <v>2</v>
      </c>
      <c r="O26" s="42" t="s">
        <v>2</v>
      </c>
      <c r="P26" s="42" t="s">
        <v>2</v>
      </c>
      <c r="Q26" s="42" t="s">
        <v>2</v>
      </c>
      <c r="R26" s="42" t="s">
        <v>2</v>
      </c>
      <c r="S26" s="42" t="s">
        <v>2</v>
      </c>
      <c r="T26" s="43">
        <f>IF($B26="","",[1]رصد!M26)</f>
        <v>0</v>
      </c>
      <c r="U26" s="44" t="str">
        <f t="shared" si="0"/>
        <v>ناجح</v>
      </c>
      <c r="V26" s="45"/>
      <c r="W26" s="168"/>
      <c r="X26" s="58"/>
      <c r="Y26" s="58"/>
      <c r="Z26" s="58"/>
      <c r="AA26" s="58"/>
      <c r="AB26" s="56"/>
      <c r="AC26" s="47" t="str">
        <f t="shared" si="1"/>
        <v/>
      </c>
      <c r="AD26" s="47" t="str">
        <f t="shared" si="2"/>
        <v/>
      </c>
      <c r="AE26" s="47" t="str">
        <f t="shared" si="3"/>
        <v/>
      </c>
      <c r="AF26" s="47" t="str">
        <f t="shared" si="4"/>
        <v/>
      </c>
      <c r="AG26" s="47" t="str">
        <f t="shared" si="5"/>
        <v/>
      </c>
      <c r="AH26" s="47" t="str">
        <f t="shared" si="6"/>
        <v/>
      </c>
      <c r="AI26" s="47" t="str">
        <f t="shared" si="7"/>
        <v/>
      </c>
      <c r="AJ26" s="47" t="str">
        <f t="shared" si="9"/>
        <v/>
      </c>
      <c r="AK26" s="48" t="str">
        <f t="shared" si="10"/>
        <v/>
      </c>
      <c r="AL26" s="48" t="str">
        <f t="shared" si="11"/>
        <v>ناجح فى جميع مواد الترم الأول</v>
      </c>
      <c r="AM26" s="49"/>
      <c r="AN26" s="50" t="str">
        <f t="shared" si="12"/>
        <v/>
      </c>
      <c r="AO26" s="50" t="str">
        <f t="shared" si="13"/>
        <v/>
      </c>
      <c r="AP26" s="50" t="str">
        <f t="shared" si="14"/>
        <v/>
      </c>
      <c r="AQ26" s="50" t="str">
        <f t="shared" si="15"/>
        <v/>
      </c>
      <c r="AR26" s="50" t="str">
        <f t="shared" si="16"/>
        <v/>
      </c>
      <c r="AS26" s="50" t="str">
        <f t="shared" si="17"/>
        <v/>
      </c>
      <c r="AT26" s="50" t="str">
        <f t="shared" si="18"/>
        <v/>
      </c>
      <c r="AU26" s="50" t="str">
        <f t="shared" si="18"/>
        <v/>
      </c>
      <c r="AV26" s="50" t="str">
        <f t="shared" si="19"/>
        <v/>
      </c>
    </row>
    <row r="27" spans="1:48" ht="129.94999999999999" customHeight="1">
      <c r="A27" s="40">
        <f t="shared" si="8"/>
        <v>18</v>
      </c>
      <c r="B27" s="41" t="s">
        <v>70</v>
      </c>
      <c r="C27" s="41">
        <f>IF([1]رصد!C27="","",[1]رصد!C27)</f>
        <v>0</v>
      </c>
      <c r="D27" s="41">
        <f>IF([1]رصد!D27="","",[1]رصد!D27)</f>
        <v>0</v>
      </c>
      <c r="E27" s="41">
        <f>IF([1]رصد!E27="","",[1]رصد!E27)</f>
        <v>0</v>
      </c>
      <c r="F27" s="41">
        <f>IF($B27="","",[1]رصد!F27)</f>
        <v>0</v>
      </c>
      <c r="G27" s="42" t="s">
        <v>3</v>
      </c>
      <c r="H27" s="42">
        <f>IF($B27="","",[1]رصد!G27)</f>
        <v>0</v>
      </c>
      <c r="I27" s="42" t="s">
        <v>3</v>
      </c>
      <c r="J27" s="42" t="s">
        <v>3</v>
      </c>
      <c r="K27" s="42" t="s">
        <v>3</v>
      </c>
      <c r="L27" s="42" t="s">
        <v>3</v>
      </c>
      <c r="M27" s="42" t="s">
        <v>3</v>
      </c>
      <c r="N27" s="42" t="s">
        <v>3</v>
      </c>
      <c r="O27" s="42" t="s">
        <v>3</v>
      </c>
      <c r="P27" s="42" t="s">
        <v>3</v>
      </c>
      <c r="Q27" s="42" t="s">
        <v>3</v>
      </c>
      <c r="R27" s="42" t="s">
        <v>3</v>
      </c>
      <c r="S27" s="42" t="s">
        <v>3</v>
      </c>
      <c r="T27" s="43">
        <f>IF($B27="","",[1]رصد!M27)</f>
        <v>0</v>
      </c>
      <c r="U27" s="44" t="str">
        <f t="shared" si="0"/>
        <v>ناجح</v>
      </c>
      <c r="V27" s="45"/>
      <c r="AB27" s="57"/>
      <c r="AC27" s="47" t="str">
        <f t="shared" si="1"/>
        <v/>
      </c>
      <c r="AD27" s="47" t="str">
        <f t="shared" si="2"/>
        <v/>
      </c>
      <c r="AE27" s="47" t="str">
        <f t="shared" si="3"/>
        <v/>
      </c>
      <c r="AF27" s="47" t="str">
        <f t="shared" si="4"/>
        <v/>
      </c>
      <c r="AG27" s="47" t="str">
        <f t="shared" si="5"/>
        <v/>
      </c>
      <c r="AH27" s="47" t="str">
        <f t="shared" si="6"/>
        <v/>
      </c>
      <c r="AI27" s="47" t="str">
        <f t="shared" si="7"/>
        <v/>
      </c>
      <c r="AJ27" s="47" t="str">
        <f t="shared" si="9"/>
        <v/>
      </c>
      <c r="AK27" s="48" t="str">
        <f t="shared" si="10"/>
        <v/>
      </c>
      <c r="AL27" s="48" t="str">
        <f t="shared" si="11"/>
        <v>ناجح فى جميع مواد الترم الأول</v>
      </c>
      <c r="AM27" s="49"/>
      <c r="AN27" s="50" t="str">
        <f t="shared" si="12"/>
        <v/>
      </c>
      <c r="AO27" s="50" t="str">
        <f t="shared" si="13"/>
        <v/>
      </c>
      <c r="AP27" s="50" t="str">
        <f t="shared" si="14"/>
        <v/>
      </c>
      <c r="AQ27" s="50" t="str">
        <f t="shared" si="15"/>
        <v/>
      </c>
      <c r="AR27" s="50" t="str">
        <f t="shared" si="16"/>
        <v/>
      </c>
      <c r="AS27" s="50" t="str">
        <f t="shared" si="17"/>
        <v/>
      </c>
      <c r="AT27" s="50" t="str">
        <f t="shared" si="18"/>
        <v/>
      </c>
      <c r="AU27" s="50" t="str">
        <f t="shared" si="18"/>
        <v/>
      </c>
      <c r="AV27" s="50" t="str">
        <f t="shared" si="19"/>
        <v/>
      </c>
    </row>
    <row r="28" spans="1:48" ht="129.94999999999999" customHeight="1">
      <c r="A28" s="40">
        <f t="shared" si="8"/>
        <v>19</v>
      </c>
      <c r="B28" s="41" t="s">
        <v>70</v>
      </c>
      <c r="C28" s="41">
        <f>IF([1]رصد!C28="","",[1]رصد!C28)</f>
        <v>0</v>
      </c>
      <c r="D28" s="41">
        <f>IF([1]رصد!D28="","",[1]رصد!D28)</f>
        <v>0</v>
      </c>
      <c r="E28" s="41">
        <f>IF([1]رصد!E28="","",[1]رصد!E28)</f>
        <v>0</v>
      </c>
      <c r="F28" s="41">
        <f>IF($B28="","",[1]رصد!F28)</f>
        <v>0</v>
      </c>
      <c r="G28" s="42" t="s">
        <v>0</v>
      </c>
      <c r="H28" s="42">
        <f>IF($B28="","",[1]رصد!G28)</f>
        <v>0</v>
      </c>
      <c r="I28" s="42" t="s">
        <v>0</v>
      </c>
      <c r="J28" s="42" t="s">
        <v>0</v>
      </c>
      <c r="K28" s="42" t="s">
        <v>0</v>
      </c>
      <c r="L28" s="42" t="s">
        <v>0</v>
      </c>
      <c r="M28" s="42" t="s">
        <v>0</v>
      </c>
      <c r="N28" s="42" t="s">
        <v>0</v>
      </c>
      <c r="O28" s="42" t="s">
        <v>0</v>
      </c>
      <c r="P28" s="42" t="s">
        <v>0</v>
      </c>
      <c r="Q28" s="42" t="s">
        <v>0</v>
      </c>
      <c r="R28" s="42" t="s">
        <v>0</v>
      </c>
      <c r="S28" s="42" t="s">
        <v>0</v>
      </c>
      <c r="T28" s="43">
        <f>IF($B28="","",[1]رصد!M28)</f>
        <v>0</v>
      </c>
      <c r="U28" s="44" t="str">
        <f t="shared" si="0"/>
        <v>له برنامج علاجى</v>
      </c>
      <c r="V28" s="45"/>
      <c r="AB28" s="56"/>
      <c r="AC28" s="47" t="str">
        <f t="shared" si="1"/>
        <v>لغة عربية .</v>
      </c>
      <c r="AD28" s="47" t="str">
        <f t="shared" si="2"/>
        <v xml:space="preserve"> لغة انجليزية .</v>
      </c>
      <c r="AE28" s="47" t="str">
        <f t="shared" si="3"/>
        <v xml:space="preserve"> رياضيات .</v>
      </c>
      <c r="AF28" s="47" t="str">
        <f t="shared" si="4"/>
        <v xml:space="preserve"> متعدد التخصصات .</v>
      </c>
      <c r="AG28" s="47" t="str">
        <f t="shared" si="5"/>
        <v xml:space="preserve"> التربية الدينية .</v>
      </c>
      <c r="AH28" s="47" t="str">
        <f t="shared" si="6"/>
        <v xml:space="preserve"> التربية البدنية والصحية .</v>
      </c>
      <c r="AI28" s="47" t="str">
        <f t="shared" si="7"/>
        <v>القيم واحترام الاخرين .</v>
      </c>
      <c r="AJ28" s="47" t="str">
        <f t="shared" si="9"/>
        <v/>
      </c>
      <c r="AK28" s="48" t="str">
        <f t="shared" si="10"/>
        <v>لغة عربية . لغة انجليزية . رياضيات . متعدد التخصصات . التربية الدينية . التربية البدنية والصحية .القيم واحترام الاخرين .</v>
      </c>
      <c r="AL28" s="48" t="str">
        <f t="shared" si="11"/>
        <v>له برنامج علاجى فى لغة عربية . لغة انجليزية . رياضيات . متعدد التخصصات . التربية الدينية . التربية البدنية والصحية .القيم واحترام الاخرين .</v>
      </c>
      <c r="AM28" s="49"/>
      <c r="AN28" s="50" t="str">
        <f t="shared" si="12"/>
        <v/>
      </c>
      <c r="AO28" s="50" t="str">
        <f t="shared" si="13"/>
        <v/>
      </c>
      <c r="AP28" s="50" t="str">
        <f t="shared" si="14"/>
        <v/>
      </c>
      <c r="AQ28" s="50" t="str">
        <f t="shared" si="15"/>
        <v/>
      </c>
      <c r="AR28" s="50" t="str">
        <f t="shared" si="16"/>
        <v/>
      </c>
      <c r="AS28" s="50" t="str">
        <f t="shared" si="17"/>
        <v/>
      </c>
      <c r="AT28" s="50" t="str">
        <f t="shared" si="18"/>
        <v/>
      </c>
      <c r="AU28" s="50" t="str">
        <f t="shared" si="18"/>
        <v/>
      </c>
      <c r="AV28" s="50" t="str">
        <f t="shared" si="19"/>
        <v/>
      </c>
    </row>
    <row r="29" spans="1:48" ht="129.94999999999999" customHeight="1">
      <c r="A29" s="40">
        <f t="shared" si="8"/>
        <v>20</v>
      </c>
      <c r="B29" s="41" t="s">
        <v>70</v>
      </c>
      <c r="C29" s="41">
        <f>IF([1]رصد!C29="","",[1]رصد!C29)</f>
        <v>0</v>
      </c>
      <c r="D29" s="41">
        <f>IF([1]رصد!D29="","",[1]رصد!D29)</f>
        <v>0</v>
      </c>
      <c r="E29" s="41">
        <f>IF([1]رصد!E29="","",[1]رصد!E29)</f>
        <v>0</v>
      </c>
      <c r="F29" s="41">
        <f>IF($B29="","",[1]رصد!F29)</f>
        <v>0</v>
      </c>
      <c r="G29" s="42" t="s">
        <v>1</v>
      </c>
      <c r="H29" s="42">
        <f>IF($B29="","",[1]رصد!G29)</f>
        <v>0</v>
      </c>
      <c r="I29" s="42" t="s">
        <v>1</v>
      </c>
      <c r="J29" s="42" t="s">
        <v>1</v>
      </c>
      <c r="K29" s="42" t="s">
        <v>1</v>
      </c>
      <c r="L29" s="42" t="s">
        <v>1</v>
      </c>
      <c r="M29" s="42" t="s">
        <v>1</v>
      </c>
      <c r="N29" s="42" t="s">
        <v>1</v>
      </c>
      <c r="O29" s="42" t="s">
        <v>1</v>
      </c>
      <c r="P29" s="42" t="s">
        <v>1</v>
      </c>
      <c r="Q29" s="42" t="s">
        <v>1</v>
      </c>
      <c r="R29" s="42" t="s">
        <v>1</v>
      </c>
      <c r="S29" s="42" t="s">
        <v>1</v>
      </c>
      <c r="T29" s="43">
        <f>IF($B29="","",[1]رصد!M29)</f>
        <v>0</v>
      </c>
      <c r="U29" s="44" t="str">
        <f t="shared" si="0"/>
        <v>ناجح</v>
      </c>
      <c r="V29" s="45"/>
      <c r="AB29" s="57"/>
      <c r="AC29" s="47" t="str">
        <f t="shared" si="1"/>
        <v/>
      </c>
      <c r="AD29" s="47" t="str">
        <f t="shared" si="2"/>
        <v/>
      </c>
      <c r="AE29" s="47" t="str">
        <f t="shared" si="3"/>
        <v/>
      </c>
      <c r="AF29" s="47" t="str">
        <f t="shared" si="4"/>
        <v/>
      </c>
      <c r="AG29" s="47" t="str">
        <f t="shared" si="5"/>
        <v/>
      </c>
      <c r="AH29" s="47" t="str">
        <f t="shared" si="6"/>
        <v/>
      </c>
      <c r="AI29" s="47" t="str">
        <f t="shared" si="7"/>
        <v/>
      </c>
      <c r="AJ29" s="47" t="str">
        <f t="shared" si="9"/>
        <v/>
      </c>
      <c r="AK29" s="48" t="str">
        <f t="shared" si="10"/>
        <v/>
      </c>
      <c r="AL29" s="48" t="str">
        <f t="shared" si="11"/>
        <v>ناجح فى جميع مواد الترم الأول</v>
      </c>
      <c r="AM29" s="49"/>
      <c r="AN29" s="50" t="str">
        <f t="shared" si="12"/>
        <v/>
      </c>
      <c r="AO29" s="50" t="str">
        <f t="shared" si="13"/>
        <v/>
      </c>
      <c r="AP29" s="50" t="str">
        <f t="shared" si="14"/>
        <v/>
      </c>
      <c r="AQ29" s="50" t="str">
        <f t="shared" si="15"/>
        <v/>
      </c>
      <c r="AR29" s="50" t="str">
        <f t="shared" si="16"/>
        <v/>
      </c>
      <c r="AS29" s="50" t="str">
        <f t="shared" si="17"/>
        <v/>
      </c>
      <c r="AT29" s="50" t="str">
        <f t="shared" si="18"/>
        <v/>
      </c>
      <c r="AU29" s="50" t="str">
        <f t="shared" si="18"/>
        <v/>
      </c>
      <c r="AV29" s="50" t="str">
        <f t="shared" si="19"/>
        <v/>
      </c>
    </row>
    <row r="30" spans="1:48" ht="129.94999999999999" customHeight="1">
      <c r="A30" s="40">
        <f t="shared" si="8"/>
        <v>21</v>
      </c>
      <c r="B30" s="41" t="s">
        <v>70</v>
      </c>
      <c r="C30" s="41">
        <f>IF([1]رصد!C30="","",[1]رصد!C30)</f>
        <v>0</v>
      </c>
      <c r="D30" s="41">
        <f>IF([1]رصد!D30="","",[1]رصد!D30)</f>
        <v>0</v>
      </c>
      <c r="E30" s="41">
        <f>IF([1]رصد!E30="","",[1]رصد!E30)</f>
        <v>0</v>
      </c>
      <c r="F30" s="41">
        <f>IF($B30="","",[1]رصد!F30)</f>
        <v>0</v>
      </c>
      <c r="G30" s="42" t="s">
        <v>2</v>
      </c>
      <c r="H30" s="42">
        <f>IF($B30="","",[1]رصد!G30)</f>
        <v>0</v>
      </c>
      <c r="I30" s="42" t="s">
        <v>2</v>
      </c>
      <c r="J30" s="42" t="s">
        <v>2</v>
      </c>
      <c r="K30" s="42" t="s">
        <v>2</v>
      </c>
      <c r="L30" s="42" t="s">
        <v>2</v>
      </c>
      <c r="M30" s="42" t="s">
        <v>2</v>
      </c>
      <c r="N30" s="42" t="s">
        <v>2</v>
      </c>
      <c r="O30" s="42" t="s">
        <v>2</v>
      </c>
      <c r="P30" s="42" t="s">
        <v>2</v>
      </c>
      <c r="Q30" s="42" t="s">
        <v>2</v>
      </c>
      <c r="R30" s="42" t="s">
        <v>2</v>
      </c>
      <c r="S30" s="42" t="s">
        <v>2</v>
      </c>
      <c r="T30" s="43">
        <f>IF($B30="","",[1]رصد!M30)</f>
        <v>0</v>
      </c>
      <c r="U30" s="44" t="str">
        <f t="shared" si="0"/>
        <v>ناجح</v>
      </c>
      <c r="V30" s="45"/>
      <c r="W30" s="60"/>
      <c r="AB30" s="56"/>
      <c r="AC30" s="47" t="str">
        <f t="shared" si="1"/>
        <v/>
      </c>
      <c r="AD30" s="47" t="str">
        <f t="shared" si="2"/>
        <v/>
      </c>
      <c r="AE30" s="47" t="str">
        <f t="shared" si="3"/>
        <v/>
      </c>
      <c r="AF30" s="47" t="str">
        <f t="shared" si="4"/>
        <v/>
      </c>
      <c r="AG30" s="47" t="str">
        <f t="shared" si="5"/>
        <v/>
      </c>
      <c r="AH30" s="47" t="str">
        <f t="shared" si="6"/>
        <v/>
      </c>
      <c r="AI30" s="47" t="str">
        <f t="shared" si="7"/>
        <v/>
      </c>
      <c r="AJ30" s="47" t="str">
        <f t="shared" si="9"/>
        <v/>
      </c>
      <c r="AK30" s="48" t="str">
        <f t="shared" si="10"/>
        <v/>
      </c>
      <c r="AL30" s="48" t="str">
        <f t="shared" si="11"/>
        <v>ناجح فى جميع مواد الترم الأول</v>
      </c>
      <c r="AM30" s="49"/>
      <c r="AN30" s="50" t="str">
        <f t="shared" si="12"/>
        <v/>
      </c>
      <c r="AO30" s="50" t="str">
        <f t="shared" si="13"/>
        <v/>
      </c>
      <c r="AP30" s="50" t="str">
        <f t="shared" si="14"/>
        <v/>
      </c>
      <c r="AQ30" s="50" t="str">
        <f t="shared" si="15"/>
        <v/>
      </c>
      <c r="AR30" s="50" t="str">
        <f t="shared" si="16"/>
        <v/>
      </c>
      <c r="AS30" s="50" t="str">
        <f t="shared" si="17"/>
        <v/>
      </c>
      <c r="AT30" s="50" t="str">
        <f t="shared" si="18"/>
        <v/>
      </c>
      <c r="AU30" s="50" t="str">
        <f t="shared" si="18"/>
        <v/>
      </c>
      <c r="AV30" s="50" t="str">
        <f t="shared" si="19"/>
        <v/>
      </c>
    </row>
    <row r="31" spans="1:48" ht="129.94999999999999" customHeight="1">
      <c r="A31" s="40">
        <f t="shared" si="8"/>
        <v>22</v>
      </c>
      <c r="B31" s="41" t="s">
        <v>70</v>
      </c>
      <c r="C31" s="41">
        <f>IF([1]رصد!C31="","",[1]رصد!C31)</f>
        <v>0</v>
      </c>
      <c r="D31" s="41">
        <f>IF([1]رصد!D31="","",[1]رصد!D31)</f>
        <v>0</v>
      </c>
      <c r="E31" s="41">
        <f>IF([1]رصد!E31="","",[1]رصد!E31)</f>
        <v>0</v>
      </c>
      <c r="F31" s="41">
        <f>IF($B31="","",[1]رصد!F31)</f>
        <v>0</v>
      </c>
      <c r="G31" s="42" t="s">
        <v>3</v>
      </c>
      <c r="H31" s="42">
        <f>IF($B31="","",[1]رصد!G31)</f>
        <v>0</v>
      </c>
      <c r="I31" s="42" t="s">
        <v>3</v>
      </c>
      <c r="J31" s="42" t="s">
        <v>3</v>
      </c>
      <c r="K31" s="42" t="s">
        <v>3</v>
      </c>
      <c r="L31" s="42" t="s">
        <v>3</v>
      </c>
      <c r="M31" s="42" t="s">
        <v>3</v>
      </c>
      <c r="N31" s="42" t="s">
        <v>3</v>
      </c>
      <c r="O31" s="42" t="s">
        <v>3</v>
      </c>
      <c r="P31" s="42" t="s">
        <v>3</v>
      </c>
      <c r="Q31" s="42" t="s">
        <v>3</v>
      </c>
      <c r="R31" s="42" t="s">
        <v>3</v>
      </c>
      <c r="S31" s="42" t="s">
        <v>3</v>
      </c>
      <c r="T31" s="43">
        <f>IF($B31="","",[1]رصد!M31)</f>
        <v>0</v>
      </c>
      <c r="U31" s="44" t="str">
        <f t="shared" si="0"/>
        <v>ناجح</v>
      </c>
      <c r="V31" s="45"/>
      <c r="AB31" s="57"/>
      <c r="AC31" s="47" t="str">
        <f t="shared" si="1"/>
        <v/>
      </c>
      <c r="AD31" s="47" t="str">
        <f t="shared" si="2"/>
        <v/>
      </c>
      <c r="AE31" s="47" t="str">
        <f t="shared" si="3"/>
        <v/>
      </c>
      <c r="AF31" s="47" t="str">
        <f t="shared" si="4"/>
        <v/>
      </c>
      <c r="AG31" s="47" t="str">
        <f t="shared" si="5"/>
        <v/>
      </c>
      <c r="AH31" s="47" t="str">
        <f t="shared" si="6"/>
        <v/>
      </c>
      <c r="AI31" s="47" t="str">
        <f t="shared" si="7"/>
        <v/>
      </c>
      <c r="AJ31" s="47" t="str">
        <f t="shared" si="9"/>
        <v/>
      </c>
      <c r="AK31" s="48" t="str">
        <f t="shared" si="10"/>
        <v/>
      </c>
      <c r="AL31" s="48" t="str">
        <f t="shared" si="11"/>
        <v>ناجح فى جميع مواد الترم الأول</v>
      </c>
      <c r="AM31" s="49"/>
      <c r="AN31" s="50" t="str">
        <f t="shared" si="12"/>
        <v/>
      </c>
      <c r="AO31" s="50" t="str">
        <f t="shared" si="13"/>
        <v/>
      </c>
      <c r="AP31" s="50" t="str">
        <f t="shared" si="14"/>
        <v/>
      </c>
      <c r="AQ31" s="50" t="str">
        <f t="shared" si="15"/>
        <v/>
      </c>
      <c r="AR31" s="50" t="str">
        <f t="shared" si="16"/>
        <v/>
      </c>
      <c r="AS31" s="50" t="str">
        <f t="shared" si="17"/>
        <v/>
      </c>
      <c r="AT31" s="50" t="str">
        <f t="shared" si="18"/>
        <v/>
      </c>
      <c r="AU31" s="50" t="str">
        <f t="shared" si="18"/>
        <v/>
      </c>
      <c r="AV31" s="50" t="str">
        <f t="shared" si="19"/>
        <v/>
      </c>
    </row>
    <row r="32" spans="1:48" ht="129.94999999999999" customHeight="1">
      <c r="A32" s="40">
        <f t="shared" si="8"/>
        <v>23</v>
      </c>
      <c r="B32" s="41" t="s">
        <v>70</v>
      </c>
      <c r="C32" s="41">
        <f>IF([1]رصد!C32="","",[1]رصد!C32)</f>
        <v>0</v>
      </c>
      <c r="D32" s="41">
        <f>IF([1]رصد!D32="","",[1]رصد!D32)</f>
        <v>0</v>
      </c>
      <c r="E32" s="41">
        <f>IF([1]رصد!E32="","",[1]رصد!E32)</f>
        <v>0</v>
      </c>
      <c r="F32" s="41">
        <f>IF($B32="","",[1]رصد!F32)</f>
        <v>0</v>
      </c>
      <c r="G32" s="42" t="s">
        <v>0</v>
      </c>
      <c r="H32" s="42">
        <f>IF($B32="","",[1]رصد!G32)</f>
        <v>0</v>
      </c>
      <c r="I32" s="42" t="s">
        <v>0</v>
      </c>
      <c r="J32" s="42" t="s">
        <v>0</v>
      </c>
      <c r="K32" s="42" t="s">
        <v>0</v>
      </c>
      <c r="L32" s="42" t="s">
        <v>0</v>
      </c>
      <c r="M32" s="42" t="s">
        <v>0</v>
      </c>
      <c r="N32" s="42" t="s">
        <v>0</v>
      </c>
      <c r="O32" s="42" t="s">
        <v>0</v>
      </c>
      <c r="P32" s="42" t="s">
        <v>0</v>
      </c>
      <c r="Q32" s="42" t="s">
        <v>0</v>
      </c>
      <c r="R32" s="42" t="s">
        <v>0</v>
      </c>
      <c r="S32" s="42" t="s">
        <v>0</v>
      </c>
      <c r="T32" s="43">
        <f>IF($B32="","",[1]رصد!M32)</f>
        <v>0</v>
      </c>
      <c r="U32" s="44" t="str">
        <f t="shared" si="0"/>
        <v>له برنامج علاجى</v>
      </c>
      <c r="V32" s="45"/>
      <c r="AB32" s="56"/>
      <c r="AC32" s="47" t="str">
        <f t="shared" si="1"/>
        <v>لغة عربية .</v>
      </c>
      <c r="AD32" s="47" t="str">
        <f t="shared" si="2"/>
        <v xml:space="preserve"> لغة انجليزية .</v>
      </c>
      <c r="AE32" s="47" t="str">
        <f t="shared" si="3"/>
        <v xml:space="preserve"> رياضيات .</v>
      </c>
      <c r="AF32" s="47" t="str">
        <f t="shared" si="4"/>
        <v xml:space="preserve"> متعدد التخصصات .</v>
      </c>
      <c r="AG32" s="47" t="str">
        <f t="shared" si="5"/>
        <v xml:space="preserve"> التربية الدينية .</v>
      </c>
      <c r="AH32" s="47" t="str">
        <f t="shared" si="6"/>
        <v xml:space="preserve"> التربية البدنية والصحية .</v>
      </c>
      <c r="AI32" s="47" t="str">
        <f t="shared" si="7"/>
        <v>القيم واحترام الاخرين .</v>
      </c>
      <c r="AJ32" s="47" t="str">
        <f t="shared" si="9"/>
        <v/>
      </c>
      <c r="AK32" s="48" t="str">
        <f t="shared" si="10"/>
        <v>لغة عربية . لغة انجليزية . رياضيات . متعدد التخصصات . التربية الدينية . التربية البدنية والصحية .القيم واحترام الاخرين .</v>
      </c>
      <c r="AL32" s="48" t="str">
        <f t="shared" si="11"/>
        <v>له برنامج علاجى فى لغة عربية . لغة انجليزية . رياضيات . متعدد التخصصات . التربية الدينية . التربية البدنية والصحية .القيم واحترام الاخرين .</v>
      </c>
      <c r="AM32" s="49"/>
      <c r="AN32" s="50" t="str">
        <f t="shared" si="12"/>
        <v/>
      </c>
      <c r="AO32" s="50" t="str">
        <f t="shared" si="13"/>
        <v/>
      </c>
      <c r="AP32" s="50" t="str">
        <f t="shared" si="14"/>
        <v/>
      </c>
      <c r="AQ32" s="50" t="str">
        <f t="shared" si="15"/>
        <v/>
      </c>
      <c r="AR32" s="50" t="str">
        <f t="shared" si="16"/>
        <v/>
      </c>
      <c r="AS32" s="50" t="str">
        <f t="shared" si="17"/>
        <v/>
      </c>
      <c r="AT32" s="50" t="str">
        <f t="shared" si="18"/>
        <v/>
      </c>
      <c r="AU32" s="50" t="str">
        <f t="shared" si="18"/>
        <v/>
      </c>
      <c r="AV32" s="50" t="str">
        <f t="shared" si="19"/>
        <v/>
      </c>
    </row>
    <row r="33" spans="1:48" ht="129.94999999999999" customHeight="1">
      <c r="A33" s="40">
        <f t="shared" si="8"/>
        <v>24</v>
      </c>
      <c r="B33" s="41" t="s">
        <v>70</v>
      </c>
      <c r="C33" s="41">
        <f>IF([1]رصد!C33="","",[1]رصد!C33)</f>
        <v>0</v>
      </c>
      <c r="D33" s="41">
        <f>IF([1]رصد!D33="","",[1]رصد!D33)</f>
        <v>0</v>
      </c>
      <c r="E33" s="41">
        <f>IF([1]رصد!E33="","",[1]رصد!E33)</f>
        <v>0</v>
      </c>
      <c r="F33" s="41">
        <f>IF($B33="","",[1]رصد!F33)</f>
        <v>0</v>
      </c>
      <c r="G33" s="42" t="s">
        <v>1</v>
      </c>
      <c r="H33" s="42">
        <f>IF($B33="","",[1]رصد!G33)</f>
        <v>0</v>
      </c>
      <c r="I33" s="42" t="s">
        <v>1</v>
      </c>
      <c r="J33" s="42" t="s">
        <v>1</v>
      </c>
      <c r="K33" s="42" t="s">
        <v>1</v>
      </c>
      <c r="L33" s="42" t="s">
        <v>1</v>
      </c>
      <c r="M33" s="42" t="s">
        <v>1</v>
      </c>
      <c r="N33" s="42" t="s">
        <v>1</v>
      </c>
      <c r="O33" s="42" t="s">
        <v>1</v>
      </c>
      <c r="P33" s="42" t="s">
        <v>1</v>
      </c>
      <c r="Q33" s="42" t="s">
        <v>1</v>
      </c>
      <c r="R33" s="42" t="s">
        <v>1</v>
      </c>
      <c r="S33" s="42" t="s">
        <v>1</v>
      </c>
      <c r="T33" s="43">
        <f>IF($B33="","",[1]رصد!M33)</f>
        <v>0</v>
      </c>
      <c r="U33" s="44" t="str">
        <f t="shared" si="0"/>
        <v>ناجح</v>
      </c>
      <c r="V33" s="45"/>
      <c r="AB33" s="58"/>
      <c r="AC33" s="47" t="str">
        <f t="shared" si="1"/>
        <v/>
      </c>
      <c r="AD33" s="47" t="str">
        <f t="shared" si="2"/>
        <v/>
      </c>
      <c r="AE33" s="47" t="str">
        <f t="shared" si="3"/>
        <v/>
      </c>
      <c r="AF33" s="47" t="str">
        <f t="shared" si="4"/>
        <v/>
      </c>
      <c r="AG33" s="47" t="str">
        <f t="shared" si="5"/>
        <v/>
      </c>
      <c r="AH33" s="47" t="str">
        <f t="shared" si="6"/>
        <v/>
      </c>
      <c r="AI33" s="47" t="str">
        <f t="shared" si="7"/>
        <v/>
      </c>
      <c r="AJ33" s="47" t="str">
        <f t="shared" si="9"/>
        <v/>
      </c>
      <c r="AK33" s="48" t="str">
        <f t="shared" si="10"/>
        <v/>
      </c>
      <c r="AL33" s="48" t="str">
        <f t="shared" si="11"/>
        <v>ناجح فى جميع مواد الترم الأول</v>
      </c>
      <c r="AM33" s="49"/>
      <c r="AN33" s="50" t="str">
        <f t="shared" si="12"/>
        <v/>
      </c>
      <c r="AO33" s="50" t="str">
        <f t="shared" si="13"/>
        <v/>
      </c>
      <c r="AP33" s="50" t="str">
        <f t="shared" si="14"/>
        <v/>
      </c>
      <c r="AQ33" s="50" t="str">
        <f t="shared" si="15"/>
        <v/>
      </c>
      <c r="AR33" s="50" t="str">
        <f t="shared" si="16"/>
        <v/>
      </c>
      <c r="AS33" s="50" t="str">
        <f t="shared" si="17"/>
        <v/>
      </c>
      <c r="AT33" s="50" t="str">
        <f t="shared" si="18"/>
        <v/>
      </c>
      <c r="AU33" s="50" t="str">
        <f t="shared" si="18"/>
        <v/>
      </c>
      <c r="AV33" s="50" t="str">
        <f t="shared" si="19"/>
        <v/>
      </c>
    </row>
    <row r="34" spans="1:48" ht="129.94999999999999" customHeight="1">
      <c r="A34" s="40">
        <f t="shared" si="8"/>
        <v>25</v>
      </c>
      <c r="B34" s="41" t="s">
        <v>70</v>
      </c>
      <c r="C34" s="41">
        <f>IF([1]رصد!C34="","",[1]رصد!C34)</f>
        <v>0</v>
      </c>
      <c r="D34" s="41">
        <f>IF([1]رصد!D34="","",[1]رصد!D34)</f>
        <v>0</v>
      </c>
      <c r="E34" s="41">
        <f>IF([1]رصد!E34="","",[1]رصد!E34)</f>
        <v>0</v>
      </c>
      <c r="F34" s="41">
        <f>IF($B34="","",[1]رصد!F34)</f>
        <v>0</v>
      </c>
      <c r="G34" s="42" t="s">
        <v>2</v>
      </c>
      <c r="H34" s="42" t="s">
        <v>2</v>
      </c>
      <c r="I34" s="42" t="s">
        <v>2</v>
      </c>
      <c r="J34" s="42" t="s">
        <v>2</v>
      </c>
      <c r="K34" s="42" t="s">
        <v>2</v>
      </c>
      <c r="L34" s="42" t="s">
        <v>2</v>
      </c>
      <c r="M34" s="42" t="s">
        <v>2</v>
      </c>
      <c r="N34" s="42" t="s">
        <v>2</v>
      </c>
      <c r="O34" s="42" t="s">
        <v>2</v>
      </c>
      <c r="P34" s="42" t="s">
        <v>2</v>
      </c>
      <c r="Q34" s="42" t="s">
        <v>2</v>
      </c>
      <c r="R34" s="42" t="s">
        <v>2</v>
      </c>
      <c r="S34" s="42" t="s">
        <v>2</v>
      </c>
      <c r="T34" s="43">
        <f>IF($B34="","",[1]رصد!M34)</f>
        <v>0</v>
      </c>
      <c r="U34" s="44" t="str">
        <f t="shared" si="0"/>
        <v>ناجح</v>
      </c>
      <c r="V34" s="45"/>
      <c r="AB34" s="56"/>
      <c r="AC34" s="47" t="str">
        <f t="shared" si="1"/>
        <v/>
      </c>
      <c r="AD34" s="47" t="str">
        <f t="shared" si="2"/>
        <v/>
      </c>
      <c r="AE34" s="47" t="str">
        <f t="shared" si="3"/>
        <v/>
      </c>
      <c r="AF34" s="47" t="str">
        <f t="shared" si="4"/>
        <v/>
      </c>
      <c r="AG34" s="47" t="str">
        <f t="shared" si="5"/>
        <v/>
      </c>
      <c r="AH34" s="47" t="str">
        <f t="shared" si="6"/>
        <v/>
      </c>
      <c r="AI34" s="47" t="str">
        <f t="shared" si="7"/>
        <v/>
      </c>
      <c r="AJ34" s="47" t="str">
        <f t="shared" si="9"/>
        <v/>
      </c>
      <c r="AK34" s="48" t="str">
        <f t="shared" si="10"/>
        <v/>
      </c>
      <c r="AL34" s="48" t="str">
        <f t="shared" si="11"/>
        <v>ناجح فى جميع مواد الترم الأول</v>
      </c>
      <c r="AM34" s="49"/>
      <c r="AN34" s="50" t="str">
        <f t="shared" si="12"/>
        <v/>
      </c>
      <c r="AO34" s="50" t="str">
        <f t="shared" si="13"/>
        <v/>
      </c>
      <c r="AP34" s="50" t="str">
        <f t="shared" si="14"/>
        <v/>
      </c>
      <c r="AQ34" s="50" t="str">
        <f t="shared" si="15"/>
        <v/>
      </c>
      <c r="AR34" s="50" t="str">
        <f t="shared" si="16"/>
        <v/>
      </c>
      <c r="AS34" s="50" t="str">
        <f t="shared" si="17"/>
        <v/>
      </c>
      <c r="AT34" s="50" t="str">
        <f t="shared" si="18"/>
        <v/>
      </c>
      <c r="AU34" s="50" t="str">
        <f t="shared" si="18"/>
        <v/>
      </c>
      <c r="AV34" s="50" t="str">
        <f t="shared" si="19"/>
        <v/>
      </c>
    </row>
    <row r="35" spans="1:48" ht="129.94999999999999" customHeight="1">
      <c r="A35" s="40" t="str">
        <f t="shared" si="8"/>
        <v/>
      </c>
      <c r="B35" s="41" t="str">
        <f>IF([1]رصد!B35="","",[1]رصد!B35)</f>
        <v/>
      </c>
      <c r="C35" s="41">
        <f>IF([1]رصد!C35="","",[1]رصد!C35)</f>
        <v>0</v>
      </c>
      <c r="D35" s="41">
        <f>IF([1]رصد!D35="","",[1]رصد!D35)</f>
        <v>0</v>
      </c>
      <c r="E35" s="41">
        <f>IF([1]رصد!E35="","",[1]رصد!E35)</f>
        <v>0</v>
      </c>
      <c r="F35" s="41" t="str">
        <f>IF($B35="","",[1]رصد!F35)</f>
        <v/>
      </c>
      <c r="G35" s="42" t="str">
        <f t="shared" ref="G35:G74" si="20">IF(F35="غ","غ",IF(F35=1,"احمر",IF(F35=2,"اصفر",IF(F35=3,"اخضر",IF(F35=4,"ازرق","")))))</f>
        <v/>
      </c>
      <c r="H35" s="42" t="str">
        <f>IF($B35="","",[1]رصد!G35)</f>
        <v/>
      </c>
      <c r="I35" s="42" t="str">
        <f t="shared" ref="I35:I74" si="21">IF(H35="غ","غ",IF(H35=1,"احمر",IF(H35=2,"اصفر",IF(H35=3,"اخضر",IF(H35=4,"ازرق","")))))</f>
        <v/>
      </c>
      <c r="J35" s="42" t="str">
        <f>IF($B35="","",[1]رصد!H35)</f>
        <v/>
      </c>
      <c r="K35" s="42" t="str">
        <f t="shared" ref="K35:K74" si="22">IF(J35="غ","غ",IF(J35=1,"احمر",IF(J35=2,"اصفر",IF(J35=3,"اخضر",IF(J35=4,"ازرق","")))))</f>
        <v/>
      </c>
      <c r="L35" s="42" t="str">
        <f>IF($B35="","",[1]رصد!I35)</f>
        <v/>
      </c>
      <c r="M35" s="42" t="str">
        <f t="shared" ref="M35:M74" si="23">IF(L35="غ","غ",IF(L35=1,"احمر",IF(L35=2,"اصفر",IF(L35=3,"اخضر",IF(L35=4,"ازرق","")))))</f>
        <v/>
      </c>
      <c r="N35" s="42" t="str">
        <f>IF($B35="","",[1]رصد!J35)</f>
        <v/>
      </c>
      <c r="O35" s="42" t="str">
        <f t="shared" ref="O35:O74" si="24">IF(N35="غ","غ",IF(N35=1,"احمر",IF(N35=2,"اصفر",IF(N35=3,"اخضر",IF(N35=4,"ازرق","")))))</f>
        <v/>
      </c>
      <c r="P35" s="42" t="str">
        <f>IF($B35="","",[1]رصد!K35)</f>
        <v/>
      </c>
      <c r="Q35" s="42" t="str">
        <f t="shared" ref="Q35:Q74" si="25">IF(P35="غ","غ",IF(P35=1,"احمر",IF(P35=2,"اصفر",IF(P35=3,"اخضر",IF(P35=4,"ازرق","")))))</f>
        <v/>
      </c>
      <c r="R35" s="42" t="str">
        <f>IF($B35="","",[1]رصد!L35)</f>
        <v/>
      </c>
      <c r="S35" s="42" t="str">
        <f t="shared" ref="S35:S74" si="26">IF(R35="غ","غ",IF(R35=1,"احمر",IF(R35=2,"اصفر",IF(R35=3,"اخضر",IF(R35=4,"ازرق","")))))</f>
        <v/>
      </c>
      <c r="T35" s="43" t="str">
        <f>IF($B35="","",[1]رصد!M35)</f>
        <v/>
      </c>
      <c r="U35" s="44" t="str">
        <f t="shared" si="0"/>
        <v/>
      </c>
      <c r="V35" s="45"/>
      <c r="AB35" s="58"/>
      <c r="AC35" s="47" t="str">
        <f t="shared" si="1"/>
        <v/>
      </c>
      <c r="AD35" s="47" t="str">
        <f t="shared" si="2"/>
        <v/>
      </c>
      <c r="AE35" s="47" t="str">
        <f t="shared" si="3"/>
        <v/>
      </c>
      <c r="AF35" s="47" t="str">
        <f t="shared" si="4"/>
        <v/>
      </c>
      <c r="AG35" s="47" t="str">
        <f t="shared" si="5"/>
        <v/>
      </c>
      <c r="AH35" s="47" t="str">
        <f t="shared" si="6"/>
        <v/>
      </c>
      <c r="AI35" s="47" t="str">
        <f t="shared" si="7"/>
        <v/>
      </c>
      <c r="AJ35" s="47" t="str">
        <f t="shared" si="9"/>
        <v/>
      </c>
      <c r="AK35" s="48" t="str">
        <f t="shared" si="10"/>
        <v/>
      </c>
      <c r="AL35" s="48" t="str">
        <f t="shared" si="11"/>
        <v>ناجح فى جميع مواد الترم الأول</v>
      </c>
      <c r="AM35" s="49"/>
      <c r="AN35" s="50" t="str">
        <f t="shared" si="12"/>
        <v/>
      </c>
      <c r="AO35" s="50" t="str">
        <f t="shared" si="13"/>
        <v/>
      </c>
      <c r="AP35" s="50" t="str">
        <f t="shared" si="14"/>
        <v/>
      </c>
      <c r="AQ35" s="50" t="str">
        <f t="shared" si="15"/>
        <v/>
      </c>
      <c r="AR35" s="50" t="str">
        <f t="shared" si="16"/>
        <v/>
      </c>
      <c r="AS35" s="50" t="str">
        <f t="shared" si="17"/>
        <v/>
      </c>
      <c r="AT35" s="50" t="str">
        <f t="shared" si="18"/>
        <v/>
      </c>
      <c r="AU35" s="50" t="str">
        <f t="shared" si="18"/>
        <v/>
      </c>
      <c r="AV35" s="50" t="str">
        <f t="shared" si="19"/>
        <v/>
      </c>
    </row>
    <row r="36" spans="1:48" ht="129.94999999999999" customHeight="1">
      <c r="A36" s="40" t="str">
        <f t="shared" si="8"/>
        <v/>
      </c>
      <c r="B36" s="41" t="str">
        <f>IF([1]رصد!B36="","",[1]رصد!B36)</f>
        <v/>
      </c>
      <c r="C36" s="41">
        <f>IF([1]رصد!C36="","",[1]رصد!C36)</f>
        <v>0</v>
      </c>
      <c r="D36" s="41">
        <f>IF([1]رصد!D36="","",[1]رصد!D36)</f>
        <v>0</v>
      </c>
      <c r="E36" s="41">
        <f>IF([1]رصد!E36="","",[1]رصد!E36)</f>
        <v>0</v>
      </c>
      <c r="F36" s="41" t="str">
        <f>IF($B36="","",[1]رصد!F36)</f>
        <v/>
      </c>
      <c r="G36" s="42" t="str">
        <f t="shared" si="20"/>
        <v/>
      </c>
      <c r="H36" s="42" t="str">
        <f>IF($B36="","",[1]رصد!G36)</f>
        <v/>
      </c>
      <c r="I36" s="42" t="str">
        <f t="shared" si="21"/>
        <v/>
      </c>
      <c r="J36" s="42" t="str">
        <f>IF($B36="","",[1]رصد!H36)</f>
        <v/>
      </c>
      <c r="K36" s="42" t="str">
        <f t="shared" si="22"/>
        <v/>
      </c>
      <c r="L36" s="42" t="str">
        <f>IF($B36="","",[1]رصد!I36)</f>
        <v/>
      </c>
      <c r="M36" s="42" t="str">
        <f t="shared" si="23"/>
        <v/>
      </c>
      <c r="N36" s="42" t="str">
        <f>IF($B36="","",[1]رصد!J36)</f>
        <v/>
      </c>
      <c r="O36" s="42" t="str">
        <f t="shared" si="24"/>
        <v/>
      </c>
      <c r="P36" s="42" t="str">
        <f>IF($B36="","",[1]رصد!K36)</f>
        <v/>
      </c>
      <c r="Q36" s="42" t="str">
        <f t="shared" si="25"/>
        <v/>
      </c>
      <c r="R36" s="42" t="str">
        <f>IF($B36="","",[1]رصد!L36)</f>
        <v/>
      </c>
      <c r="S36" s="42" t="str">
        <f t="shared" si="26"/>
        <v/>
      </c>
      <c r="T36" s="43" t="str">
        <f>IF($B36="","",[1]رصد!M36)</f>
        <v/>
      </c>
      <c r="U36" s="44" t="str">
        <f t="shared" si="0"/>
        <v/>
      </c>
      <c r="V36" s="45"/>
      <c r="AB36" s="56"/>
      <c r="AC36" s="47" t="str">
        <f t="shared" si="1"/>
        <v/>
      </c>
      <c r="AD36" s="47" t="str">
        <f t="shared" si="2"/>
        <v/>
      </c>
      <c r="AE36" s="47" t="str">
        <f t="shared" si="3"/>
        <v/>
      </c>
      <c r="AF36" s="47" t="str">
        <f t="shared" si="4"/>
        <v/>
      </c>
      <c r="AG36" s="47" t="str">
        <f t="shared" si="5"/>
        <v/>
      </c>
      <c r="AH36" s="47" t="str">
        <f t="shared" si="6"/>
        <v/>
      </c>
      <c r="AI36" s="47" t="str">
        <f t="shared" si="7"/>
        <v/>
      </c>
      <c r="AJ36" s="47" t="str">
        <f t="shared" si="9"/>
        <v/>
      </c>
      <c r="AK36" s="48" t="str">
        <f t="shared" si="10"/>
        <v/>
      </c>
      <c r="AL36" s="48" t="str">
        <f t="shared" si="11"/>
        <v>ناجح فى جميع مواد الترم الأول</v>
      </c>
      <c r="AM36" s="49"/>
      <c r="AN36" s="50" t="str">
        <f t="shared" si="12"/>
        <v/>
      </c>
      <c r="AO36" s="50" t="str">
        <f t="shared" si="13"/>
        <v/>
      </c>
      <c r="AP36" s="50" t="str">
        <f t="shared" si="14"/>
        <v/>
      </c>
      <c r="AQ36" s="50" t="str">
        <f t="shared" si="15"/>
        <v/>
      </c>
      <c r="AR36" s="50" t="str">
        <f t="shared" si="16"/>
        <v/>
      </c>
      <c r="AS36" s="50" t="str">
        <f t="shared" si="17"/>
        <v/>
      </c>
      <c r="AT36" s="50" t="str">
        <f t="shared" si="18"/>
        <v/>
      </c>
      <c r="AU36" s="50" t="str">
        <f t="shared" si="18"/>
        <v/>
      </c>
      <c r="AV36" s="50" t="str">
        <f t="shared" si="19"/>
        <v/>
      </c>
    </row>
    <row r="37" spans="1:48" ht="129.94999999999999" customHeight="1" thickBot="1">
      <c r="A37" s="40" t="str">
        <f t="shared" si="8"/>
        <v/>
      </c>
      <c r="B37" s="41" t="str">
        <f>IF([1]رصد!B37="","",[1]رصد!B37)</f>
        <v/>
      </c>
      <c r="C37" s="41">
        <f>IF([1]رصد!C37="","",[1]رصد!C37)</f>
        <v>0</v>
      </c>
      <c r="D37" s="41">
        <f>IF([1]رصد!D37="","",[1]رصد!D37)</f>
        <v>0</v>
      </c>
      <c r="E37" s="41">
        <f>IF([1]رصد!E37="","",[1]رصد!E37)</f>
        <v>0</v>
      </c>
      <c r="F37" s="41" t="str">
        <f>IF($B37="","",[1]رصد!F37)</f>
        <v/>
      </c>
      <c r="G37" s="42" t="str">
        <f t="shared" si="20"/>
        <v/>
      </c>
      <c r="H37" s="42" t="str">
        <f>IF($B37="","",[1]رصد!G37)</f>
        <v/>
      </c>
      <c r="I37" s="42" t="str">
        <f t="shared" si="21"/>
        <v/>
      </c>
      <c r="J37" s="42" t="str">
        <f>IF($B37="","",[1]رصد!H37)</f>
        <v/>
      </c>
      <c r="K37" s="42" t="str">
        <f t="shared" si="22"/>
        <v/>
      </c>
      <c r="L37" s="42" t="str">
        <f>IF($B37="","",[1]رصد!I37)</f>
        <v/>
      </c>
      <c r="M37" s="42" t="str">
        <f t="shared" si="23"/>
        <v/>
      </c>
      <c r="N37" s="42" t="str">
        <f>IF($B37="","",[1]رصد!J37)</f>
        <v/>
      </c>
      <c r="O37" s="42" t="str">
        <f t="shared" si="24"/>
        <v/>
      </c>
      <c r="P37" s="42" t="str">
        <f>IF($B37="","",[1]رصد!K37)</f>
        <v/>
      </c>
      <c r="Q37" s="42" t="str">
        <f t="shared" si="25"/>
        <v/>
      </c>
      <c r="R37" s="42" t="str">
        <f>IF($B37="","",[1]رصد!L37)</f>
        <v/>
      </c>
      <c r="S37" s="42" t="str">
        <f t="shared" si="26"/>
        <v/>
      </c>
      <c r="T37" s="43" t="str">
        <f>IF($B37="","",[1]رصد!M37)</f>
        <v/>
      </c>
      <c r="U37" s="44" t="str">
        <f t="shared" si="0"/>
        <v/>
      </c>
      <c r="V37" s="45"/>
      <c r="AB37" s="58"/>
      <c r="AC37" s="47" t="str">
        <f t="shared" si="1"/>
        <v/>
      </c>
      <c r="AD37" s="47" t="str">
        <f t="shared" si="2"/>
        <v/>
      </c>
      <c r="AE37" s="47" t="str">
        <f t="shared" si="3"/>
        <v/>
      </c>
      <c r="AF37" s="47" t="str">
        <f t="shared" si="4"/>
        <v/>
      </c>
      <c r="AG37" s="47" t="str">
        <f t="shared" si="5"/>
        <v/>
      </c>
      <c r="AH37" s="47" t="str">
        <f t="shared" si="6"/>
        <v/>
      </c>
      <c r="AI37" s="47" t="str">
        <f t="shared" si="7"/>
        <v/>
      </c>
      <c r="AJ37" s="47" t="str">
        <f t="shared" si="9"/>
        <v/>
      </c>
      <c r="AK37" s="48" t="str">
        <f t="shared" si="10"/>
        <v/>
      </c>
      <c r="AL37" s="48" t="str">
        <f t="shared" si="11"/>
        <v>ناجح فى جميع مواد الترم الأول</v>
      </c>
      <c r="AM37" s="49"/>
      <c r="AN37" s="50" t="str">
        <f t="shared" si="12"/>
        <v/>
      </c>
      <c r="AO37" s="50" t="str">
        <f t="shared" si="13"/>
        <v/>
      </c>
      <c r="AP37" s="50" t="str">
        <f t="shared" si="14"/>
        <v/>
      </c>
      <c r="AQ37" s="50" t="str">
        <f t="shared" si="15"/>
        <v/>
      </c>
      <c r="AR37" s="50" t="str">
        <f t="shared" si="16"/>
        <v/>
      </c>
      <c r="AS37" s="50" t="str">
        <f t="shared" si="17"/>
        <v/>
      </c>
      <c r="AT37" s="50" t="str">
        <f t="shared" si="18"/>
        <v/>
      </c>
      <c r="AU37" s="50" t="str">
        <f t="shared" si="18"/>
        <v/>
      </c>
      <c r="AV37" s="50" t="str">
        <f t="shared" si="19"/>
        <v/>
      </c>
    </row>
    <row r="38" spans="1:48" ht="129.94999999999999" customHeight="1" thickTop="1">
      <c r="A38" s="40" t="str">
        <f t="shared" si="8"/>
        <v/>
      </c>
      <c r="B38" s="41" t="str">
        <f>IF([1]رصد!B38="","",[1]رصد!B38)</f>
        <v/>
      </c>
      <c r="C38" s="41">
        <f>IF([1]رصد!C38="","",[1]رصد!C38)</f>
        <v>0</v>
      </c>
      <c r="D38" s="41">
        <f>IF([1]رصد!D38="","",[1]رصد!D38)</f>
        <v>0</v>
      </c>
      <c r="E38" s="41">
        <f>IF([1]رصد!E38="","",[1]رصد!E38)</f>
        <v>0</v>
      </c>
      <c r="F38" s="41" t="str">
        <f>IF($B38="","",[1]رصد!F38)</f>
        <v/>
      </c>
      <c r="G38" s="42" t="str">
        <f t="shared" si="20"/>
        <v/>
      </c>
      <c r="H38" s="42" t="str">
        <f>IF($B38="","",[1]رصد!G38)</f>
        <v/>
      </c>
      <c r="I38" s="42" t="str">
        <f t="shared" si="21"/>
        <v/>
      </c>
      <c r="J38" s="42" t="str">
        <f>IF($B38="","",[1]رصد!H38)</f>
        <v/>
      </c>
      <c r="K38" s="42" t="str">
        <f t="shared" si="22"/>
        <v/>
      </c>
      <c r="L38" s="42" t="str">
        <f>IF($B38="","",[1]رصد!I38)</f>
        <v/>
      </c>
      <c r="M38" s="42" t="str">
        <f t="shared" si="23"/>
        <v/>
      </c>
      <c r="N38" s="42" t="str">
        <f>IF($B38="","",[1]رصد!J38)</f>
        <v/>
      </c>
      <c r="O38" s="42" t="str">
        <f t="shared" si="24"/>
        <v/>
      </c>
      <c r="P38" s="42" t="str">
        <f>IF($B38="","",[1]رصد!K38)</f>
        <v/>
      </c>
      <c r="Q38" s="42" t="str">
        <f t="shared" si="25"/>
        <v/>
      </c>
      <c r="R38" s="42" t="str">
        <f>IF($B38="","",[1]رصد!L38)</f>
        <v/>
      </c>
      <c r="S38" s="42" t="str">
        <f t="shared" si="26"/>
        <v/>
      </c>
      <c r="T38" s="43" t="str">
        <f>IF($B38="","",[1]رصد!M38)</f>
        <v/>
      </c>
      <c r="U38" s="44" t="str">
        <f t="shared" si="0"/>
        <v/>
      </c>
      <c r="V38" s="45"/>
      <c r="W38" s="169"/>
      <c r="X38" s="61"/>
      <c r="Y38" s="61"/>
      <c r="Z38" s="61"/>
      <c r="AA38" s="61"/>
      <c r="AB38" s="56"/>
      <c r="AC38" s="47" t="str">
        <f t="shared" si="1"/>
        <v/>
      </c>
      <c r="AD38" s="47" t="str">
        <f t="shared" si="2"/>
        <v/>
      </c>
      <c r="AE38" s="47" t="str">
        <f t="shared" si="3"/>
        <v/>
      </c>
      <c r="AF38" s="47" t="str">
        <f t="shared" si="4"/>
        <v/>
      </c>
      <c r="AG38" s="47" t="str">
        <f t="shared" si="5"/>
        <v/>
      </c>
      <c r="AH38" s="47" t="str">
        <f t="shared" si="6"/>
        <v/>
      </c>
      <c r="AI38" s="47" t="str">
        <f t="shared" si="7"/>
        <v/>
      </c>
      <c r="AJ38" s="47" t="str">
        <f t="shared" si="9"/>
        <v/>
      </c>
      <c r="AK38" s="48" t="str">
        <f t="shared" si="10"/>
        <v/>
      </c>
      <c r="AL38" s="48" t="str">
        <f t="shared" si="11"/>
        <v>ناجح فى جميع مواد الترم الأول</v>
      </c>
      <c r="AM38" s="49"/>
      <c r="AN38" s="50" t="str">
        <f t="shared" si="12"/>
        <v/>
      </c>
      <c r="AO38" s="50" t="str">
        <f t="shared" si="13"/>
        <v/>
      </c>
      <c r="AP38" s="50" t="str">
        <f t="shared" si="14"/>
        <v/>
      </c>
      <c r="AQ38" s="50" t="str">
        <f t="shared" si="15"/>
        <v/>
      </c>
      <c r="AR38" s="50" t="str">
        <f t="shared" si="16"/>
        <v/>
      </c>
      <c r="AS38" s="50" t="str">
        <f t="shared" si="17"/>
        <v/>
      </c>
      <c r="AT38" s="50" t="str">
        <f t="shared" si="18"/>
        <v/>
      </c>
      <c r="AU38" s="50" t="str">
        <f t="shared" si="18"/>
        <v/>
      </c>
      <c r="AV38" s="50" t="str">
        <f t="shared" si="19"/>
        <v/>
      </c>
    </row>
    <row r="39" spans="1:48" ht="129.94999999999999" customHeight="1">
      <c r="A39" s="40" t="str">
        <f t="shared" si="8"/>
        <v/>
      </c>
      <c r="B39" s="41" t="str">
        <f>IF([1]رصد!B39="","",[1]رصد!B39)</f>
        <v/>
      </c>
      <c r="C39" s="41">
        <f>IF([1]رصد!C39="","",[1]رصد!C39)</f>
        <v>0</v>
      </c>
      <c r="D39" s="41">
        <f>IF([1]رصد!D39="","",[1]رصد!D39)</f>
        <v>0</v>
      </c>
      <c r="E39" s="41">
        <f>IF([1]رصد!E39="","",[1]رصد!E39)</f>
        <v>0</v>
      </c>
      <c r="F39" s="41" t="str">
        <f>IF($B39="","",[1]رصد!F39)</f>
        <v/>
      </c>
      <c r="G39" s="42" t="str">
        <f t="shared" si="20"/>
        <v/>
      </c>
      <c r="H39" s="42" t="str">
        <f>IF($B39="","",[1]رصد!G39)</f>
        <v/>
      </c>
      <c r="I39" s="42" t="str">
        <f t="shared" si="21"/>
        <v/>
      </c>
      <c r="J39" s="42" t="str">
        <f>IF($B39="","",[1]رصد!H39)</f>
        <v/>
      </c>
      <c r="K39" s="42" t="str">
        <f t="shared" si="22"/>
        <v/>
      </c>
      <c r="L39" s="42" t="str">
        <f>IF($B39="","",[1]رصد!I39)</f>
        <v/>
      </c>
      <c r="M39" s="42" t="str">
        <f t="shared" si="23"/>
        <v/>
      </c>
      <c r="N39" s="42" t="str">
        <f>IF($B39="","",[1]رصد!J39)</f>
        <v/>
      </c>
      <c r="O39" s="42" t="str">
        <f t="shared" si="24"/>
        <v/>
      </c>
      <c r="P39" s="42" t="str">
        <f>IF($B39="","",[1]رصد!K39)</f>
        <v/>
      </c>
      <c r="Q39" s="42" t="str">
        <f t="shared" si="25"/>
        <v/>
      </c>
      <c r="R39" s="42" t="str">
        <f>IF($B39="","",[1]رصد!L39)</f>
        <v/>
      </c>
      <c r="S39" s="42" t="str">
        <f t="shared" si="26"/>
        <v/>
      </c>
      <c r="T39" s="43" t="str">
        <f>IF($B39="","",[1]رصد!M39)</f>
        <v/>
      </c>
      <c r="U39" s="44" t="str">
        <f t="shared" si="0"/>
        <v/>
      </c>
      <c r="V39" s="45"/>
      <c r="W39" s="164"/>
      <c r="X39" s="58"/>
      <c r="Y39" s="58"/>
      <c r="Z39" s="58"/>
      <c r="AA39" s="58"/>
      <c r="AB39" s="58"/>
      <c r="AC39" s="47" t="str">
        <f t="shared" si="1"/>
        <v/>
      </c>
      <c r="AD39" s="47" t="str">
        <f t="shared" si="2"/>
        <v/>
      </c>
      <c r="AE39" s="47" t="str">
        <f t="shared" si="3"/>
        <v/>
      </c>
      <c r="AF39" s="47" t="str">
        <f t="shared" si="4"/>
        <v/>
      </c>
      <c r="AG39" s="47" t="str">
        <f t="shared" si="5"/>
        <v/>
      </c>
      <c r="AH39" s="47" t="str">
        <f t="shared" si="6"/>
        <v/>
      </c>
      <c r="AI39" s="47" t="str">
        <f t="shared" si="7"/>
        <v/>
      </c>
      <c r="AJ39" s="47" t="str">
        <f t="shared" si="9"/>
        <v/>
      </c>
      <c r="AK39" s="48" t="str">
        <f t="shared" si="10"/>
        <v/>
      </c>
      <c r="AL39" s="48" t="str">
        <f t="shared" si="11"/>
        <v>ناجح فى جميع مواد الترم الأول</v>
      </c>
      <c r="AM39" s="49"/>
      <c r="AN39" s="50" t="str">
        <f t="shared" si="12"/>
        <v/>
      </c>
      <c r="AO39" s="50" t="str">
        <f t="shared" si="13"/>
        <v/>
      </c>
      <c r="AP39" s="50" t="str">
        <f t="shared" si="14"/>
        <v/>
      </c>
      <c r="AQ39" s="50" t="str">
        <f t="shared" si="15"/>
        <v/>
      </c>
      <c r="AR39" s="50" t="str">
        <f t="shared" si="16"/>
        <v/>
      </c>
      <c r="AS39" s="50" t="str">
        <f t="shared" si="17"/>
        <v/>
      </c>
      <c r="AT39" s="50" t="str">
        <f t="shared" si="18"/>
        <v/>
      </c>
      <c r="AU39" s="50" t="str">
        <f t="shared" si="18"/>
        <v/>
      </c>
      <c r="AV39" s="50" t="str">
        <f t="shared" si="19"/>
        <v/>
      </c>
    </row>
    <row r="40" spans="1:48" ht="129.94999999999999" customHeight="1">
      <c r="A40" s="40" t="str">
        <f t="shared" si="8"/>
        <v/>
      </c>
      <c r="B40" s="41" t="str">
        <f>IF([1]رصد!B40="","",[1]رصد!B40)</f>
        <v/>
      </c>
      <c r="C40" s="41">
        <f>IF([1]رصد!C40="","",[1]رصد!C40)</f>
        <v>0</v>
      </c>
      <c r="D40" s="41">
        <f>IF([1]رصد!D40="","",[1]رصد!D40)</f>
        <v>0</v>
      </c>
      <c r="E40" s="41">
        <f>IF([1]رصد!E40="","",[1]رصد!E40)</f>
        <v>0</v>
      </c>
      <c r="F40" s="41" t="str">
        <f>IF($B40="","",[1]رصد!F40)</f>
        <v/>
      </c>
      <c r="G40" s="42" t="str">
        <f t="shared" si="20"/>
        <v/>
      </c>
      <c r="H40" s="42" t="str">
        <f>IF($B40="","",[1]رصد!G40)</f>
        <v/>
      </c>
      <c r="I40" s="42" t="str">
        <f t="shared" si="21"/>
        <v/>
      </c>
      <c r="J40" s="42" t="str">
        <f>IF($B40="","",[1]رصد!H40)</f>
        <v/>
      </c>
      <c r="K40" s="42" t="str">
        <f t="shared" si="22"/>
        <v/>
      </c>
      <c r="L40" s="42" t="str">
        <f>IF($B40="","",[1]رصد!I40)</f>
        <v/>
      </c>
      <c r="M40" s="42" t="str">
        <f t="shared" si="23"/>
        <v/>
      </c>
      <c r="N40" s="42" t="str">
        <f>IF($B40="","",[1]رصد!J40)</f>
        <v/>
      </c>
      <c r="O40" s="42" t="str">
        <f t="shared" si="24"/>
        <v/>
      </c>
      <c r="P40" s="42" t="str">
        <f>IF($B40="","",[1]رصد!K40)</f>
        <v/>
      </c>
      <c r="Q40" s="42" t="str">
        <f t="shared" si="25"/>
        <v/>
      </c>
      <c r="R40" s="42" t="str">
        <f>IF($B40="","",[1]رصد!L40)</f>
        <v/>
      </c>
      <c r="S40" s="42" t="str">
        <f t="shared" si="26"/>
        <v/>
      </c>
      <c r="T40" s="43" t="str">
        <f>IF($B40="","",[1]رصد!M40)</f>
        <v/>
      </c>
      <c r="U40" s="44" t="str">
        <f t="shared" si="0"/>
        <v/>
      </c>
      <c r="V40" s="45"/>
      <c r="W40" s="164"/>
      <c r="X40" s="56"/>
      <c r="Y40" s="56"/>
      <c r="Z40" s="56"/>
      <c r="AA40" s="56"/>
      <c r="AB40" s="56"/>
      <c r="AC40" s="47" t="str">
        <f t="shared" si="1"/>
        <v/>
      </c>
      <c r="AD40" s="47" t="str">
        <f t="shared" si="2"/>
        <v/>
      </c>
      <c r="AE40" s="47" t="str">
        <f t="shared" si="3"/>
        <v/>
      </c>
      <c r="AF40" s="47" t="str">
        <f t="shared" si="4"/>
        <v/>
      </c>
      <c r="AG40" s="47" t="str">
        <f t="shared" si="5"/>
        <v/>
      </c>
      <c r="AH40" s="47" t="str">
        <f t="shared" si="6"/>
        <v/>
      </c>
      <c r="AI40" s="47" t="str">
        <f t="shared" si="7"/>
        <v/>
      </c>
      <c r="AJ40" s="47" t="str">
        <f t="shared" si="9"/>
        <v/>
      </c>
      <c r="AK40" s="48" t="str">
        <f t="shared" si="10"/>
        <v/>
      </c>
      <c r="AL40" s="48" t="str">
        <f t="shared" si="11"/>
        <v>ناجح فى جميع مواد الترم الأول</v>
      </c>
      <c r="AM40" s="49"/>
      <c r="AN40" s="50" t="str">
        <f t="shared" si="12"/>
        <v/>
      </c>
      <c r="AO40" s="50" t="str">
        <f t="shared" si="13"/>
        <v/>
      </c>
      <c r="AP40" s="50" t="str">
        <f t="shared" si="14"/>
        <v/>
      </c>
      <c r="AQ40" s="50" t="str">
        <f t="shared" si="15"/>
        <v/>
      </c>
      <c r="AR40" s="50" t="str">
        <f t="shared" si="16"/>
        <v/>
      </c>
      <c r="AS40" s="50" t="str">
        <f t="shared" si="17"/>
        <v/>
      </c>
      <c r="AT40" s="50" t="str">
        <f t="shared" si="18"/>
        <v/>
      </c>
      <c r="AU40" s="50" t="str">
        <f t="shared" si="18"/>
        <v/>
      </c>
      <c r="AV40" s="50" t="str">
        <f t="shared" si="19"/>
        <v/>
      </c>
    </row>
    <row r="41" spans="1:48" ht="129.94999999999999" customHeight="1">
      <c r="A41" s="40" t="str">
        <f t="shared" si="8"/>
        <v/>
      </c>
      <c r="B41" s="41" t="str">
        <f>IF([1]رصد!B41="","",[1]رصد!B41)</f>
        <v/>
      </c>
      <c r="C41" s="41">
        <f>IF([1]رصد!C41="","",[1]رصد!C41)</f>
        <v>0</v>
      </c>
      <c r="D41" s="41">
        <f>IF([1]رصد!D41="","",[1]رصد!D41)</f>
        <v>0</v>
      </c>
      <c r="E41" s="41">
        <f>IF([1]رصد!E41="","",[1]رصد!E41)</f>
        <v>0</v>
      </c>
      <c r="F41" s="41" t="str">
        <f>IF($B41="","",[1]رصد!F41)</f>
        <v/>
      </c>
      <c r="G41" s="42" t="str">
        <f t="shared" si="20"/>
        <v/>
      </c>
      <c r="H41" s="42" t="str">
        <f>IF($B41="","",[1]رصد!G41)</f>
        <v/>
      </c>
      <c r="I41" s="42" t="str">
        <f t="shared" si="21"/>
        <v/>
      </c>
      <c r="J41" s="42" t="str">
        <f>IF($B41="","",[1]رصد!H41)</f>
        <v/>
      </c>
      <c r="K41" s="42" t="str">
        <f t="shared" si="22"/>
        <v/>
      </c>
      <c r="L41" s="42" t="str">
        <f>IF($B41="","",[1]رصد!I41)</f>
        <v/>
      </c>
      <c r="M41" s="42" t="str">
        <f t="shared" si="23"/>
        <v/>
      </c>
      <c r="N41" s="42" t="str">
        <f>IF($B41="","",[1]رصد!J41)</f>
        <v/>
      </c>
      <c r="O41" s="42" t="str">
        <f t="shared" si="24"/>
        <v/>
      </c>
      <c r="P41" s="42" t="str">
        <f>IF($B41="","",[1]رصد!K41)</f>
        <v/>
      </c>
      <c r="Q41" s="42" t="str">
        <f t="shared" si="25"/>
        <v/>
      </c>
      <c r="R41" s="42" t="str">
        <f>IF($B41="","",[1]رصد!L41)</f>
        <v/>
      </c>
      <c r="S41" s="42" t="str">
        <f t="shared" si="26"/>
        <v/>
      </c>
      <c r="T41" s="43" t="str">
        <f>IF($B41="","",[1]رصد!M41)</f>
        <v/>
      </c>
      <c r="U41" s="44" t="str">
        <f t="shared" si="0"/>
        <v/>
      </c>
      <c r="V41" s="45"/>
      <c r="W41" s="164"/>
      <c r="X41" s="58"/>
      <c r="Y41" s="58"/>
      <c r="Z41" s="58"/>
      <c r="AA41" s="58"/>
      <c r="AB41" s="58"/>
      <c r="AC41" s="47" t="str">
        <f t="shared" si="1"/>
        <v/>
      </c>
      <c r="AD41" s="47" t="str">
        <f t="shared" si="2"/>
        <v/>
      </c>
      <c r="AE41" s="47" t="str">
        <f t="shared" si="3"/>
        <v/>
      </c>
      <c r="AF41" s="47" t="str">
        <f t="shared" si="4"/>
        <v/>
      </c>
      <c r="AG41" s="47" t="str">
        <f t="shared" si="5"/>
        <v/>
      </c>
      <c r="AH41" s="47" t="str">
        <f t="shared" si="6"/>
        <v/>
      </c>
      <c r="AI41" s="47" t="str">
        <f t="shared" si="7"/>
        <v/>
      </c>
      <c r="AJ41" s="47" t="str">
        <f t="shared" si="9"/>
        <v/>
      </c>
      <c r="AK41" s="48" t="str">
        <f t="shared" si="10"/>
        <v/>
      </c>
      <c r="AL41" s="48" t="str">
        <f t="shared" si="11"/>
        <v>ناجح فى جميع مواد الترم الأول</v>
      </c>
      <c r="AM41" s="49"/>
      <c r="AN41" s="50" t="str">
        <f t="shared" si="12"/>
        <v/>
      </c>
      <c r="AO41" s="50" t="str">
        <f t="shared" si="13"/>
        <v/>
      </c>
      <c r="AP41" s="50" t="str">
        <f t="shared" si="14"/>
        <v/>
      </c>
      <c r="AQ41" s="50" t="str">
        <f t="shared" si="15"/>
        <v/>
      </c>
      <c r="AR41" s="50" t="str">
        <f t="shared" si="16"/>
        <v/>
      </c>
      <c r="AS41" s="50" t="str">
        <f t="shared" si="17"/>
        <v/>
      </c>
      <c r="AT41" s="50" t="str">
        <f t="shared" si="18"/>
        <v/>
      </c>
      <c r="AU41" s="50" t="str">
        <f t="shared" si="18"/>
        <v/>
      </c>
      <c r="AV41" s="50" t="str">
        <f t="shared" si="19"/>
        <v/>
      </c>
    </row>
    <row r="42" spans="1:48" ht="129.94999999999999" customHeight="1">
      <c r="A42" s="40" t="str">
        <f t="shared" si="8"/>
        <v/>
      </c>
      <c r="B42" s="41" t="str">
        <f>IF([1]رصد!B42="","",[1]رصد!B42)</f>
        <v/>
      </c>
      <c r="C42" s="41">
        <f>IF([1]رصد!C42="","",[1]رصد!C42)</f>
        <v>0</v>
      </c>
      <c r="D42" s="41">
        <f>IF([1]رصد!D42="","",[1]رصد!D42)</f>
        <v>0</v>
      </c>
      <c r="E42" s="41">
        <f>IF([1]رصد!E42="","",[1]رصد!E42)</f>
        <v>0</v>
      </c>
      <c r="F42" s="41" t="str">
        <f>IF($B42="","",[1]رصد!F42)</f>
        <v/>
      </c>
      <c r="G42" s="42" t="str">
        <f t="shared" si="20"/>
        <v/>
      </c>
      <c r="H42" s="42" t="str">
        <f>IF($B42="","",[1]رصد!G42)</f>
        <v/>
      </c>
      <c r="I42" s="42" t="str">
        <f t="shared" si="21"/>
        <v/>
      </c>
      <c r="J42" s="42" t="str">
        <f>IF($B42="","",[1]رصد!H42)</f>
        <v/>
      </c>
      <c r="K42" s="42" t="str">
        <f t="shared" si="22"/>
        <v/>
      </c>
      <c r="L42" s="42" t="str">
        <f>IF($B42="","",[1]رصد!I42)</f>
        <v/>
      </c>
      <c r="M42" s="42" t="str">
        <f t="shared" si="23"/>
        <v/>
      </c>
      <c r="N42" s="42" t="str">
        <f>IF($B42="","",[1]رصد!J42)</f>
        <v/>
      </c>
      <c r="O42" s="42" t="str">
        <f t="shared" si="24"/>
        <v/>
      </c>
      <c r="P42" s="42" t="str">
        <f>IF($B42="","",[1]رصد!K42)</f>
        <v/>
      </c>
      <c r="Q42" s="42" t="str">
        <f t="shared" si="25"/>
        <v/>
      </c>
      <c r="R42" s="42" t="str">
        <f>IF($B42="","",[1]رصد!L42)</f>
        <v/>
      </c>
      <c r="S42" s="42" t="str">
        <f t="shared" si="26"/>
        <v/>
      </c>
      <c r="T42" s="43" t="str">
        <f>IF($B42="","",[1]رصد!M42)</f>
        <v/>
      </c>
      <c r="U42" s="44" t="str">
        <f t="shared" si="0"/>
        <v/>
      </c>
      <c r="V42" s="45"/>
      <c r="W42" s="164"/>
      <c r="X42" s="56"/>
      <c r="Y42" s="56"/>
      <c r="Z42" s="56"/>
      <c r="AA42" s="56"/>
      <c r="AB42" s="56"/>
      <c r="AC42" s="47" t="str">
        <f t="shared" si="1"/>
        <v/>
      </c>
      <c r="AD42" s="47" t="str">
        <f t="shared" si="2"/>
        <v/>
      </c>
      <c r="AE42" s="47" t="str">
        <f t="shared" si="3"/>
        <v/>
      </c>
      <c r="AF42" s="47" t="str">
        <f t="shared" si="4"/>
        <v/>
      </c>
      <c r="AG42" s="47" t="str">
        <f t="shared" si="5"/>
        <v/>
      </c>
      <c r="AH42" s="47" t="str">
        <f t="shared" si="6"/>
        <v/>
      </c>
      <c r="AI42" s="47" t="str">
        <f t="shared" si="7"/>
        <v/>
      </c>
      <c r="AJ42" s="47" t="str">
        <f t="shared" si="9"/>
        <v/>
      </c>
      <c r="AK42" s="48" t="str">
        <f t="shared" si="10"/>
        <v/>
      </c>
      <c r="AL42" s="48" t="str">
        <f t="shared" si="11"/>
        <v>ناجح فى جميع مواد الترم الأول</v>
      </c>
      <c r="AM42" s="49"/>
      <c r="AN42" s="50" t="str">
        <f t="shared" si="12"/>
        <v/>
      </c>
      <c r="AO42" s="50" t="str">
        <f t="shared" si="13"/>
        <v/>
      </c>
      <c r="AP42" s="50" t="str">
        <f t="shared" si="14"/>
        <v/>
      </c>
      <c r="AQ42" s="50" t="str">
        <f t="shared" si="15"/>
        <v/>
      </c>
      <c r="AR42" s="50" t="str">
        <f t="shared" si="16"/>
        <v/>
      </c>
      <c r="AS42" s="50" t="str">
        <f t="shared" si="17"/>
        <v/>
      </c>
      <c r="AT42" s="50" t="str">
        <f t="shared" si="18"/>
        <v/>
      </c>
      <c r="AU42" s="50" t="str">
        <f t="shared" si="18"/>
        <v/>
      </c>
      <c r="AV42" s="50" t="str">
        <f t="shared" si="19"/>
        <v/>
      </c>
    </row>
    <row r="43" spans="1:48" ht="129.94999999999999" customHeight="1">
      <c r="A43" s="40" t="str">
        <f t="shared" si="8"/>
        <v/>
      </c>
      <c r="B43" s="41" t="str">
        <f>IF([1]رصد!B43="","",[1]رصد!B43)</f>
        <v/>
      </c>
      <c r="C43" s="41">
        <f>IF([1]رصد!C43="","",[1]رصد!C43)</f>
        <v>0</v>
      </c>
      <c r="D43" s="41">
        <f>IF([1]رصد!D43="","",[1]رصد!D43)</f>
        <v>0</v>
      </c>
      <c r="E43" s="41">
        <f>IF([1]رصد!E43="","",[1]رصد!E43)</f>
        <v>0</v>
      </c>
      <c r="F43" s="41" t="str">
        <f>IF($B43="","",[1]رصد!F43)</f>
        <v/>
      </c>
      <c r="G43" s="42" t="str">
        <f t="shared" si="20"/>
        <v/>
      </c>
      <c r="H43" s="42" t="str">
        <f>IF($B43="","",[1]رصد!G43)</f>
        <v/>
      </c>
      <c r="I43" s="42" t="str">
        <f t="shared" si="21"/>
        <v/>
      </c>
      <c r="J43" s="42" t="str">
        <f>IF($B43="","",[1]رصد!H43)</f>
        <v/>
      </c>
      <c r="K43" s="42" t="str">
        <f t="shared" si="22"/>
        <v/>
      </c>
      <c r="L43" s="42" t="str">
        <f>IF($B43="","",[1]رصد!I43)</f>
        <v/>
      </c>
      <c r="M43" s="42" t="str">
        <f t="shared" si="23"/>
        <v/>
      </c>
      <c r="N43" s="42" t="str">
        <f>IF($B43="","",[1]رصد!J43)</f>
        <v/>
      </c>
      <c r="O43" s="42" t="str">
        <f t="shared" si="24"/>
        <v/>
      </c>
      <c r="P43" s="42" t="str">
        <f>IF($B43="","",[1]رصد!K43)</f>
        <v/>
      </c>
      <c r="Q43" s="42" t="str">
        <f t="shared" si="25"/>
        <v/>
      </c>
      <c r="R43" s="42" t="str">
        <f>IF($B43="","",[1]رصد!L43)</f>
        <v/>
      </c>
      <c r="S43" s="42" t="str">
        <f t="shared" si="26"/>
        <v/>
      </c>
      <c r="T43" s="43" t="str">
        <f>IF($B43="","",[1]رصد!M43)</f>
        <v/>
      </c>
      <c r="U43" s="44" t="str">
        <f t="shared" si="0"/>
        <v/>
      </c>
      <c r="V43" s="45"/>
      <c r="W43" s="164"/>
      <c r="X43" s="58"/>
      <c r="Y43" s="58"/>
      <c r="Z43" s="58"/>
      <c r="AA43" s="58"/>
      <c r="AB43" s="58"/>
      <c r="AC43" s="47" t="str">
        <f t="shared" si="1"/>
        <v/>
      </c>
      <c r="AD43" s="47" t="str">
        <f t="shared" si="2"/>
        <v/>
      </c>
      <c r="AE43" s="47" t="str">
        <f t="shared" si="3"/>
        <v/>
      </c>
      <c r="AF43" s="47" t="str">
        <f t="shared" si="4"/>
        <v/>
      </c>
      <c r="AG43" s="47" t="str">
        <f t="shared" si="5"/>
        <v/>
      </c>
      <c r="AH43" s="47" t="str">
        <f t="shared" si="6"/>
        <v/>
      </c>
      <c r="AI43" s="47" t="str">
        <f t="shared" si="7"/>
        <v/>
      </c>
      <c r="AJ43" s="47" t="str">
        <f t="shared" si="9"/>
        <v/>
      </c>
      <c r="AK43" s="48" t="str">
        <f t="shared" si="10"/>
        <v/>
      </c>
      <c r="AL43" s="48" t="str">
        <f t="shared" si="11"/>
        <v>ناجح فى جميع مواد الترم الأول</v>
      </c>
      <c r="AM43" s="49"/>
      <c r="AN43" s="50" t="str">
        <f t="shared" si="12"/>
        <v/>
      </c>
      <c r="AO43" s="50" t="str">
        <f t="shared" si="13"/>
        <v/>
      </c>
      <c r="AP43" s="50" t="str">
        <f t="shared" si="14"/>
        <v/>
      </c>
      <c r="AQ43" s="50" t="str">
        <f t="shared" si="15"/>
        <v/>
      </c>
      <c r="AR43" s="50" t="str">
        <f t="shared" si="16"/>
        <v/>
      </c>
      <c r="AS43" s="50" t="str">
        <f t="shared" si="17"/>
        <v/>
      </c>
      <c r="AT43" s="50" t="str">
        <f t="shared" si="18"/>
        <v/>
      </c>
      <c r="AU43" s="50" t="str">
        <f t="shared" si="18"/>
        <v/>
      </c>
      <c r="AV43" s="50" t="str">
        <f t="shared" si="19"/>
        <v/>
      </c>
    </row>
    <row r="44" spans="1:48" ht="129.94999999999999" customHeight="1">
      <c r="A44" s="40" t="str">
        <f t="shared" si="8"/>
        <v/>
      </c>
      <c r="B44" s="41" t="str">
        <f>IF([1]رصد!B44="","",[1]رصد!B44)</f>
        <v/>
      </c>
      <c r="C44" s="41">
        <f>IF([1]رصد!C44="","",[1]رصد!C44)</f>
        <v>0</v>
      </c>
      <c r="D44" s="41">
        <f>IF([1]رصد!D44="","",[1]رصد!D44)</f>
        <v>0</v>
      </c>
      <c r="E44" s="41">
        <f>IF([1]رصد!E44="","",[1]رصد!E44)</f>
        <v>0</v>
      </c>
      <c r="F44" s="41" t="str">
        <f>IF($B44="","",[1]رصد!F44)</f>
        <v/>
      </c>
      <c r="G44" s="42" t="str">
        <f t="shared" si="20"/>
        <v/>
      </c>
      <c r="H44" s="42" t="str">
        <f>IF($B44="","",[1]رصد!G44)</f>
        <v/>
      </c>
      <c r="I44" s="42" t="str">
        <f t="shared" si="21"/>
        <v/>
      </c>
      <c r="J44" s="42" t="str">
        <f>IF($B44="","",[1]رصد!H44)</f>
        <v/>
      </c>
      <c r="K44" s="42" t="str">
        <f t="shared" si="22"/>
        <v/>
      </c>
      <c r="L44" s="42" t="str">
        <f>IF($B44="","",[1]رصد!I44)</f>
        <v/>
      </c>
      <c r="M44" s="42" t="str">
        <f t="shared" si="23"/>
        <v/>
      </c>
      <c r="N44" s="42" t="str">
        <f>IF($B44="","",[1]رصد!J44)</f>
        <v/>
      </c>
      <c r="O44" s="42" t="str">
        <f t="shared" si="24"/>
        <v/>
      </c>
      <c r="P44" s="42" t="str">
        <f>IF($B44="","",[1]رصد!K44)</f>
        <v/>
      </c>
      <c r="Q44" s="42" t="str">
        <f t="shared" si="25"/>
        <v/>
      </c>
      <c r="R44" s="42" t="str">
        <f>IF($B44="","",[1]رصد!L44)</f>
        <v/>
      </c>
      <c r="S44" s="42" t="str">
        <f t="shared" si="26"/>
        <v/>
      </c>
      <c r="T44" s="43" t="str">
        <f>IF($B44="","",[1]رصد!M44)</f>
        <v/>
      </c>
      <c r="U44" s="44" t="str">
        <f t="shared" si="0"/>
        <v/>
      </c>
      <c r="V44" s="45"/>
      <c r="AC44" s="47" t="str">
        <f t="shared" si="1"/>
        <v/>
      </c>
      <c r="AD44" s="47" t="str">
        <f t="shared" si="2"/>
        <v/>
      </c>
      <c r="AE44" s="47" t="str">
        <f t="shared" si="3"/>
        <v/>
      </c>
      <c r="AF44" s="47" t="str">
        <f t="shared" si="4"/>
        <v/>
      </c>
      <c r="AG44" s="47" t="str">
        <f t="shared" si="5"/>
        <v/>
      </c>
      <c r="AH44" s="47" t="str">
        <f t="shared" si="6"/>
        <v/>
      </c>
      <c r="AI44" s="47" t="str">
        <f t="shared" si="7"/>
        <v/>
      </c>
      <c r="AJ44" s="47" t="str">
        <f t="shared" si="9"/>
        <v/>
      </c>
      <c r="AK44" s="48" t="str">
        <f t="shared" si="10"/>
        <v/>
      </c>
      <c r="AL44" s="48" t="str">
        <f t="shared" si="11"/>
        <v>ناجح فى جميع مواد الترم الأول</v>
      </c>
      <c r="AM44" s="49"/>
      <c r="AN44" s="50" t="str">
        <f t="shared" si="12"/>
        <v/>
      </c>
      <c r="AO44" s="50" t="str">
        <f t="shared" si="13"/>
        <v/>
      </c>
      <c r="AP44" s="50" t="str">
        <f t="shared" si="14"/>
        <v/>
      </c>
      <c r="AQ44" s="50" t="str">
        <f t="shared" si="15"/>
        <v/>
      </c>
      <c r="AR44" s="50" t="str">
        <f t="shared" si="16"/>
        <v/>
      </c>
      <c r="AS44" s="50" t="str">
        <f t="shared" si="17"/>
        <v/>
      </c>
      <c r="AT44" s="50" t="str">
        <f t="shared" si="18"/>
        <v/>
      </c>
      <c r="AU44" s="50" t="str">
        <f t="shared" si="18"/>
        <v/>
      </c>
      <c r="AV44" s="50" t="str">
        <f t="shared" si="19"/>
        <v/>
      </c>
    </row>
    <row r="45" spans="1:48" ht="129.94999999999999" customHeight="1">
      <c r="A45" s="40" t="str">
        <f t="shared" si="8"/>
        <v/>
      </c>
      <c r="B45" s="41" t="str">
        <f>IF([1]رصد!B45="","",[1]رصد!B45)</f>
        <v/>
      </c>
      <c r="C45" s="41">
        <f>IF([1]رصد!C45="","",[1]رصد!C45)</f>
        <v>0</v>
      </c>
      <c r="D45" s="41">
        <f>IF([1]رصد!D45="","",[1]رصد!D45)</f>
        <v>0</v>
      </c>
      <c r="E45" s="41">
        <f>IF([1]رصد!E45="","",[1]رصد!E45)</f>
        <v>0</v>
      </c>
      <c r="F45" s="41" t="str">
        <f>IF($B45="","",[1]رصد!F45)</f>
        <v/>
      </c>
      <c r="G45" s="42" t="str">
        <f t="shared" si="20"/>
        <v/>
      </c>
      <c r="H45" s="42" t="str">
        <f>IF($B45="","",[1]رصد!G45)</f>
        <v/>
      </c>
      <c r="I45" s="42" t="str">
        <f t="shared" si="21"/>
        <v/>
      </c>
      <c r="J45" s="42" t="str">
        <f>IF($B45="","",[1]رصد!H45)</f>
        <v/>
      </c>
      <c r="K45" s="42" t="str">
        <f t="shared" si="22"/>
        <v/>
      </c>
      <c r="L45" s="42" t="str">
        <f>IF($B45="","",[1]رصد!I45)</f>
        <v/>
      </c>
      <c r="M45" s="42" t="str">
        <f t="shared" si="23"/>
        <v/>
      </c>
      <c r="N45" s="42" t="str">
        <f>IF($B45="","",[1]رصد!J45)</f>
        <v/>
      </c>
      <c r="O45" s="42" t="str">
        <f t="shared" si="24"/>
        <v/>
      </c>
      <c r="P45" s="42" t="str">
        <f>IF($B45="","",[1]رصد!K45)</f>
        <v/>
      </c>
      <c r="Q45" s="42" t="str">
        <f t="shared" si="25"/>
        <v/>
      </c>
      <c r="R45" s="42" t="str">
        <f>IF($B45="","",[1]رصد!L45)</f>
        <v/>
      </c>
      <c r="S45" s="42" t="str">
        <f t="shared" si="26"/>
        <v/>
      </c>
      <c r="T45" s="43" t="str">
        <f>IF($B45="","",[1]رصد!M45)</f>
        <v/>
      </c>
      <c r="U45" s="44" t="str">
        <f t="shared" si="0"/>
        <v/>
      </c>
      <c r="V45" s="45"/>
      <c r="AC45" s="47" t="str">
        <f t="shared" si="1"/>
        <v/>
      </c>
      <c r="AD45" s="47" t="str">
        <f t="shared" si="2"/>
        <v/>
      </c>
      <c r="AE45" s="47" t="str">
        <f t="shared" si="3"/>
        <v/>
      </c>
      <c r="AF45" s="47" t="str">
        <f t="shared" si="4"/>
        <v/>
      </c>
      <c r="AG45" s="47" t="str">
        <f t="shared" si="5"/>
        <v/>
      </c>
      <c r="AH45" s="47" t="str">
        <f t="shared" si="6"/>
        <v/>
      </c>
      <c r="AI45" s="47" t="str">
        <f t="shared" si="7"/>
        <v/>
      </c>
      <c r="AJ45" s="47" t="str">
        <f t="shared" si="9"/>
        <v/>
      </c>
      <c r="AK45" s="48" t="str">
        <f t="shared" si="10"/>
        <v/>
      </c>
      <c r="AL45" s="48" t="str">
        <f t="shared" si="11"/>
        <v>ناجح فى جميع مواد الترم الأول</v>
      </c>
      <c r="AM45" s="49"/>
      <c r="AN45" s="50" t="str">
        <f t="shared" si="12"/>
        <v/>
      </c>
      <c r="AO45" s="50" t="str">
        <f t="shared" si="13"/>
        <v/>
      </c>
      <c r="AP45" s="50" t="str">
        <f t="shared" si="14"/>
        <v/>
      </c>
      <c r="AQ45" s="50" t="str">
        <f t="shared" si="15"/>
        <v/>
      </c>
      <c r="AR45" s="50" t="str">
        <f t="shared" si="16"/>
        <v/>
      </c>
      <c r="AS45" s="50" t="str">
        <f t="shared" si="17"/>
        <v/>
      </c>
      <c r="AT45" s="50" t="str">
        <f t="shared" si="18"/>
        <v/>
      </c>
      <c r="AU45" s="50" t="str">
        <f t="shared" si="18"/>
        <v/>
      </c>
      <c r="AV45" s="50" t="str">
        <f t="shared" si="19"/>
        <v/>
      </c>
    </row>
    <row r="46" spans="1:48" ht="129.94999999999999" customHeight="1">
      <c r="A46" s="40" t="str">
        <f t="shared" si="8"/>
        <v/>
      </c>
      <c r="B46" s="41" t="str">
        <f>IF([1]رصد!B46="","",[1]رصد!B46)</f>
        <v/>
      </c>
      <c r="C46" s="41">
        <f>IF([1]رصد!C46="","",[1]رصد!C46)</f>
        <v>0</v>
      </c>
      <c r="D46" s="41">
        <f>IF([1]رصد!D46="","",[1]رصد!D46)</f>
        <v>0</v>
      </c>
      <c r="E46" s="41">
        <f>IF([1]رصد!E46="","",[1]رصد!E46)</f>
        <v>0</v>
      </c>
      <c r="F46" s="41" t="str">
        <f>IF($B46="","",[1]رصد!F46)</f>
        <v/>
      </c>
      <c r="G46" s="42" t="str">
        <f t="shared" si="20"/>
        <v/>
      </c>
      <c r="H46" s="42" t="str">
        <f>IF($B46="","",[1]رصد!G46)</f>
        <v/>
      </c>
      <c r="I46" s="42" t="str">
        <f t="shared" si="21"/>
        <v/>
      </c>
      <c r="J46" s="42" t="str">
        <f>IF($B46="","",[1]رصد!H46)</f>
        <v/>
      </c>
      <c r="K46" s="42" t="str">
        <f t="shared" si="22"/>
        <v/>
      </c>
      <c r="L46" s="42" t="str">
        <f>IF($B46="","",[1]رصد!I46)</f>
        <v/>
      </c>
      <c r="M46" s="42" t="str">
        <f t="shared" si="23"/>
        <v/>
      </c>
      <c r="N46" s="42" t="str">
        <f>IF($B46="","",[1]رصد!J46)</f>
        <v/>
      </c>
      <c r="O46" s="42" t="str">
        <f t="shared" si="24"/>
        <v/>
      </c>
      <c r="P46" s="42" t="str">
        <f>IF($B46="","",[1]رصد!K46)</f>
        <v/>
      </c>
      <c r="Q46" s="42" t="str">
        <f t="shared" si="25"/>
        <v/>
      </c>
      <c r="R46" s="42" t="str">
        <f>IF($B46="","",[1]رصد!L46)</f>
        <v/>
      </c>
      <c r="S46" s="42" t="str">
        <f t="shared" si="26"/>
        <v/>
      </c>
      <c r="T46" s="43" t="str">
        <f>IF($B46="","",[1]رصد!M46)</f>
        <v/>
      </c>
      <c r="U46" s="44" t="str">
        <f t="shared" si="0"/>
        <v/>
      </c>
      <c r="V46" s="45"/>
      <c r="AC46" s="47" t="str">
        <f t="shared" si="1"/>
        <v/>
      </c>
      <c r="AD46" s="47" t="str">
        <f t="shared" si="2"/>
        <v/>
      </c>
      <c r="AE46" s="47" t="str">
        <f t="shared" si="3"/>
        <v/>
      </c>
      <c r="AF46" s="47" t="str">
        <f t="shared" si="4"/>
        <v/>
      </c>
      <c r="AG46" s="47" t="str">
        <f t="shared" si="5"/>
        <v/>
      </c>
      <c r="AH46" s="47" t="str">
        <f t="shared" si="6"/>
        <v/>
      </c>
      <c r="AI46" s="47" t="str">
        <f t="shared" si="7"/>
        <v/>
      </c>
      <c r="AJ46" s="47" t="str">
        <f t="shared" si="9"/>
        <v/>
      </c>
      <c r="AK46" s="48" t="str">
        <f t="shared" si="10"/>
        <v/>
      </c>
      <c r="AL46" s="48" t="str">
        <f t="shared" si="11"/>
        <v>ناجح فى جميع مواد الترم الأول</v>
      </c>
      <c r="AM46" s="49"/>
      <c r="AN46" s="50" t="str">
        <f t="shared" si="12"/>
        <v/>
      </c>
      <c r="AO46" s="50" t="str">
        <f t="shared" si="13"/>
        <v/>
      </c>
      <c r="AP46" s="50" t="str">
        <f t="shared" si="14"/>
        <v/>
      </c>
      <c r="AQ46" s="50" t="str">
        <f t="shared" si="15"/>
        <v/>
      </c>
      <c r="AR46" s="50" t="str">
        <f t="shared" si="16"/>
        <v/>
      </c>
      <c r="AS46" s="50" t="str">
        <f t="shared" si="17"/>
        <v/>
      </c>
      <c r="AT46" s="50" t="str">
        <f t="shared" si="18"/>
        <v/>
      </c>
      <c r="AU46" s="50" t="str">
        <f t="shared" si="18"/>
        <v/>
      </c>
      <c r="AV46" s="50" t="str">
        <f t="shared" si="19"/>
        <v/>
      </c>
    </row>
    <row r="47" spans="1:48" ht="129.94999999999999" customHeight="1">
      <c r="A47" s="40" t="str">
        <f t="shared" si="8"/>
        <v/>
      </c>
      <c r="B47" s="41" t="str">
        <f>IF([1]رصد!B47="","",[1]رصد!B47)</f>
        <v/>
      </c>
      <c r="C47" s="41">
        <f>IF([1]رصد!C47="","",[1]رصد!C47)</f>
        <v>0</v>
      </c>
      <c r="D47" s="41">
        <f>IF([1]رصد!D47="","",[1]رصد!D47)</f>
        <v>0</v>
      </c>
      <c r="E47" s="41">
        <f>IF([1]رصد!E47="","",[1]رصد!E47)</f>
        <v>0</v>
      </c>
      <c r="F47" s="41" t="str">
        <f>IF($B47="","",[1]رصد!F47)</f>
        <v/>
      </c>
      <c r="G47" s="42" t="str">
        <f t="shared" si="20"/>
        <v/>
      </c>
      <c r="H47" s="42" t="str">
        <f>IF($B47="","",[1]رصد!G47)</f>
        <v/>
      </c>
      <c r="I47" s="42" t="str">
        <f t="shared" si="21"/>
        <v/>
      </c>
      <c r="J47" s="42" t="str">
        <f>IF($B47="","",[1]رصد!H47)</f>
        <v/>
      </c>
      <c r="K47" s="42" t="str">
        <f t="shared" si="22"/>
        <v/>
      </c>
      <c r="L47" s="42" t="str">
        <f>IF($B47="","",[1]رصد!I47)</f>
        <v/>
      </c>
      <c r="M47" s="42" t="str">
        <f t="shared" si="23"/>
        <v/>
      </c>
      <c r="N47" s="42" t="str">
        <f>IF($B47="","",[1]رصد!J47)</f>
        <v/>
      </c>
      <c r="O47" s="42" t="str">
        <f t="shared" si="24"/>
        <v/>
      </c>
      <c r="P47" s="42" t="str">
        <f>IF($B47="","",[1]رصد!K47)</f>
        <v/>
      </c>
      <c r="Q47" s="42" t="str">
        <f t="shared" si="25"/>
        <v/>
      </c>
      <c r="R47" s="42" t="str">
        <f>IF($B47="","",[1]رصد!L47)</f>
        <v/>
      </c>
      <c r="S47" s="42" t="str">
        <f t="shared" si="26"/>
        <v/>
      </c>
      <c r="T47" s="43" t="str">
        <f>IF($B47="","",[1]رصد!M47)</f>
        <v/>
      </c>
      <c r="U47" s="44" t="str">
        <f t="shared" si="0"/>
        <v/>
      </c>
      <c r="V47" s="45"/>
      <c r="AC47" s="47" t="str">
        <f t="shared" si="1"/>
        <v/>
      </c>
      <c r="AD47" s="47" t="str">
        <f t="shared" si="2"/>
        <v/>
      </c>
      <c r="AE47" s="47" t="str">
        <f t="shared" si="3"/>
        <v/>
      </c>
      <c r="AF47" s="47" t="str">
        <f t="shared" si="4"/>
        <v/>
      </c>
      <c r="AG47" s="47" t="str">
        <f t="shared" si="5"/>
        <v/>
      </c>
      <c r="AH47" s="47" t="str">
        <f t="shared" si="6"/>
        <v/>
      </c>
      <c r="AI47" s="47" t="str">
        <f t="shared" si="7"/>
        <v/>
      </c>
      <c r="AJ47" s="47" t="str">
        <f t="shared" si="9"/>
        <v/>
      </c>
      <c r="AK47" s="48" t="str">
        <f t="shared" si="10"/>
        <v/>
      </c>
      <c r="AL47" s="48" t="str">
        <f t="shared" si="11"/>
        <v>ناجح فى جميع مواد الترم الأول</v>
      </c>
      <c r="AM47" s="49"/>
      <c r="AN47" s="50" t="str">
        <f t="shared" si="12"/>
        <v/>
      </c>
      <c r="AO47" s="50" t="str">
        <f t="shared" si="13"/>
        <v/>
      </c>
      <c r="AP47" s="50" t="str">
        <f t="shared" si="14"/>
        <v/>
      </c>
      <c r="AQ47" s="50" t="str">
        <f t="shared" si="15"/>
        <v/>
      </c>
      <c r="AR47" s="50" t="str">
        <f t="shared" si="16"/>
        <v/>
      </c>
      <c r="AS47" s="50" t="str">
        <f t="shared" si="17"/>
        <v/>
      </c>
      <c r="AT47" s="50" t="str">
        <f t="shared" si="18"/>
        <v/>
      </c>
      <c r="AU47" s="50" t="str">
        <f t="shared" si="18"/>
        <v/>
      </c>
      <c r="AV47" s="50" t="str">
        <f t="shared" si="19"/>
        <v/>
      </c>
    </row>
    <row r="48" spans="1:48" ht="129.94999999999999" customHeight="1">
      <c r="A48" s="40" t="str">
        <f t="shared" si="8"/>
        <v/>
      </c>
      <c r="B48" s="41" t="str">
        <f>IF([1]رصد!B48="","",[1]رصد!B48)</f>
        <v/>
      </c>
      <c r="C48" s="41">
        <f>IF([1]رصد!C48="","",[1]رصد!C48)</f>
        <v>0</v>
      </c>
      <c r="D48" s="41">
        <f>IF([1]رصد!D48="","",[1]رصد!D48)</f>
        <v>0</v>
      </c>
      <c r="E48" s="41">
        <f>IF([1]رصد!E48="","",[1]رصد!E48)</f>
        <v>0</v>
      </c>
      <c r="F48" s="41" t="str">
        <f>IF($B48="","",[1]رصد!F48)</f>
        <v/>
      </c>
      <c r="G48" s="42" t="str">
        <f t="shared" si="20"/>
        <v/>
      </c>
      <c r="H48" s="42" t="str">
        <f>IF($B48="","",[1]رصد!G48)</f>
        <v/>
      </c>
      <c r="I48" s="42" t="str">
        <f t="shared" si="21"/>
        <v/>
      </c>
      <c r="J48" s="42" t="str">
        <f>IF($B48="","",[1]رصد!H48)</f>
        <v/>
      </c>
      <c r="K48" s="42" t="str">
        <f t="shared" si="22"/>
        <v/>
      </c>
      <c r="L48" s="42" t="str">
        <f>IF($B48="","",[1]رصد!I48)</f>
        <v/>
      </c>
      <c r="M48" s="42" t="str">
        <f t="shared" si="23"/>
        <v/>
      </c>
      <c r="N48" s="42" t="str">
        <f>IF($B48="","",[1]رصد!J48)</f>
        <v/>
      </c>
      <c r="O48" s="42" t="str">
        <f t="shared" si="24"/>
        <v/>
      </c>
      <c r="P48" s="42" t="str">
        <f>IF($B48="","",[1]رصد!K48)</f>
        <v/>
      </c>
      <c r="Q48" s="42" t="str">
        <f t="shared" si="25"/>
        <v/>
      </c>
      <c r="R48" s="42" t="str">
        <f>IF($B48="","",[1]رصد!L48)</f>
        <v/>
      </c>
      <c r="S48" s="42" t="str">
        <f t="shared" si="26"/>
        <v/>
      </c>
      <c r="T48" s="43" t="str">
        <f>IF($B48="","",[1]رصد!M48)</f>
        <v/>
      </c>
      <c r="U48" s="44" t="str">
        <f t="shared" si="0"/>
        <v/>
      </c>
      <c r="V48" s="45"/>
      <c r="AC48" s="47" t="str">
        <f t="shared" si="1"/>
        <v/>
      </c>
      <c r="AD48" s="47" t="str">
        <f t="shared" si="2"/>
        <v/>
      </c>
      <c r="AE48" s="47" t="str">
        <f t="shared" si="3"/>
        <v/>
      </c>
      <c r="AF48" s="47" t="str">
        <f t="shared" si="4"/>
        <v/>
      </c>
      <c r="AG48" s="47" t="str">
        <f t="shared" si="5"/>
        <v/>
      </c>
      <c r="AH48" s="47" t="str">
        <f t="shared" si="6"/>
        <v/>
      </c>
      <c r="AI48" s="47" t="str">
        <f t="shared" si="7"/>
        <v/>
      </c>
      <c r="AJ48" s="47" t="str">
        <f t="shared" si="9"/>
        <v/>
      </c>
      <c r="AK48" s="48" t="str">
        <f t="shared" si="10"/>
        <v/>
      </c>
      <c r="AL48" s="48" t="str">
        <f t="shared" si="11"/>
        <v>ناجح فى جميع مواد الترم الأول</v>
      </c>
      <c r="AM48" s="49"/>
      <c r="AN48" s="50" t="str">
        <f t="shared" si="12"/>
        <v/>
      </c>
      <c r="AO48" s="50" t="str">
        <f t="shared" si="13"/>
        <v/>
      </c>
      <c r="AP48" s="50" t="str">
        <f t="shared" si="14"/>
        <v/>
      </c>
      <c r="AQ48" s="50" t="str">
        <f t="shared" si="15"/>
        <v/>
      </c>
      <c r="AR48" s="50" t="str">
        <f t="shared" si="16"/>
        <v/>
      </c>
      <c r="AS48" s="50" t="str">
        <f t="shared" si="17"/>
        <v/>
      </c>
      <c r="AT48" s="50" t="str">
        <f t="shared" si="18"/>
        <v/>
      </c>
      <c r="AU48" s="50" t="str">
        <f t="shared" si="18"/>
        <v/>
      </c>
      <c r="AV48" s="50" t="str">
        <f t="shared" si="19"/>
        <v/>
      </c>
    </row>
    <row r="49" spans="1:48" ht="129.94999999999999" customHeight="1">
      <c r="A49" s="40" t="str">
        <f t="shared" si="8"/>
        <v/>
      </c>
      <c r="B49" s="41" t="str">
        <f>IF([1]رصد!B49="","",[1]رصد!B49)</f>
        <v/>
      </c>
      <c r="C49" s="41">
        <f>IF([1]رصد!C49="","",[1]رصد!C49)</f>
        <v>0</v>
      </c>
      <c r="D49" s="41">
        <f>IF([1]رصد!D49="","",[1]رصد!D49)</f>
        <v>0</v>
      </c>
      <c r="E49" s="41">
        <f>IF([1]رصد!E49="","",[1]رصد!E49)</f>
        <v>0</v>
      </c>
      <c r="F49" s="41" t="str">
        <f>IF($B49="","",[1]رصد!F49)</f>
        <v/>
      </c>
      <c r="G49" s="42" t="str">
        <f t="shared" si="20"/>
        <v/>
      </c>
      <c r="H49" s="42" t="str">
        <f>IF($B49="","",[1]رصد!G49)</f>
        <v/>
      </c>
      <c r="I49" s="42" t="str">
        <f t="shared" si="21"/>
        <v/>
      </c>
      <c r="J49" s="42" t="str">
        <f>IF($B49="","",[1]رصد!H49)</f>
        <v/>
      </c>
      <c r="K49" s="42" t="str">
        <f t="shared" si="22"/>
        <v/>
      </c>
      <c r="L49" s="42" t="str">
        <f>IF($B49="","",[1]رصد!I49)</f>
        <v/>
      </c>
      <c r="M49" s="42" t="str">
        <f t="shared" si="23"/>
        <v/>
      </c>
      <c r="N49" s="42" t="str">
        <f>IF($B49="","",[1]رصد!J49)</f>
        <v/>
      </c>
      <c r="O49" s="42" t="str">
        <f t="shared" si="24"/>
        <v/>
      </c>
      <c r="P49" s="42" t="str">
        <f>IF($B49="","",[1]رصد!K49)</f>
        <v/>
      </c>
      <c r="Q49" s="42" t="str">
        <f t="shared" si="25"/>
        <v/>
      </c>
      <c r="R49" s="42" t="str">
        <f>IF($B49="","",[1]رصد!L49)</f>
        <v/>
      </c>
      <c r="S49" s="42" t="str">
        <f t="shared" si="26"/>
        <v/>
      </c>
      <c r="T49" s="43" t="str">
        <f>IF($B49="","",[1]رصد!M49)</f>
        <v/>
      </c>
      <c r="U49" s="44" t="str">
        <f t="shared" si="0"/>
        <v/>
      </c>
      <c r="V49" s="45"/>
      <c r="AC49" s="47" t="str">
        <f t="shared" si="1"/>
        <v/>
      </c>
      <c r="AD49" s="47" t="str">
        <f t="shared" si="2"/>
        <v/>
      </c>
      <c r="AE49" s="47" t="str">
        <f t="shared" si="3"/>
        <v/>
      </c>
      <c r="AF49" s="47" t="str">
        <f t="shared" si="4"/>
        <v/>
      </c>
      <c r="AG49" s="47" t="str">
        <f t="shared" si="5"/>
        <v/>
      </c>
      <c r="AH49" s="47" t="str">
        <f t="shared" si="6"/>
        <v/>
      </c>
      <c r="AI49" s="47" t="str">
        <f t="shared" si="7"/>
        <v/>
      </c>
      <c r="AJ49" s="47" t="str">
        <f t="shared" si="9"/>
        <v/>
      </c>
      <c r="AK49" s="48" t="str">
        <f t="shared" si="10"/>
        <v/>
      </c>
      <c r="AL49" s="48" t="str">
        <f t="shared" si="11"/>
        <v>ناجح فى جميع مواد الترم الأول</v>
      </c>
      <c r="AM49" s="49"/>
      <c r="AN49" s="50" t="str">
        <f t="shared" si="12"/>
        <v/>
      </c>
      <c r="AO49" s="50" t="str">
        <f t="shared" si="13"/>
        <v/>
      </c>
      <c r="AP49" s="50" t="str">
        <f t="shared" si="14"/>
        <v/>
      </c>
      <c r="AQ49" s="50" t="str">
        <f t="shared" si="15"/>
        <v/>
      </c>
      <c r="AR49" s="50" t="str">
        <f t="shared" si="16"/>
        <v/>
      </c>
      <c r="AS49" s="50" t="str">
        <f t="shared" si="17"/>
        <v/>
      </c>
      <c r="AT49" s="50" t="str">
        <f t="shared" si="18"/>
        <v/>
      </c>
      <c r="AU49" s="50" t="str">
        <f t="shared" si="18"/>
        <v/>
      </c>
      <c r="AV49" s="50" t="str">
        <f t="shared" si="19"/>
        <v/>
      </c>
    </row>
    <row r="50" spans="1:48" ht="129.94999999999999" customHeight="1">
      <c r="A50" s="40" t="str">
        <f t="shared" si="8"/>
        <v/>
      </c>
      <c r="B50" s="41" t="str">
        <f>IF([1]رصد!B50="","",[1]رصد!B50)</f>
        <v/>
      </c>
      <c r="C50" s="41">
        <f>IF([1]رصد!C50="","",[1]رصد!C50)</f>
        <v>0</v>
      </c>
      <c r="D50" s="41">
        <f>IF([1]رصد!D50="","",[1]رصد!D50)</f>
        <v>0</v>
      </c>
      <c r="E50" s="41">
        <f>IF([1]رصد!E50="","",[1]رصد!E50)</f>
        <v>0</v>
      </c>
      <c r="F50" s="41" t="str">
        <f>IF($B50="","",[1]رصد!F50)</f>
        <v/>
      </c>
      <c r="G50" s="42" t="str">
        <f t="shared" si="20"/>
        <v/>
      </c>
      <c r="H50" s="42" t="str">
        <f>IF($B50="","",[1]رصد!G50)</f>
        <v/>
      </c>
      <c r="I50" s="42" t="str">
        <f t="shared" si="21"/>
        <v/>
      </c>
      <c r="J50" s="42" t="str">
        <f>IF($B50="","",[1]رصد!H50)</f>
        <v/>
      </c>
      <c r="K50" s="42" t="str">
        <f t="shared" si="22"/>
        <v/>
      </c>
      <c r="L50" s="42" t="str">
        <f>IF($B50="","",[1]رصد!I50)</f>
        <v/>
      </c>
      <c r="M50" s="42" t="str">
        <f t="shared" si="23"/>
        <v/>
      </c>
      <c r="N50" s="42" t="str">
        <f>IF($B50="","",[1]رصد!J50)</f>
        <v/>
      </c>
      <c r="O50" s="42" t="str">
        <f t="shared" si="24"/>
        <v/>
      </c>
      <c r="P50" s="42" t="str">
        <f>IF($B50="","",[1]رصد!K50)</f>
        <v/>
      </c>
      <c r="Q50" s="42" t="str">
        <f t="shared" si="25"/>
        <v/>
      </c>
      <c r="R50" s="42" t="str">
        <f>IF($B50="","",[1]رصد!L50)</f>
        <v/>
      </c>
      <c r="S50" s="42" t="str">
        <f t="shared" si="26"/>
        <v/>
      </c>
      <c r="T50" s="43" t="str">
        <f>IF($B50="","",[1]رصد!M50)</f>
        <v/>
      </c>
      <c r="U50" s="44" t="str">
        <f t="shared" si="0"/>
        <v/>
      </c>
      <c r="V50" s="45"/>
      <c r="AC50" s="47" t="str">
        <f t="shared" si="1"/>
        <v/>
      </c>
      <c r="AD50" s="47" t="str">
        <f t="shared" si="2"/>
        <v/>
      </c>
      <c r="AE50" s="47" t="str">
        <f t="shared" si="3"/>
        <v/>
      </c>
      <c r="AF50" s="47" t="str">
        <f t="shared" si="4"/>
        <v/>
      </c>
      <c r="AG50" s="47" t="str">
        <f t="shared" si="5"/>
        <v/>
      </c>
      <c r="AH50" s="47" t="str">
        <f t="shared" si="6"/>
        <v/>
      </c>
      <c r="AI50" s="47" t="str">
        <f t="shared" si="7"/>
        <v/>
      </c>
      <c r="AJ50" s="47" t="str">
        <f t="shared" si="9"/>
        <v/>
      </c>
      <c r="AK50" s="48" t="str">
        <f t="shared" si="10"/>
        <v/>
      </c>
      <c r="AL50" s="48" t="str">
        <f t="shared" si="11"/>
        <v>ناجح فى جميع مواد الترم الأول</v>
      </c>
      <c r="AM50" s="49"/>
      <c r="AN50" s="50" t="str">
        <f t="shared" si="12"/>
        <v/>
      </c>
      <c r="AO50" s="50" t="str">
        <f t="shared" si="13"/>
        <v/>
      </c>
      <c r="AP50" s="50" t="str">
        <f t="shared" si="14"/>
        <v/>
      </c>
      <c r="AQ50" s="50" t="str">
        <f t="shared" si="15"/>
        <v/>
      </c>
      <c r="AR50" s="50" t="str">
        <f t="shared" si="16"/>
        <v/>
      </c>
      <c r="AS50" s="50" t="str">
        <f t="shared" si="17"/>
        <v/>
      </c>
      <c r="AT50" s="50" t="str">
        <f t="shared" si="18"/>
        <v/>
      </c>
      <c r="AU50" s="50" t="str">
        <f t="shared" si="18"/>
        <v/>
      </c>
      <c r="AV50" s="50" t="str">
        <f t="shared" si="19"/>
        <v/>
      </c>
    </row>
    <row r="51" spans="1:48" ht="129.94999999999999" customHeight="1">
      <c r="A51" s="40" t="str">
        <f t="shared" si="8"/>
        <v/>
      </c>
      <c r="B51" s="41" t="str">
        <f>IF([1]رصد!B51="","",[1]رصد!B51)</f>
        <v/>
      </c>
      <c r="C51" s="41">
        <f>IF([1]رصد!C51="","",[1]رصد!C51)</f>
        <v>0</v>
      </c>
      <c r="D51" s="41">
        <f>IF([1]رصد!D51="","",[1]رصد!D51)</f>
        <v>0</v>
      </c>
      <c r="E51" s="41">
        <f>IF([1]رصد!E51="","",[1]رصد!E51)</f>
        <v>0</v>
      </c>
      <c r="F51" s="41" t="str">
        <f>IF($B51="","",[1]رصد!F51)</f>
        <v/>
      </c>
      <c r="G51" s="42" t="str">
        <f t="shared" si="20"/>
        <v/>
      </c>
      <c r="H51" s="42" t="str">
        <f>IF($B51="","",[1]رصد!G51)</f>
        <v/>
      </c>
      <c r="I51" s="42" t="str">
        <f t="shared" si="21"/>
        <v/>
      </c>
      <c r="J51" s="42" t="str">
        <f>IF($B51="","",[1]رصد!H51)</f>
        <v/>
      </c>
      <c r="K51" s="42" t="str">
        <f t="shared" si="22"/>
        <v/>
      </c>
      <c r="L51" s="42" t="str">
        <f>IF($B51="","",[1]رصد!I51)</f>
        <v/>
      </c>
      <c r="M51" s="42" t="str">
        <f t="shared" si="23"/>
        <v/>
      </c>
      <c r="N51" s="42" t="str">
        <f>IF($B51="","",[1]رصد!J51)</f>
        <v/>
      </c>
      <c r="O51" s="42" t="str">
        <f t="shared" si="24"/>
        <v/>
      </c>
      <c r="P51" s="42" t="str">
        <f>IF($B51="","",[1]رصد!K51)</f>
        <v/>
      </c>
      <c r="Q51" s="42" t="str">
        <f t="shared" si="25"/>
        <v/>
      </c>
      <c r="R51" s="42" t="str">
        <f>IF($B51="","",[1]رصد!L51)</f>
        <v/>
      </c>
      <c r="S51" s="42" t="str">
        <f t="shared" si="26"/>
        <v/>
      </c>
      <c r="T51" s="43" t="str">
        <f>IF($B51="","",[1]رصد!M51)</f>
        <v/>
      </c>
      <c r="U51" s="44" t="str">
        <f t="shared" si="0"/>
        <v/>
      </c>
      <c r="V51" s="45"/>
      <c r="AC51" s="47" t="str">
        <f t="shared" si="1"/>
        <v/>
      </c>
      <c r="AD51" s="47" t="str">
        <f t="shared" si="2"/>
        <v/>
      </c>
      <c r="AE51" s="47" t="str">
        <f t="shared" si="3"/>
        <v/>
      </c>
      <c r="AF51" s="47" t="str">
        <f t="shared" si="4"/>
        <v/>
      </c>
      <c r="AG51" s="47" t="str">
        <f t="shared" si="5"/>
        <v/>
      </c>
      <c r="AH51" s="47" t="str">
        <f t="shared" si="6"/>
        <v/>
      </c>
      <c r="AI51" s="47" t="str">
        <f t="shared" si="7"/>
        <v/>
      </c>
      <c r="AJ51" s="47" t="str">
        <f t="shared" si="9"/>
        <v/>
      </c>
      <c r="AK51" s="48" t="str">
        <f t="shared" si="10"/>
        <v/>
      </c>
      <c r="AL51" s="48" t="str">
        <f t="shared" si="11"/>
        <v>ناجح فى جميع مواد الترم الأول</v>
      </c>
      <c r="AM51" s="49"/>
      <c r="AN51" s="50" t="str">
        <f t="shared" si="12"/>
        <v/>
      </c>
      <c r="AO51" s="50" t="str">
        <f t="shared" si="13"/>
        <v/>
      </c>
      <c r="AP51" s="50" t="str">
        <f t="shared" si="14"/>
        <v/>
      </c>
      <c r="AQ51" s="50" t="str">
        <f t="shared" si="15"/>
        <v/>
      </c>
      <c r="AR51" s="50" t="str">
        <f t="shared" si="16"/>
        <v/>
      </c>
      <c r="AS51" s="50" t="str">
        <f t="shared" si="17"/>
        <v/>
      </c>
      <c r="AT51" s="50" t="str">
        <f t="shared" si="18"/>
        <v/>
      </c>
      <c r="AU51" s="50" t="str">
        <f t="shared" si="18"/>
        <v/>
      </c>
      <c r="AV51" s="50" t="str">
        <f t="shared" si="19"/>
        <v/>
      </c>
    </row>
    <row r="52" spans="1:48" ht="129.94999999999999" customHeight="1">
      <c r="A52" s="40" t="str">
        <f t="shared" si="8"/>
        <v/>
      </c>
      <c r="B52" s="41" t="str">
        <f>IF([1]رصد!B52="","",[1]رصد!B52)</f>
        <v/>
      </c>
      <c r="C52" s="41">
        <f>IF([1]رصد!C52="","",[1]رصد!C52)</f>
        <v>0</v>
      </c>
      <c r="D52" s="41">
        <f>IF([1]رصد!D52="","",[1]رصد!D52)</f>
        <v>0</v>
      </c>
      <c r="E52" s="41">
        <f>IF([1]رصد!E52="","",[1]رصد!E52)</f>
        <v>0</v>
      </c>
      <c r="F52" s="41" t="str">
        <f>IF($B52="","",[1]رصد!F52)</f>
        <v/>
      </c>
      <c r="G52" s="42" t="str">
        <f t="shared" si="20"/>
        <v/>
      </c>
      <c r="H52" s="42" t="str">
        <f>IF($B52="","",[1]رصد!G52)</f>
        <v/>
      </c>
      <c r="I52" s="42" t="str">
        <f t="shared" si="21"/>
        <v/>
      </c>
      <c r="J52" s="42" t="str">
        <f>IF($B52="","",[1]رصد!H52)</f>
        <v/>
      </c>
      <c r="K52" s="42" t="str">
        <f t="shared" si="22"/>
        <v/>
      </c>
      <c r="L52" s="42" t="str">
        <f>IF($B52="","",[1]رصد!I52)</f>
        <v/>
      </c>
      <c r="M52" s="42" t="str">
        <f t="shared" si="23"/>
        <v/>
      </c>
      <c r="N52" s="42" t="str">
        <f>IF($B52="","",[1]رصد!J52)</f>
        <v/>
      </c>
      <c r="O52" s="42" t="str">
        <f t="shared" si="24"/>
        <v/>
      </c>
      <c r="P52" s="42" t="str">
        <f>IF($B52="","",[1]رصد!K52)</f>
        <v/>
      </c>
      <c r="Q52" s="42" t="str">
        <f t="shared" si="25"/>
        <v/>
      </c>
      <c r="R52" s="42" t="str">
        <f>IF($B52="","",[1]رصد!L52)</f>
        <v/>
      </c>
      <c r="S52" s="42" t="str">
        <f t="shared" si="26"/>
        <v/>
      </c>
      <c r="T52" s="43" t="str">
        <f>IF($B52="","",[1]رصد!M52)</f>
        <v/>
      </c>
      <c r="U52" s="44" t="str">
        <f t="shared" si="0"/>
        <v/>
      </c>
      <c r="V52" s="45"/>
      <c r="AC52" s="47" t="str">
        <f t="shared" si="1"/>
        <v/>
      </c>
      <c r="AD52" s="47" t="str">
        <f t="shared" si="2"/>
        <v/>
      </c>
      <c r="AE52" s="47" t="str">
        <f t="shared" si="3"/>
        <v/>
      </c>
      <c r="AF52" s="47" t="str">
        <f t="shared" si="4"/>
        <v/>
      </c>
      <c r="AG52" s="47" t="str">
        <f t="shared" si="5"/>
        <v/>
      </c>
      <c r="AH52" s="47" t="str">
        <f t="shared" si="6"/>
        <v/>
      </c>
      <c r="AI52" s="47" t="str">
        <f t="shared" si="7"/>
        <v/>
      </c>
      <c r="AJ52" s="47" t="str">
        <f t="shared" si="9"/>
        <v/>
      </c>
      <c r="AK52" s="48" t="str">
        <f t="shared" si="10"/>
        <v/>
      </c>
      <c r="AL52" s="48" t="str">
        <f t="shared" si="11"/>
        <v>ناجح فى جميع مواد الترم الأول</v>
      </c>
      <c r="AM52" s="49"/>
      <c r="AN52" s="50" t="str">
        <f t="shared" si="12"/>
        <v/>
      </c>
      <c r="AO52" s="50" t="str">
        <f t="shared" si="13"/>
        <v/>
      </c>
      <c r="AP52" s="50" t="str">
        <f t="shared" si="14"/>
        <v/>
      </c>
      <c r="AQ52" s="50" t="str">
        <f t="shared" si="15"/>
        <v/>
      </c>
      <c r="AR52" s="50" t="str">
        <f t="shared" si="16"/>
        <v/>
      </c>
      <c r="AS52" s="50" t="str">
        <f t="shared" si="17"/>
        <v/>
      </c>
      <c r="AT52" s="50" t="str">
        <f t="shared" si="18"/>
        <v/>
      </c>
      <c r="AU52" s="50" t="str">
        <f t="shared" si="18"/>
        <v/>
      </c>
      <c r="AV52" s="50" t="str">
        <f t="shared" si="19"/>
        <v/>
      </c>
    </row>
    <row r="53" spans="1:48" ht="129.94999999999999" customHeight="1">
      <c r="A53" s="40" t="str">
        <f t="shared" si="8"/>
        <v/>
      </c>
      <c r="B53" s="41" t="str">
        <f>IF([1]رصد!B53="","",[1]رصد!B53)</f>
        <v/>
      </c>
      <c r="C53" s="41">
        <f>IF([1]رصد!C53="","",[1]رصد!C53)</f>
        <v>0</v>
      </c>
      <c r="D53" s="41">
        <f>IF([1]رصد!D53="","",[1]رصد!D53)</f>
        <v>0</v>
      </c>
      <c r="E53" s="41">
        <f>IF([1]رصد!E53="","",[1]رصد!E53)</f>
        <v>0</v>
      </c>
      <c r="F53" s="41" t="str">
        <f>IF($B53="","",[1]رصد!F53)</f>
        <v/>
      </c>
      <c r="G53" s="42" t="str">
        <f t="shared" si="20"/>
        <v/>
      </c>
      <c r="H53" s="42" t="str">
        <f>IF($B53="","",[1]رصد!G53)</f>
        <v/>
      </c>
      <c r="I53" s="42" t="str">
        <f t="shared" si="21"/>
        <v/>
      </c>
      <c r="J53" s="42" t="str">
        <f>IF($B53="","",[1]رصد!H53)</f>
        <v/>
      </c>
      <c r="K53" s="42" t="str">
        <f t="shared" si="22"/>
        <v/>
      </c>
      <c r="L53" s="42" t="str">
        <f>IF($B53="","",[1]رصد!I53)</f>
        <v/>
      </c>
      <c r="M53" s="42" t="str">
        <f t="shared" si="23"/>
        <v/>
      </c>
      <c r="N53" s="42" t="str">
        <f>IF($B53="","",[1]رصد!J53)</f>
        <v/>
      </c>
      <c r="O53" s="42" t="str">
        <f t="shared" si="24"/>
        <v/>
      </c>
      <c r="P53" s="42" t="str">
        <f>IF($B53="","",[1]رصد!K53)</f>
        <v/>
      </c>
      <c r="Q53" s="42" t="str">
        <f t="shared" si="25"/>
        <v/>
      </c>
      <c r="R53" s="42" t="str">
        <f>IF($B53="","",[1]رصد!L53)</f>
        <v/>
      </c>
      <c r="S53" s="42" t="str">
        <f t="shared" si="26"/>
        <v/>
      </c>
      <c r="T53" s="43" t="str">
        <f>IF($B53="","",[1]رصد!M53)</f>
        <v/>
      </c>
      <c r="U53" s="44" t="str">
        <f t="shared" si="0"/>
        <v/>
      </c>
      <c r="V53" s="45"/>
      <c r="AC53" s="47" t="str">
        <f t="shared" si="1"/>
        <v/>
      </c>
      <c r="AD53" s="47" t="str">
        <f t="shared" si="2"/>
        <v/>
      </c>
      <c r="AE53" s="47" t="str">
        <f t="shared" si="3"/>
        <v/>
      </c>
      <c r="AF53" s="47" t="str">
        <f t="shared" si="4"/>
        <v/>
      </c>
      <c r="AG53" s="47" t="str">
        <f t="shared" si="5"/>
        <v/>
      </c>
      <c r="AH53" s="47" t="str">
        <f t="shared" si="6"/>
        <v/>
      </c>
      <c r="AI53" s="47" t="str">
        <f t="shared" si="7"/>
        <v/>
      </c>
      <c r="AJ53" s="47" t="str">
        <f t="shared" si="9"/>
        <v/>
      </c>
      <c r="AK53" s="48" t="str">
        <f t="shared" si="10"/>
        <v/>
      </c>
      <c r="AL53" s="48" t="str">
        <f t="shared" si="11"/>
        <v>ناجح فى جميع مواد الترم الأول</v>
      </c>
      <c r="AM53" s="49"/>
      <c r="AN53" s="50" t="str">
        <f t="shared" si="12"/>
        <v/>
      </c>
      <c r="AO53" s="50" t="str">
        <f t="shared" si="13"/>
        <v/>
      </c>
      <c r="AP53" s="50" t="str">
        <f t="shared" si="14"/>
        <v/>
      </c>
      <c r="AQ53" s="50" t="str">
        <f t="shared" si="15"/>
        <v/>
      </c>
      <c r="AR53" s="50" t="str">
        <f t="shared" si="16"/>
        <v/>
      </c>
      <c r="AS53" s="50" t="str">
        <f t="shared" si="17"/>
        <v/>
      </c>
      <c r="AT53" s="50" t="str">
        <f t="shared" si="18"/>
        <v/>
      </c>
      <c r="AU53" s="50" t="str">
        <f t="shared" si="18"/>
        <v/>
      </c>
      <c r="AV53" s="50" t="str">
        <f t="shared" si="19"/>
        <v/>
      </c>
    </row>
    <row r="54" spans="1:48" ht="129.94999999999999" customHeight="1">
      <c r="A54" s="40" t="str">
        <f t="shared" si="8"/>
        <v/>
      </c>
      <c r="B54" s="41" t="str">
        <f>IF([1]رصد!B54="","",[1]رصد!B54)</f>
        <v/>
      </c>
      <c r="C54" s="41">
        <f>IF([1]رصد!C54="","",[1]رصد!C54)</f>
        <v>0</v>
      </c>
      <c r="D54" s="41">
        <f>IF([1]رصد!D54="","",[1]رصد!D54)</f>
        <v>0</v>
      </c>
      <c r="E54" s="41">
        <f>IF([1]رصد!E54="","",[1]رصد!E54)</f>
        <v>0</v>
      </c>
      <c r="F54" s="41" t="str">
        <f>IF($B54="","",[1]رصد!F54)</f>
        <v/>
      </c>
      <c r="G54" s="42" t="str">
        <f t="shared" si="20"/>
        <v/>
      </c>
      <c r="H54" s="42" t="str">
        <f>IF($B54="","",[1]رصد!G54)</f>
        <v/>
      </c>
      <c r="I54" s="42" t="str">
        <f t="shared" si="21"/>
        <v/>
      </c>
      <c r="J54" s="42" t="str">
        <f>IF($B54="","",[1]رصد!H54)</f>
        <v/>
      </c>
      <c r="K54" s="42" t="str">
        <f t="shared" si="22"/>
        <v/>
      </c>
      <c r="L54" s="42" t="str">
        <f>IF($B54="","",[1]رصد!I54)</f>
        <v/>
      </c>
      <c r="M54" s="42" t="str">
        <f t="shared" si="23"/>
        <v/>
      </c>
      <c r="N54" s="42" t="str">
        <f>IF($B54="","",[1]رصد!J54)</f>
        <v/>
      </c>
      <c r="O54" s="42" t="str">
        <f t="shared" si="24"/>
        <v/>
      </c>
      <c r="P54" s="42" t="str">
        <f>IF($B54="","",[1]رصد!K54)</f>
        <v/>
      </c>
      <c r="Q54" s="42" t="str">
        <f t="shared" si="25"/>
        <v/>
      </c>
      <c r="R54" s="42" t="str">
        <f>IF($B54="","",[1]رصد!L54)</f>
        <v/>
      </c>
      <c r="S54" s="42" t="str">
        <f t="shared" si="26"/>
        <v/>
      </c>
      <c r="T54" s="43" t="str">
        <f>IF($B54="","",[1]رصد!M54)</f>
        <v/>
      </c>
      <c r="U54" s="44" t="str">
        <f t="shared" si="0"/>
        <v/>
      </c>
      <c r="V54" s="45"/>
      <c r="AC54" s="47" t="str">
        <f t="shared" si="1"/>
        <v/>
      </c>
      <c r="AD54" s="47" t="str">
        <f t="shared" si="2"/>
        <v/>
      </c>
      <c r="AE54" s="47" t="str">
        <f t="shared" si="3"/>
        <v/>
      </c>
      <c r="AF54" s="47" t="str">
        <f t="shared" si="4"/>
        <v/>
      </c>
      <c r="AG54" s="47" t="str">
        <f t="shared" si="5"/>
        <v/>
      </c>
      <c r="AH54" s="47" t="str">
        <f t="shared" si="6"/>
        <v/>
      </c>
      <c r="AI54" s="47" t="str">
        <f t="shared" si="7"/>
        <v/>
      </c>
      <c r="AJ54" s="47" t="str">
        <f t="shared" si="9"/>
        <v/>
      </c>
      <c r="AK54" s="48" t="str">
        <f t="shared" si="10"/>
        <v/>
      </c>
      <c r="AL54" s="48" t="str">
        <f t="shared" si="11"/>
        <v>ناجح فى جميع مواد الترم الأول</v>
      </c>
      <c r="AM54" s="49"/>
      <c r="AN54" s="50" t="str">
        <f t="shared" si="12"/>
        <v/>
      </c>
      <c r="AO54" s="50" t="str">
        <f t="shared" si="13"/>
        <v/>
      </c>
      <c r="AP54" s="50" t="str">
        <f t="shared" si="14"/>
        <v/>
      </c>
      <c r="AQ54" s="50" t="str">
        <f t="shared" si="15"/>
        <v/>
      </c>
      <c r="AR54" s="50" t="str">
        <f t="shared" si="16"/>
        <v/>
      </c>
      <c r="AS54" s="50" t="str">
        <f t="shared" si="17"/>
        <v/>
      </c>
      <c r="AT54" s="50" t="str">
        <f t="shared" si="18"/>
        <v/>
      </c>
      <c r="AU54" s="50" t="str">
        <f t="shared" si="18"/>
        <v/>
      </c>
      <c r="AV54" s="50" t="str">
        <f t="shared" si="19"/>
        <v/>
      </c>
    </row>
    <row r="55" spans="1:48" ht="129.94999999999999" customHeight="1">
      <c r="A55" s="40" t="str">
        <f t="shared" si="8"/>
        <v/>
      </c>
      <c r="B55" s="41" t="str">
        <f>IF([1]رصد!B55="","",[1]رصد!B55)</f>
        <v/>
      </c>
      <c r="C55" s="41">
        <f>IF([1]رصد!C55="","",[1]رصد!C55)</f>
        <v>0</v>
      </c>
      <c r="D55" s="41">
        <f>IF([1]رصد!D55="","",[1]رصد!D55)</f>
        <v>0</v>
      </c>
      <c r="E55" s="41">
        <f>IF([1]رصد!E55="","",[1]رصد!E55)</f>
        <v>0</v>
      </c>
      <c r="F55" s="41" t="str">
        <f>IF($B55="","",[1]رصد!F55)</f>
        <v/>
      </c>
      <c r="G55" s="42" t="str">
        <f t="shared" si="20"/>
        <v/>
      </c>
      <c r="H55" s="42" t="str">
        <f>IF($B55="","",[1]رصد!G55)</f>
        <v/>
      </c>
      <c r="I55" s="42" t="str">
        <f t="shared" si="21"/>
        <v/>
      </c>
      <c r="J55" s="42" t="str">
        <f>IF($B55="","",[1]رصد!H55)</f>
        <v/>
      </c>
      <c r="K55" s="42" t="str">
        <f t="shared" si="22"/>
        <v/>
      </c>
      <c r="L55" s="42" t="str">
        <f>IF($B55="","",[1]رصد!I55)</f>
        <v/>
      </c>
      <c r="M55" s="42" t="str">
        <f t="shared" si="23"/>
        <v/>
      </c>
      <c r="N55" s="42" t="str">
        <f>IF($B55="","",[1]رصد!J55)</f>
        <v/>
      </c>
      <c r="O55" s="42" t="str">
        <f t="shared" si="24"/>
        <v/>
      </c>
      <c r="P55" s="42" t="str">
        <f>IF($B55="","",[1]رصد!K55)</f>
        <v/>
      </c>
      <c r="Q55" s="42" t="str">
        <f t="shared" si="25"/>
        <v/>
      </c>
      <c r="R55" s="42" t="str">
        <f>IF($B55="","",[1]رصد!L55)</f>
        <v/>
      </c>
      <c r="S55" s="42" t="str">
        <f t="shared" si="26"/>
        <v/>
      </c>
      <c r="T55" s="43" t="str">
        <f>IF($B55="","",[1]رصد!M55)</f>
        <v/>
      </c>
      <c r="U55" s="44" t="str">
        <f t="shared" si="0"/>
        <v/>
      </c>
      <c r="V55" s="45"/>
      <c r="AC55" s="47" t="str">
        <f t="shared" si="1"/>
        <v/>
      </c>
      <c r="AD55" s="47" t="str">
        <f t="shared" si="2"/>
        <v/>
      </c>
      <c r="AE55" s="47" t="str">
        <f t="shared" si="3"/>
        <v/>
      </c>
      <c r="AF55" s="47" t="str">
        <f t="shared" si="4"/>
        <v/>
      </c>
      <c r="AG55" s="47" t="str">
        <f t="shared" si="5"/>
        <v/>
      </c>
      <c r="AH55" s="47" t="str">
        <f t="shared" si="6"/>
        <v/>
      </c>
      <c r="AI55" s="47" t="str">
        <f t="shared" si="7"/>
        <v/>
      </c>
      <c r="AJ55" s="47" t="str">
        <f t="shared" si="9"/>
        <v/>
      </c>
      <c r="AK55" s="48" t="str">
        <f t="shared" si="10"/>
        <v/>
      </c>
      <c r="AL55" s="48" t="str">
        <f t="shared" si="11"/>
        <v>ناجح فى جميع مواد الترم الأول</v>
      </c>
      <c r="AM55" s="49"/>
      <c r="AN55" s="50" t="str">
        <f t="shared" si="12"/>
        <v/>
      </c>
      <c r="AO55" s="50" t="str">
        <f t="shared" si="13"/>
        <v/>
      </c>
      <c r="AP55" s="50" t="str">
        <f t="shared" si="14"/>
        <v/>
      </c>
      <c r="AQ55" s="50" t="str">
        <f t="shared" si="15"/>
        <v/>
      </c>
      <c r="AR55" s="50" t="str">
        <f t="shared" si="16"/>
        <v/>
      </c>
      <c r="AS55" s="50" t="str">
        <f t="shared" si="17"/>
        <v/>
      </c>
      <c r="AT55" s="50" t="str">
        <f t="shared" si="18"/>
        <v/>
      </c>
      <c r="AU55" s="50" t="str">
        <f t="shared" si="18"/>
        <v/>
      </c>
      <c r="AV55" s="50" t="str">
        <f t="shared" si="19"/>
        <v/>
      </c>
    </row>
    <row r="56" spans="1:48" ht="129.94999999999999" customHeight="1">
      <c r="A56" s="40" t="str">
        <f t="shared" si="8"/>
        <v/>
      </c>
      <c r="B56" s="41" t="str">
        <f>IF([1]رصد!B56="","",[1]رصد!B56)</f>
        <v/>
      </c>
      <c r="C56" s="41">
        <f>IF([1]رصد!C56="","",[1]رصد!C56)</f>
        <v>0</v>
      </c>
      <c r="D56" s="41">
        <f>IF([1]رصد!D56="","",[1]رصد!D56)</f>
        <v>0</v>
      </c>
      <c r="E56" s="41">
        <f>IF([1]رصد!E56="","",[1]رصد!E56)</f>
        <v>0</v>
      </c>
      <c r="F56" s="41" t="str">
        <f>IF($B56="","",[1]رصد!F56)</f>
        <v/>
      </c>
      <c r="G56" s="42" t="str">
        <f t="shared" si="20"/>
        <v/>
      </c>
      <c r="H56" s="42" t="str">
        <f>IF($B56="","",[1]رصد!G56)</f>
        <v/>
      </c>
      <c r="I56" s="42" t="str">
        <f t="shared" si="21"/>
        <v/>
      </c>
      <c r="J56" s="42" t="str">
        <f>IF($B56="","",[1]رصد!H56)</f>
        <v/>
      </c>
      <c r="K56" s="42" t="str">
        <f t="shared" si="22"/>
        <v/>
      </c>
      <c r="L56" s="42" t="str">
        <f>IF($B56="","",[1]رصد!I56)</f>
        <v/>
      </c>
      <c r="M56" s="42" t="str">
        <f t="shared" si="23"/>
        <v/>
      </c>
      <c r="N56" s="42" t="str">
        <f>IF($B56="","",[1]رصد!J56)</f>
        <v/>
      </c>
      <c r="O56" s="42" t="str">
        <f t="shared" si="24"/>
        <v/>
      </c>
      <c r="P56" s="42" t="str">
        <f>IF($B56="","",[1]رصد!K56)</f>
        <v/>
      </c>
      <c r="Q56" s="42" t="str">
        <f t="shared" si="25"/>
        <v/>
      </c>
      <c r="R56" s="42" t="str">
        <f>IF($B56="","",[1]رصد!L56)</f>
        <v/>
      </c>
      <c r="S56" s="42" t="str">
        <f t="shared" si="26"/>
        <v/>
      </c>
      <c r="T56" s="43" t="str">
        <f>IF($B56="","",[1]رصد!M56)</f>
        <v/>
      </c>
      <c r="U56" s="44" t="str">
        <f t="shared" si="0"/>
        <v/>
      </c>
      <c r="V56" s="45"/>
      <c r="AC56" s="47" t="str">
        <f t="shared" si="1"/>
        <v/>
      </c>
      <c r="AD56" s="47" t="str">
        <f t="shared" si="2"/>
        <v/>
      </c>
      <c r="AE56" s="47" t="str">
        <f t="shared" si="3"/>
        <v/>
      </c>
      <c r="AF56" s="47" t="str">
        <f t="shared" si="4"/>
        <v/>
      </c>
      <c r="AG56" s="47" t="str">
        <f t="shared" si="5"/>
        <v/>
      </c>
      <c r="AH56" s="47" t="str">
        <f t="shared" si="6"/>
        <v/>
      </c>
      <c r="AI56" s="47" t="str">
        <f t="shared" si="7"/>
        <v/>
      </c>
      <c r="AJ56" s="47" t="str">
        <f t="shared" si="9"/>
        <v/>
      </c>
      <c r="AK56" s="48" t="str">
        <f t="shared" si="10"/>
        <v/>
      </c>
      <c r="AL56" s="48" t="str">
        <f t="shared" si="11"/>
        <v>ناجح فى جميع مواد الترم الأول</v>
      </c>
      <c r="AM56" s="49"/>
      <c r="AN56" s="50" t="str">
        <f t="shared" si="12"/>
        <v/>
      </c>
      <c r="AO56" s="50" t="str">
        <f t="shared" si="13"/>
        <v/>
      </c>
      <c r="AP56" s="50" t="str">
        <f t="shared" si="14"/>
        <v/>
      </c>
      <c r="AQ56" s="50" t="str">
        <f t="shared" si="15"/>
        <v/>
      </c>
      <c r="AR56" s="50" t="str">
        <f t="shared" si="16"/>
        <v/>
      </c>
      <c r="AS56" s="50" t="str">
        <f t="shared" si="17"/>
        <v/>
      </c>
      <c r="AT56" s="50" t="str">
        <f t="shared" si="18"/>
        <v/>
      </c>
      <c r="AU56" s="50" t="str">
        <f t="shared" si="18"/>
        <v/>
      </c>
      <c r="AV56" s="50" t="str">
        <f t="shared" si="19"/>
        <v/>
      </c>
    </row>
    <row r="57" spans="1:48" ht="129.94999999999999" customHeight="1">
      <c r="A57" s="40" t="str">
        <f t="shared" si="8"/>
        <v/>
      </c>
      <c r="B57" s="41" t="str">
        <f>IF([1]رصد!B57="","",[1]رصد!B57)</f>
        <v/>
      </c>
      <c r="C57" s="41">
        <f>IF([1]رصد!C57="","",[1]رصد!C57)</f>
        <v>0</v>
      </c>
      <c r="D57" s="41">
        <f>IF([1]رصد!D57="","",[1]رصد!D57)</f>
        <v>0</v>
      </c>
      <c r="E57" s="41">
        <f>IF([1]رصد!E57="","",[1]رصد!E57)</f>
        <v>0</v>
      </c>
      <c r="F57" s="41" t="str">
        <f>IF($B57="","",[1]رصد!F57)</f>
        <v/>
      </c>
      <c r="G57" s="42" t="str">
        <f t="shared" si="20"/>
        <v/>
      </c>
      <c r="H57" s="42" t="str">
        <f>IF($B57="","",[1]رصد!G57)</f>
        <v/>
      </c>
      <c r="I57" s="42" t="str">
        <f t="shared" si="21"/>
        <v/>
      </c>
      <c r="J57" s="42" t="str">
        <f>IF($B57="","",[1]رصد!H57)</f>
        <v/>
      </c>
      <c r="K57" s="42" t="str">
        <f t="shared" si="22"/>
        <v/>
      </c>
      <c r="L57" s="42" t="str">
        <f>IF($B57="","",[1]رصد!I57)</f>
        <v/>
      </c>
      <c r="M57" s="42" t="str">
        <f t="shared" si="23"/>
        <v/>
      </c>
      <c r="N57" s="42" t="str">
        <f>IF($B57="","",[1]رصد!J57)</f>
        <v/>
      </c>
      <c r="O57" s="42" t="str">
        <f t="shared" si="24"/>
        <v/>
      </c>
      <c r="P57" s="42" t="str">
        <f>IF($B57="","",[1]رصد!K57)</f>
        <v/>
      </c>
      <c r="Q57" s="42" t="str">
        <f t="shared" si="25"/>
        <v/>
      </c>
      <c r="R57" s="42" t="str">
        <f>IF($B57="","",[1]رصد!L57)</f>
        <v/>
      </c>
      <c r="S57" s="42" t="str">
        <f t="shared" si="26"/>
        <v/>
      </c>
      <c r="T57" s="43" t="str">
        <f>IF($B57="","",[1]رصد!M57)</f>
        <v/>
      </c>
      <c r="U57" s="44" t="str">
        <f t="shared" si="0"/>
        <v/>
      </c>
      <c r="V57" s="45"/>
      <c r="AC57" s="47" t="str">
        <f t="shared" si="1"/>
        <v/>
      </c>
      <c r="AD57" s="47" t="str">
        <f t="shared" si="2"/>
        <v/>
      </c>
      <c r="AE57" s="47" t="str">
        <f t="shared" si="3"/>
        <v/>
      </c>
      <c r="AF57" s="47" t="str">
        <f t="shared" si="4"/>
        <v/>
      </c>
      <c r="AG57" s="47" t="str">
        <f t="shared" si="5"/>
        <v/>
      </c>
      <c r="AH57" s="47" t="str">
        <f t="shared" si="6"/>
        <v/>
      </c>
      <c r="AI57" s="47" t="str">
        <f t="shared" si="7"/>
        <v/>
      </c>
      <c r="AJ57" s="47" t="str">
        <f t="shared" si="9"/>
        <v/>
      </c>
      <c r="AK57" s="48" t="str">
        <f t="shared" si="10"/>
        <v/>
      </c>
      <c r="AL57" s="48" t="str">
        <f t="shared" si="11"/>
        <v>ناجح فى جميع مواد الترم الأول</v>
      </c>
      <c r="AM57" s="49"/>
      <c r="AN57" s="50" t="str">
        <f t="shared" si="12"/>
        <v/>
      </c>
      <c r="AO57" s="50" t="str">
        <f t="shared" si="13"/>
        <v/>
      </c>
      <c r="AP57" s="50" t="str">
        <f t="shared" si="14"/>
        <v/>
      </c>
      <c r="AQ57" s="50" t="str">
        <f t="shared" si="15"/>
        <v/>
      </c>
      <c r="AR57" s="50" t="str">
        <f t="shared" si="16"/>
        <v/>
      </c>
      <c r="AS57" s="50" t="str">
        <f t="shared" si="17"/>
        <v/>
      </c>
      <c r="AT57" s="50" t="str">
        <f t="shared" si="18"/>
        <v/>
      </c>
      <c r="AU57" s="50" t="str">
        <f t="shared" si="18"/>
        <v/>
      </c>
      <c r="AV57" s="50" t="str">
        <f t="shared" si="19"/>
        <v/>
      </c>
    </row>
    <row r="58" spans="1:48" ht="129.94999999999999" customHeight="1">
      <c r="A58" s="40" t="str">
        <f t="shared" si="8"/>
        <v/>
      </c>
      <c r="B58" s="41" t="str">
        <f>IF([1]رصد!B58="","",[1]رصد!B58)</f>
        <v/>
      </c>
      <c r="C58" s="41">
        <f>IF([1]رصد!C58="","",[1]رصد!C58)</f>
        <v>0</v>
      </c>
      <c r="D58" s="41">
        <f>IF([1]رصد!D58="","",[1]رصد!D58)</f>
        <v>0</v>
      </c>
      <c r="E58" s="41">
        <f>IF([1]رصد!E58="","",[1]رصد!E58)</f>
        <v>0</v>
      </c>
      <c r="F58" s="41" t="str">
        <f>IF($B58="","",[1]رصد!F58)</f>
        <v/>
      </c>
      <c r="G58" s="42" t="str">
        <f t="shared" si="20"/>
        <v/>
      </c>
      <c r="H58" s="42" t="str">
        <f>IF($B58="","",[1]رصد!G58)</f>
        <v/>
      </c>
      <c r="I58" s="42" t="str">
        <f t="shared" si="21"/>
        <v/>
      </c>
      <c r="J58" s="42" t="str">
        <f>IF($B58="","",[1]رصد!H58)</f>
        <v/>
      </c>
      <c r="K58" s="42" t="str">
        <f t="shared" si="22"/>
        <v/>
      </c>
      <c r="L58" s="42" t="str">
        <f>IF($B58="","",[1]رصد!I58)</f>
        <v/>
      </c>
      <c r="M58" s="42" t="str">
        <f t="shared" si="23"/>
        <v/>
      </c>
      <c r="N58" s="42" t="str">
        <f>IF($B58="","",[1]رصد!J58)</f>
        <v/>
      </c>
      <c r="O58" s="42" t="str">
        <f t="shared" si="24"/>
        <v/>
      </c>
      <c r="P58" s="42" t="str">
        <f>IF($B58="","",[1]رصد!K58)</f>
        <v/>
      </c>
      <c r="Q58" s="42" t="str">
        <f t="shared" si="25"/>
        <v/>
      </c>
      <c r="R58" s="42" t="str">
        <f>IF($B58="","",[1]رصد!L58)</f>
        <v/>
      </c>
      <c r="S58" s="42" t="str">
        <f t="shared" si="26"/>
        <v/>
      </c>
      <c r="T58" s="43" t="str">
        <f>IF($B58="","",[1]رصد!M58)</f>
        <v/>
      </c>
      <c r="U58" s="44" t="str">
        <f t="shared" si="0"/>
        <v/>
      </c>
      <c r="V58" s="45"/>
      <c r="AC58" s="47" t="str">
        <f t="shared" si="1"/>
        <v/>
      </c>
      <c r="AD58" s="47" t="str">
        <f t="shared" si="2"/>
        <v/>
      </c>
      <c r="AE58" s="47" t="str">
        <f t="shared" si="3"/>
        <v/>
      </c>
      <c r="AF58" s="47" t="str">
        <f t="shared" si="4"/>
        <v/>
      </c>
      <c r="AG58" s="47" t="str">
        <f t="shared" si="5"/>
        <v/>
      </c>
      <c r="AH58" s="47" t="str">
        <f t="shared" si="6"/>
        <v/>
      </c>
      <c r="AI58" s="47" t="str">
        <f t="shared" si="7"/>
        <v/>
      </c>
      <c r="AJ58" s="47" t="str">
        <f t="shared" si="9"/>
        <v/>
      </c>
      <c r="AK58" s="48" t="str">
        <f t="shared" si="10"/>
        <v/>
      </c>
      <c r="AL58" s="48" t="str">
        <f t="shared" si="11"/>
        <v>ناجح فى جميع مواد الترم الأول</v>
      </c>
      <c r="AM58" s="49"/>
      <c r="AN58" s="50" t="str">
        <f t="shared" si="12"/>
        <v/>
      </c>
      <c r="AO58" s="50" t="str">
        <f t="shared" si="13"/>
        <v/>
      </c>
      <c r="AP58" s="50" t="str">
        <f t="shared" si="14"/>
        <v/>
      </c>
      <c r="AQ58" s="50" t="str">
        <f t="shared" si="15"/>
        <v/>
      </c>
      <c r="AR58" s="50" t="str">
        <f t="shared" si="16"/>
        <v/>
      </c>
      <c r="AS58" s="50" t="str">
        <f t="shared" si="17"/>
        <v/>
      </c>
      <c r="AT58" s="50" t="str">
        <f t="shared" si="18"/>
        <v/>
      </c>
      <c r="AU58" s="50" t="str">
        <f t="shared" si="18"/>
        <v/>
      </c>
      <c r="AV58" s="50" t="str">
        <f t="shared" si="19"/>
        <v/>
      </c>
    </row>
    <row r="59" spans="1:48" ht="129.94999999999999" customHeight="1">
      <c r="A59" s="40" t="str">
        <f t="shared" si="8"/>
        <v/>
      </c>
      <c r="B59" s="41" t="str">
        <f>IF([1]رصد!B59="","",[1]رصد!B59)</f>
        <v/>
      </c>
      <c r="C59" s="41">
        <f>IF([1]رصد!C59="","",[1]رصد!C59)</f>
        <v>0</v>
      </c>
      <c r="D59" s="41">
        <f>IF([1]رصد!D59="","",[1]رصد!D59)</f>
        <v>0</v>
      </c>
      <c r="E59" s="41">
        <f>IF([1]رصد!E59="","",[1]رصد!E59)</f>
        <v>0</v>
      </c>
      <c r="F59" s="41" t="str">
        <f>IF($B59="","",[1]رصد!F59)</f>
        <v/>
      </c>
      <c r="G59" s="42" t="str">
        <f t="shared" si="20"/>
        <v/>
      </c>
      <c r="H59" s="42" t="str">
        <f>IF($B59="","",[1]رصد!G59)</f>
        <v/>
      </c>
      <c r="I59" s="42" t="str">
        <f t="shared" si="21"/>
        <v/>
      </c>
      <c r="J59" s="42" t="str">
        <f>IF($B59="","",[1]رصد!H59)</f>
        <v/>
      </c>
      <c r="K59" s="42" t="str">
        <f t="shared" si="22"/>
        <v/>
      </c>
      <c r="L59" s="42" t="str">
        <f>IF($B59="","",[1]رصد!I59)</f>
        <v/>
      </c>
      <c r="M59" s="42" t="str">
        <f t="shared" si="23"/>
        <v/>
      </c>
      <c r="N59" s="42" t="str">
        <f>IF($B59="","",[1]رصد!J59)</f>
        <v/>
      </c>
      <c r="O59" s="42" t="str">
        <f t="shared" si="24"/>
        <v/>
      </c>
      <c r="P59" s="42" t="str">
        <f>IF($B59="","",[1]رصد!K59)</f>
        <v/>
      </c>
      <c r="Q59" s="42" t="str">
        <f t="shared" si="25"/>
        <v/>
      </c>
      <c r="R59" s="42" t="str">
        <f>IF($B59="","",[1]رصد!L59)</f>
        <v/>
      </c>
      <c r="S59" s="42" t="str">
        <f t="shared" si="26"/>
        <v/>
      </c>
      <c r="T59" s="43" t="str">
        <f>IF($B59="","",[1]رصد!M59)</f>
        <v/>
      </c>
      <c r="U59" s="44" t="str">
        <f t="shared" si="0"/>
        <v/>
      </c>
      <c r="V59" s="45"/>
      <c r="AC59" s="47" t="str">
        <f t="shared" si="1"/>
        <v/>
      </c>
      <c r="AD59" s="47" t="str">
        <f t="shared" si="2"/>
        <v/>
      </c>
      <c r="AE59" s="47" t="str">
        <f t="shared" si="3"/>
        <v/>
      </c>
      <c r="AF59" s="47" t="str">
        <f t="shared" si="4"/>
        <v/>
      </c>
      <c r="AG59" s="47" t="str">
        <f t="shared" si="5"/>
        <v/>
      </c>
      <c r="AH59" s="47" t="str">
        <f t="shared" si="6"/>
        <v/>
      </c>
      <c r="AI59" s="47" t="str">
        <f t="shared" si="7"/>
        <v/>
      </c>
      <c r="AJ59" s="47" t="str">
        <f t="shared" si="9"/>
        <v/>
      </c>
      <c r="AK59" s="48" t="str">
        <f t="shared" si="10"/>
        <v/>
      </c>
      <c r="AL59" s="48" t="str">
        <f t="shared" si="11"/>
        <v>ناجح فى جميع مواد الترم الأول</v>
      </c>
      <c r="AM59" s="49"/>
      <c r="AN59" s="50" t="str">
        <f t="shared" si="12"/>
        <v/>
      </c>
      <c r="AO59" s="50" t="str">
        <f t="shared" si="13"/>
        <v/>
      </c>
      <c r="AP59" s="50" t="str">
        <f t="shared" si="14"/>
        <v/>
      </c>
      <c r="AQ59" s="50" t="str">
        <f t="shared" si="15"/>
        <v/>
      </c>
      <c r="AR59" s="50" t="str">
        <f t="shared" si="16"/>
        <v/>
      </c>
      <c r="AS59" s="50" t="str">
        <f t="shared" si="17"/>
        <v/>
      </c>
      <c r="AT59" s="50" t="str">
        <f t="shared" si="18"/>
        <v/>
      </c>
      <c r="AU59" s="50" t="str">
        <f t="shared" si="18"/>
        <v/>
      </c>
      <c r="AV59" s="50" t="str">
        <f t="shared" si="19"/>
        <v/>
      </c>
    </row>
    <row r="60" spans="1:48" ht="129.94999999999999" customHeight="1">
      <c r="A60" s="40" t="str">
        <f t="shared" si="8"/>
        <v/>
      </c>
      <c r="B60" s="41" t="str">
        <f>IF([1]رصد!B60="","",[1]رصد!B60)</f>
        <v/>
      </c>
      <c r="C60" s="41">
        <f>IF([1]رصد!C60="","",[1]رصد!C60)</f>
        <v>0</v>
      </c>
      <c r="D60" s="41">
        <f>IF([1]رصد!D60="","",[1]رصد!D60)</f>
        <v>0</v>
      </c>
      <c r="E60" s="41">
        <f>IF([1]رصد!E60="","",[1]رصد!E60)</f>
        <v>0</v>
      </c>
      <c r="F60" s="41" t="str">
        <f>IF($B60="","",[1]رصد!F60)</f>
        <v/>
      </c>
      <c r="G60" s="42" t="str">
        <f t="shared" si="20"/>
        <v/>
      </c>
      <c r="H60" s="42" t="str">
        <f>IF($B60="","",[1]رصد!G60)</f>
        <v/>
      </c>
      <c r="I60" s="42" t="str">
        <f t="shared" si="21"/>
        <v/>
      </c>
      <c r="J60" s="42" t="str">
        <f>IF($B60="","",[1]رصد!H60)</f>
        <v/>
      </c>
      <c r="K60" s="42" t="str">
        <f t="shared" si="22"/>
        <v/>
      </c>
      <c r="L60" s="42" t="str">
        <f>IF($B60="","",[1]رصد!I60)</f>
        <v/>
      </c>
      <c r="M60" s="42" t="str">
        <f t="shared" si="23"/>
        <v/>
      </c>
      <c r="N60" s="42" t="str">
        <f>IF($B60="","",[1]رصد!J60)</f>
        <v/>
      </c>
      <c r="O60" s="42" t="str">
        <f t="shared" si="24"/>
        <v/>
      </c>
      <c r="P60" s="42" t="str">
        <f>IF($B60="","",[1]رصد!K60)</f>
        <v/>
      </c>
      <c r="Q60" s="42" t="str">
        <f t="shared" si="25"/>
        <v/>
      </c>
      <c r="R60" s="42" t="str">
        <f>IF($B60="","",[1]رصد!L60)</f>
        <v/>
      </c>
      <c r="S60" s="42" t="str">
        <f t="shared" si="26"/>
        <v/>
      </c>
      <c r="T60" s="43" t="str">
        <f>IF($B60="","",[1]رصد!M60)</f>
        <v/>
      </c>
      <c r="U60" s="44" t="str">
        <f t="shared" si="0"/>
        <v/>
      </c>
      <c r="V60" s="45"/>
      <c r="AC60" s="47" t="str">
        <f t="shared" si="1"/>
        <v/>
      </c>
      <c r="AD60" s="47" t="str">
        <f t="shared" si="2"/>
        <v/>
      </c>
      <c r="AE60" s="47" t="str">
        <f t="shared" si="3"/>
        <v/>
      </c>
      <c r="AF60" s="47" t="str">
        <f t="shared" si="4"/>
        <v/>
      </c>
      <c r="AG60" s="47" t="str">
        <f t="shared" si="5"/>
        <v/>
      </c>
      <c r="AH60" s="47" t="str">
        <f t="shared" si="6"/>
        <v/>
      </c>
      <c r="AI60" s="47" t="str">
        <f t="shared" si="7"/>
        <v/>
      </c>
      <c r="AJ60" s="47" t="str">
        <f t="shared" si="9"/>
        <v/>
      </c>
      <c r="AK60" s="48" t="str">
        <f t="shared" si="10"/>
        <v/>
      </c>
      <c r="AL60" s="48" t="str">
        <f t="shared" si="11"/>
        <v>ناجح فى جميع مواد الترم الأول</v>
      </c>
      <c r="AM60" s="49"/>
      <c r="AN60" s="50" t="str">
        <f t="shared" si="12"/>
        <v/>
      </c>
      <c r="AO60" s="50" t="str">
        <f t="shared" si="13"/>
        <v/>
      </c>
      <c r="AP60" s="50" t="str">
        <f t="shared" si="14"/>
        <v/>
      </c>
      <c r="AQ60" s="50" t="str">
        <f t="shared" si="15"/>
        <v/>
      </c>
      <c r="AR60" s="50" t="str">
        <f t="shared" si="16"/>
        <v/>
      </c>
      <c r="AS60" s="50" t="str">
        <f t="shared" si="17"/>
        <v/>
      </c>
      <c r="AT60" s="50" t="str">
        <f t="shared" si="18"/>
        <v/>
      </c>
      <c r="AU60" s="50" t="str">
        <f t="shared" si="18"/>
        <v/>
      </c>
      <c r="AV60" s="50" t="str">
        <f t="shared" si="19"/>
        <v/>
      </c>
    </row>
    <row r="61" spans="1:48" ht="129.94999999999999" customHeight="1">
      <c r="A61" s="40" t="str">
        <f t="shared" si="8"/>
        <v/>
      </c>
      <c r="B61" s="41" t="str">
        <f>IF([1]رصد!B61="","",[1]رصد!B61)</f>
        <v/>
      </c>
      <c r="C61" s="41">
        <f>IF([1]رصد!C61="","",[1]رصد!C61)</f>
        <v>0</v>
      </c>
      <c r="D61" s="41">
        <f>IF([1]رصد!D61="","",[1]رصد!D61)</f>
        <v>0</v>
      </c>
      <c r="E61" s="41">
        <f>IF([1]رصد!E61="","",[1]رصد!E61)</f>
        <v>0</v>
      </c>
      <c r="F61" s="41" t="str">
        <f>IF($B61="","",[1]رصد!F61)</f>
        <v/>
      </c>
      <c r="G61" s="42" t="str">
        <f t="shared" si="20"/>
        <v/>
      </c>
      <c r="H61" s="42" t="str">
        <f>IF($B61="","",[1]رصد!G61)</f>
        <v/>
      </c>
      <c r="I61" s="42" t="str">
        <f t="shared" si="21"/>
        <v/>
      </c>
      <c r="J61" s="42" t="str">
        <f>IF($B61="","",[1]رصد!H61)</f>
        <v/>
      </c>
      <c r="K61" s="42" t="str">
        <f t="shared" si="22"/>
        <v/>
      </c>
      <c r="L61" s="42" t="str">
        <f>IF($B61="","",[1]رصد!I61)</f>
        <v/>
      </c>
      <c r="M61" s="42" t="str">
        <f t="shared" si="23"/>
        <v/>
      </c>
      <c r="N61" s="42" t="str">
        <f>IF($B61="","",[1]رصد!J61)</f>
        <v/>
      </c>
      <c r="O61" s="42" t="str">
        <f t="shared" si="24"/>
        <v/>
      </c>
      <c r="P61" s="42" t="str">
        <f>IF($B61="","",[1]رصد!K61)</f>
        <v/>
      </c>
      <c r="Q61" s="42" t="str">
        <f t="shared" si="25"/>
        <v/>
      </c>
      <c r="R61" s="42" t="str">
        <f>IF($B61="","",[1]رصد!L61)</f>
        <v/>
      </c>
      <c r="S61" s="42" t="str">
        <f t="shared" si="26"/>
        <v/>
      </c>
      <c r="T61" s="43" t="str">
        <f>IF($B61="","",[1]رصد!M61)</f>
        <v/>
      </c>
      <c r="U61" s="44" t="str">
        <f t="shared" si="0"/>
        <v/>
      </c>
      <c r="V61" s="45"/>
      <c r="AC61" s="47" t="str">
        <f t="shared" si="1"/>
        <v/>
      </c>
      <c r="AD61" s="47" t="str">
        <f t="shared" si="2"/>
        <v/>
      </c>
      <c r="AE61" s="47" t="str">
        <f t="shared" si="3"/>
        <v/>
      </c>
      <c r="AF61" s="47" t="str">
        <f t="shared" si="4"/>
        <v/>
      </c>
      <c r="AG61" s="47" t="str">
        <f t="shared" si="5"/>
        <v/>
      </c>
      <c r="AH61" s="47" t="str">
        <f t="shared" si="6"/>
        <v/>
      </c>
      <c r="AI61" s="47" t="str">
        <f t="shared" si="7"/>
        <v/>
      </c>
      <c r="AJ61" s="47" t="str">
        <f t="shared" si="9"/>
        <v/>
      </c>
      <c r="AK61" s="48" t="str">
        <f t="shared" si="10"/>
        <v/>
      </c>
      <c r="AL61" s="48" t="str">
        <f t="shared" si="11"/>
        <v>ناجح فى جميع مواد الترم الأول</v>
      </c>
      <c r="AM61" s="49"/>
      <c r="AN61" s="50" t="str">
        <f t="shared" si="12"/>
        <v/>
      </c>
      <c r="AO61" s="50" t="str">
        <f t="shared" si="13"/>
        <v/>
      </c>
      <c r="AP61" s="50" t="str">
        <f t="shared" si="14"/>
        <v/>
      </c>
      <c r="AQ61" s="50" t="str">
        <f t="shared" si="15"/>
        <v/>
      </c>
      <c r="AR61" s="50" t="str">
        <f t="shared" si="16"/>
        <v/>
      </c>
      <c r="AS61" s="50" t="str">
        <f t="shared" si="17"/>
        <v/>
      </c>
      <c r="AT61" s="50" t="str">
        <f t="shared" si="18"/>
        <v/>
      </c>
      <c r="AU61" s="50" t="str">
        <f t="shared" si="18"/>
        <v/>
      </c>
      <c r="AV61" s="50" t="str">
        <f t="shared" si="19"/>
        <v/>
      </c>
    </row>
    <row r="62" spans="1:48" ht="129.94999999999999" customHeight="1">
      <c r="A62" s="40" t="str">
        <f t="shared" si="8"/>
        <v/>
      </c>
      <c r="B62" s="41" t="str">
        <f>IF([1]رصد!B62="","",[1]رصد!B62)</f>
        <v/>
      </c>
      <c r="C62" s="41">
        <f>IF([1]رصد!C62="","",[1]رصد!C62)</f>
        <v>0</v>
      </c>
      <c r="D62" s="41">
        <f>IF([1]رصد!D62="","",[1]رصد!D62)</f>
        <v>0</v>
      </c>
      <c r="E62" s="41">
        <f>IF([1]رصد!E62="","",[1]رصد!E62)</f>
        <v>0</v>
      </c>
      <c r="F62" s="41" t="str">
        <f>IF($B62="","",[1]رصد!F62)</f>
        <v/>
      </c>
      <c r="G62" s="42" t="str">
        <f t="shared" si="20"/>
        <v/>
      </c>
      <c r="H62" s="42" t="str">
        <f>IF($B62="","",[1]رصد!G62)</f>
        <v/>
      </c>
      <c r="I62" s="42" t="str">
        <f t="shared" si="21"/>
        <v/>
      </c>
      <c r="J62" s="42" t="str">
        <f>IF($B62="","",[1]رصد!H62)</f>
        <v/>
      </c>
      <c r="K62" s="42" t="str">
        <f t="shared" si="22"/>
        <v/>
      </c>
      <c r="L62" s="42" t="str">
        <f>IF($B62="","",[1]رصد!I62)</f>
        <v/>
      </c>
      <c r="M62" s="42" t="str">
        <f t="shared" si="23"/>
        <v/>
      </c>
      <c r="N62" s="42" t="str">
        <f>IF($B62="","",[1]رصد!J62)</f>
        <v/>
      </c>
      <c r="O62" s="42" t="str">
        <f t="shared" si="24"/>
        <v/>
      </c>
      <c r="P62" s="42" t="str">
        <f>IF($B62="","",[1]رصد!K62)</f>
        <v/>
      </c>
      <c r="Q62" s="42" t="str">
        <f t="shared" si="25"/>
        <v/>
      </c>
      <c r="R62" s="42" t="str">
        <f>IF($B62="","",[1]رصد!L62)</f>
        <v/>
      </c>
      <c r="S62" s="42" t="str">
        <f t="shared" si="26"/>
        <v/>
      </c>
      <c r="T62" s="43" t="str">
        <f>IF($B62="","",[1]رصد!M62)</f>
        <v/>
      </c>
      <c r="U62" s="44" t="str">
        <f t="shared" si="0"/>
        <v/>
      </c>
      <c r="V62" s="45"/>
      <c r="AC62" s="47" t="str">
        <f t="shared" si="1"/>
        <v/>
      </c>
      <c r="AD62" s="47" t="str">
        <f t="shared" si="2"/>
        <v/>
      </c>
      <c r="AE62" s="47" t="str">
        <f t="shared" si="3"/>
        <v/>
      </c>
      <c r="AF62" s="47" t="str">
        <f t="shared" si="4"/>
        <v/>
      </c>
      <c r="AG62" s="47" t="str">
        <f t="shared" si="5"/>
        <v/>
      </c>
      <c r="AH62" s="47" t="str">
        <f t="shared" si="6"/>
        <v/>
      </c>
      <c r="AI62" s="47" t="str">
        <f t="shared" si="7"/>
        <v/>
      </c>
      <c r="AJ62" s="47" t="str">
        <f t="shared" si="9"/>
        <v/>
      </c>
      <c r="AK62" s="48" t="str">
        <f t="shared" si="10"/>
        <v/>
      </c>
      <c r="AL62" s="48" t="str">
        <f t="shared" si="11"/>
        <v>ناجح فى جميع مواد الترم الأول</v>
      </c>
      <c r="AM62" s="49"/>
      <c r="AN62" s="50" t="str">
        <f t="shared" si="12"/>
        <v/>
      </c>
      <c r="AO62" s="50" t="str">
        <f t="shared" si="13"/>
        <v/>
      </c>
      <c r="AP62" s="50" t="str">
        <f t="shared" si="14"/>
        <v/>
      </c>
      <c r="AQ62" s="50" t="str">
        <f t="shared" si="15"/>
        <v/>
      </c>
      <c r="AR62" s="50" t="str">
        <f t="shared" si="16"/>
        <v/>
      </c>
      <c r="AS62" s="50" t="str">
        <f t="shared" si="17"/>
        <v/>
      </c>
      <c r="AT62" s="50" t="str">
        <f t="shared" si="18"/>
        <v/>
      </c>
      <c r="AU62" s="50" t="str">
        <f t="shared" si="18"/>
        <v/>
      </c>
      <c r="AV62" s="50" t="str">
        <f t="shared" si="19"/>
        <v/>
      </c>
    </row>
    <row r="63" spans="1:48" ht="129.94999999999999" customHeight="1">
      <c r="A63" s="40" t="str">
        <f t="shared" si="8"/>
        <v/>
      </c>
      <c r="B63" s="41" t="str">
        <f>IF([1]رصد!B63="","",[1]رصد!B63)</f>
        <v/>
      </c>
      <c r="C63" s="41">
        <f>IF([1]رصد!C63="","",[1]رصد!C63)</f>
        <v>0</v>
      </c>
      <c r="D63" s="41">
        <f>IF([1]رصد!D63="","",[1]رصد!D63)</f>
        <v>0</v>
      </c>
      <c r="E63" s="41">
        <f>IF([1]رصد!E63="","",[1]رصد!E63)</f>
        <v>0</v>
      </c>
      <c r="F63" s="41" t="str">
        <f>IF($B63="","",[1]رصد!F63)</f>
        <v/>
      </c>
      <c r="G63" s="42" t="str">
        <f t="shared" si="20"/>
        <v/>
      </c>
      <c r="H63" s="42" t="str">
        <f>IF($B63="","",[1]رصد!G63)</f>
        <v/>
      </c>
      <c r="I63" s="42" t="str">
        <f t="shared" si="21"/>
        <v/>
      </c>
      <c r="J63" s="42" t="str">
        <f>IF($B63="","",[1]رصد!H63)</f>
        <v/>
      </c>
      <c r="K63" s="42" t="str">
        <f t="shared" si="22"/>
        <v/>
      </c>
      <c r="L63" s="42" t="str">
        <f>IF($B63="","",[1]رصد!I63)</f>
        <v/>
      </c>
      <c r="M63" s="42" t="str">
        <f t="shared" si="23"/>
        <v/>
      </c>
      <c r="N63" s="42" t="str">
        <f>IF($B63="","",[1]رصد!J63)</f>
        <v/>
      </c>
      <c r="O63" s="42" t="str">
        <f t="shared" si="24"/>
        <v/>
      </c>
      <c r="P63" s="42" t="str">
        <f>IF($B63="","",[1]رصد!K63)</f>
        <v/>
      </c>
      <c r="Q63" s="42" t="str">
        <f t="shared" si="25"/>
        <v/>
      </c>
      <c r="R63" s="42" t="str">
        <f>IF($B63="","",[1]رصد!L63)</f>
        <v/>
      </c>
      <c r="S63" s="42" t="str">
        <f t="shared" si="26"/>
        <v/>
      </c>
      <c r="T63" s="43" t="str">
        <f>IF($B63="","",[1]رصد!M63)</f>
        <v/>
      </c>
      <c r="U63" s="44" t="str">
        <f t="shared" si="0"/>
        <v/>
      </c>
      <c r="V63" s="45"/>
      <c r="AC63" s="47" t="str">
        <f t="shared" si="1"/>
        <v/>
      </c>
      <c r="AD63" s="47" t="str">
        <f t="shared" si="2"/>
        <v/>
      </c>
      <c r="AE63" s="47" t="str">
        <f t="shared" si="3"/>
        <v/>
      </c>
      <c r="AF63" s="47" t="str">
        <f t="shared" si="4"/>
        <v/>
      </c>
      <c r="AG63" s="47" t="str">
        <f t="shared" si="5"/>
        <v/>
      </c>
      <c r="AH63" s="47" t="str">
        <f t="shared" si="6"/>
        <v/>
      </c>
      <c r="AI63" s="47" t="str">
        <f t="shared" si="7"/>
        <v/>
      </c>
      <c r="AJ63" s="47" t="str">
        <f t="shared" si="9"/>
        <v/>
      </c>
      <c r="AK63" s="48" t="str">
        <f t="shared" si="10"/>
        <v/>
      </c>
      <c r="AL63" s="48" t="str">
        <f t="shared" si="11"/>
        <v>ناجح فى جميع مواد الترم الأول</v>
      </c>
      <c r="AM63" s="49"/>
      <c r="AN63" s="50" t="str">
        <f t="shared" si="12"/>
        <v/>
      </c>
      <c r="AO63" s="50" t="str">
        <f t="shared" si="13"/>
        <v/>
      </c>
      <c r="AP63" s="50" t="str">
        <f t="shared" si="14"/>
        <v/>
      </c>
      <c r="AQ63" s="50" t="str">
        <f t="shared" si="15"/>
        <v/>
      </c>
      <c r="AR63" s="50" t="str">
        <f t="shared" si="16"/>
        <v/>
      </c>
      <c r="AS63" s="50" t="str">
        <f t="shared" si="17"/>
        <v/>
      </c>
      <c r="AT63" s="50" t="str">
        <f t="shared" si="18"/>
        <v/>
      </c>
      <c r="AU63" s="50" t="str">
        <f t="shared" si="18"/>
        <v/>
      </c>
      <c r="AV63" s="50" t="str">
        <f t="shared" si="19"/>
        <v/>
      </c>
    </row>
    <row r="64" spans="1:48" ht="129.94999999999999" customHeight="1">
      <c r="A64" s="40" t="str">
        <f t="shared" si="8"/>
        <v/>
      </c>
      <c r="B64" s="41" t="str">
        <f>IF([1]رصد!B64="","",[1]رصد!B64)</f>
        <v/>
      </c>
      <c r="C64" s="41">
        <f>IF([1]رصد!C64="","",[1]رصد!C64)</f>
        <v>0</v>
      </c>
      <c r="D64" s="41">
        <f>IF([1]رصد!D64="","",[1]رصد!D64)</f>
        <v>0</v>
      </c>
      <c r="E64" s="41">
        <f>IF([1]رصد!E64="","",[1]رصد!E64)</f>
        <v>0</v>
      </c>
      <c r="F64" s="41" t="str">
        <f>IF($B64="","",[1]رصد!F64)</f>
        <v/>
      </c>
      <c r="G64" s="42" t="str">
        <f t="shared" si="20"/>
        <v/>
      </c>
      <c r="H64" s="42" t="str">
        <f>IF($B64="","",[1]رصد!G64)</f>
        <v/>
      </c>
      <c r="I64" s="42" t="str">
        <f t="shared" si="21"/>
        <v/>
      </c>
      <c r="J64" s="42" t="str">
        <f>IF($B64="","",[1]رصد!H64)</f>
        <v/>
      </c>
      <c r="K64" s="42" t="str">
        <f t="shared" si="22"/>
        <v/>
      </c>
      <c r="L64" s="42" t="str">
        <f>IF($B64="","",[1]رصد!I64)</f>
        <v/>
      </c>
      <c r="M64" s="42" t="str">
        <f t="shared" si="23"/>
        <v/>
      </c>
      <c r="N64" s="42" t="str">
        <f>IF($B64="","",[1]رصد!J64)</f>
        <v/>
      </c>
      <c r="O64" s="42" t="str">
        <f t="shared" si="24"/>
        <v/>
      </c>
      <c r="P64" s="42" t="str">
        <f>IF($B64="","",[1]رصد!K64)</f>
        <v/>
      </c>
      <c r="Q64" s="42" t="str">
        <f t="shared" si="25"/>
        <v/>
      </c>
      <c r="R64" s="42" t="str">
        <f>IF($B64="","",[1]رصد!L64)</f>
        <v/>
      </c>
      <c r="S64" s="42" t="str">
        <f t="shared" si="26"/>
        <v/>
      </c>
      <c r="T64" s="43" t="str">
        <f>IF($B64="","",[1]رصد!M64)</f>
        <v/>
      </c>
      <c r="U64" s="44" t="str">
        <f t="shared" si="0"/>
        <v/>
      </c>
      <c r="V64" s="45"/>
      <c r="AC64" s="47" t="str">
        <f t="shared" si="1"/>
        <v/>
      </c>
      <c r="AD64" s="47" t="str">
        <f t="shared" si="2"/>
        <v/>
      </c>
      <c r="AE64" s="47" t="str">
        <f t="shared" si="3"/>
        <v/>
      </c>
      <c r="AF64" s="47" t="str">
        <f t="shared" si="4"/>
        <v/>
      </c>
      <c r="AG64" s="47" t="str">
        <f t="shared" si="5"/>
        <v/>
      </c>
      <c r="AH64" s="47" t="str">
        <f t="shared" si="6"/>
        <v/>
      </c>
      <c r="AI64" s="47" t="str">
        <f t="shared" si="7"/>
        <v/>
      </c>
      <c r="AJ64" s="47" t="str">
        <f t="shared" si="9"/>
        <v/>
      </c>
      <c r="AK64" s="48" t="str">
        <f t="shared" si="10"/>
        <v/>
      </c>
      <c r="AL64" s="48" t="str">
        <f t="shared" si="11"/>
        <v>ناجح فى جميع مواد الترم الأول</v>
      </c>
      <c r="AM64" s="49"/>
      <c r="AN64" s="50" t="str">
        <f t="shared" si="12"/>
        <v/>
      </c>
      <c r="AO64" s="50" t="str">
        <f t="shared" si="13"/>
        <v/>
      </c>
      <c r="AP64" s="50" t="str">
        <f t="shared" si="14"/>
        <v/>
      </c>
      <c r="AQ64" s="50" t="str">
        <f t="shared" si="15"/>
        <v/>
      </c>
      <c r="AR64" s="50" t="str">
        <f t="shared" si="16"/>
        <v/>
      </c>
      <c r="AS64" s="50" t="str">
        <f t="shared" si="17"/>
        <v/>
      </c>
      <c r="AT64" s="50" t="str">
        <f t="shared" si="18"/>
        <v/>
      </c>
      <c r="AU64" s="50" t="str">
        <f t="shared" si="18"/>
        <v/>
      </c>
      <c r="AV64" s="50" t="str">
        <f t="shared" si="19"/>
        <v/>
      </c>
    </row>
    <row r="65" spans="1:48" ht="129.94999999999999" customHeight="1">
      <c r="A65" s="40" t="str">
        <f t="shared" si="8"/>
        <v/>
      </c>
      <c r="B65" s="41" t="str">
        <f>IF([1]رصد!B65="","",[1]رصد!B65)</f>
        <v/>
      </c>
      <c r="C65" s="41">
        <f>IF([1]رصد!C65="","",[1]رصد!C65)</f>
        <v>0</v>
      </c>
      <c r="D65" s="41">
        <f>IF([1]رصد!D65="","",[1]رصد!D65)</f>
        <v>0</v>
      </c>
      <c r="E65" s="41">
        <f>IF([1]رصد!E65="","",[1]رصد!E65)</f>
        <v>0</v>
      </c>
      <c r="F65" s="41" t="str">
        <f>IF($B65="","",[1]رصد!F65)</f>
        <v/>
      </c>
      <c r="G65" s="42" t="str">
        <f t="shared" si="20"/>
        <v/>
      </c>
      <c r="H65" s="42" t="str">
        <f>IF($B65="","",[1]رصد!G65)</f>
        <v/>
      </c>
      <c r="I65" s="42" t="str">
        <f t="shared" si="21"/>
        <v/>
      </c>
      <c r="J65" s="42" t="str">
        <f>IF($B65="","",[1]رصد!H65)</f>
        <v/>
      </c>
      <c r="K65" s="42" t="str">
        <f t="shared" si="22"/>
        <v/>
      </c>
      <c r="L65" s="42" t="str">
        <f>IF($B65="","",[1]رصد!I65)</f>
        <v/>
      </c>
      <c r="M65" s="42" t="str">
        <f t="shared" si="23"/>
        <v/>
      </c>
      <c r="N65" s="42" t="str">
        <f>IF($B65="","",[1]رصد!J65)</f>
        <v/>
      </c>
      <c r="O65" s="42" t="str">
        <f t="shared" si="24"/>
        <v/>
      </c>
      <c r="P65" s="42" t="str">
        <f>IF($B65="","",[1]رصد!K65)</f>
        <v/>
      </c>
      <c r="Q65" s="42" t="str">
        <f t="shared" si="25"/>
        <v/>
      </c>
      <c r="R65" s="42" t="str">
        <f>IF($B65="","",[1]رصد!L65)</f>
        <v/>
      </c>
      <c r="S65" s="42" t="str">
        <f t="shared" si="26"/>
        <v/>
      </c>
      <c r="T65" s="43" t="str">
        <f>IF($B65="","",[1]رصد!M65)</f>
        <v/>
      </c>
      <c r="U65" s="44" t="str">
        <f t="shared" si="0"/>
        <v/>
      </c>
      <c r="V65" s="45"/>
      <c r="AC65" s="47" t="str">
        <f t="shared" si="1"/>
        <v/>
      </c>
      <c r="AD65" s="47" t="str">
        <f t="shared" si="2"/>
        <v/>
      </c>
      <c r="AE65" s="47" t="str">
        <f t="shared" si="3"/>
        <v/>
      </c>
      <c r="AF65" s="47" t="str">
        <f t="shared" si="4"/>
        <v/>
      </c>
      <c r="AG65" s="47" t="str">
        <f t="shared" si="5"/>
        <v/>
      </c>
      <c r="AH65" s="47" t="str">
        <f t="shared" si="6"/>
        <v/>
      </c>
      <c r="AI65" s="47" t="str">
        <f t="shared" si="7"/>
        <v/>
      </c>
      <c r="AJ65" s="47" t="str">
        <f t="shared" si="9"/>
        <v/>
      </c>
      <c r="AK65" s="48" t="str">
        <f t="shared" si="10"/>
        <v/>
      </c>
      <c r="AL65" s="48" t="str">
        <f t="shared" si="11"/>
        <v>ناجح فى جميع مواد الترم الأول</v>
      </c>
      <c r="AM65" s="49"/>
      <c r="AN65" s="50" t="str">
        <f t="shared" si="12"/>
        <v/>
      </c>
      <c r="AO65" s="50" t="str">
        <f t="shared" si="13"/>
        <v/>
      </c>
      <c r="AP65" s="50" t="str">
        <f t="shared" si="14"/>
        <v/>
      </c>
      <c r="AQ65" s="50" t="str">
        <f t="shared" si="15"/>
        <v/>
      </c>
      <c r="AR65" s="50" t="str">
        <f t="shared" si="16"/>
        <v/>
      </c>
      <c r="AS65" s="50" t="str">
        <f t="shared" si="17"/>
        <v/>
      </c>
      <c r="AT65" s="50" t="str">
        <f t="shared" si="18"/>
        <v/>
      </c>
      <c r="AU65" s="50" t="str">
        <f t="shared" si="18"/>
        <v/>
      </c>
      <c r="AV65" s="50" t="str">
        <f t="shared" si="19"/>
        <v/>
      </c>
    </row>
    <row r="66" spans="1:48" ht="129.94999999999999" customHeight="1">
      <c r="A66" s="40" t="str">
        <f t="shared" si="8"/>
        <v/>
      </c>
      <c r="B66" s="41" t="str">
        <f>IF([1]رصد!B66="","",[1]رصد!B66)</f>
        <v/>
      </c>
      <c r="C66" s="41">
        <f>IF([1]رصد!C66="","",[1]رصد!C66)</f>
        <v>0</v>
      </c>
      <c r="D66" s="41">
        <f>IF([1]رصد!D66="","",[1]رصد!D66)</f>
        <v>0</v>
      </c>
      <c r="E66" s="41">
        <f>IF([1]رصد!E66="","",[1]رصد!E66)</f>
        <v>0</v>
      </c>
      <c r="F66" s="41" t="str">
        <f>IF($B66="","",[1]رصد!F66)</f>
        <v/>
      </c>
      <c r="G66" s="42" t="str">
        <f t="shared" si="20"/>
        <v/>
      </c>
      <c r="H66" s="42" t="str">
        <f>IF($B66="","",[1]رصد!G66)</f>
        <v/>
      </c>
      <c r="I66" s="42" t="str">
        <f t="shared" si="21"/>
        <v/>
      </c>
      <c r="J66" s="42" t="str">
        <f>IF($B66="","",[1]رصد!H66)</f>
        <v/>
      </c>
      <c r="K66" s="42" t="str">
        <f t="shared" si="22"/>
        <v/>
      </c>
      <c r="L66" s="42" t="str">
        <f>IF($B66="","",[1]رصد!I66)</f>
        <v/>
      </c>
      <c r="M66" s="42" t="str">
        <f t="shared" si="23"/>
        <v/>
      </c>
      <c r="N66" s="42" t="str">
        <f>IF($B66="","",[1]رصد!J66)</f>
        <v/>
      </c>
      <c r="O66" s="42" t="str">
        <f t="shared" si="24"/>
        <v/>
      </c>
      <c r="P66" s="42" t="str">
        <f>IF($B66="","",[1]رصد!K66)</f>
        <v/>
      </c>
      <c r="Q66" s="42" t="str">
        <f t="shared" si="25"/>
        <v/>
      </c>
      <c r="R66" s="42" t="str">
        <f>IF($B66="","",[1]رصد!L66)</f>
        <v/>
      </c>
      <c r="S66" s="42" t="str">
        <f t="shared" si="26"/>
        <v/>
      </c>
      <c r="T66" s="43" t="str">
        <f>IF($B66="","",[1]رصد!M66)</f>
        <v/>
      </c>
      <c r="U66" s="44" t="str">
        <f t="shared" si="0"/>
        <v/>
      </c>
      <c r="V66" s="45"/>
      <c r="AC66" s="47" t="str">
        <f t="shared" si="1"/>
        <v/>
      </c>
      <c r="AD66" s="47" t="str">
        <f t="shared" si="2"/>
        <v/>
      </c>
      <c r="AE66" s="47" t="str">
        <f t="shared" si="3"/>
        <v/>
      </c>
      <c r="AF66" s="47" t="str">
        <f t="shared" si="4"/>
        <v/>
      </c>
      <c r="AG66" s="47" t="str">
        <f t="shared" si="5"/>
        <v/>
      </c>
      <c r="AH66" s="47" t="str">
        <f t="shared" si="6"/>
        <v/>
      </c>
      <c r="AI66" s="47" t="str">
        <f t="shared" si="7"/>
        <v/>
      </c>
      <c r="AJ66" s="47" t="str">
        <f t="shared" si="9"/>
        <v/>
      </c>
      <c r="AK66" s="48" t="str">
        <f t="shared" si="10"/>
        <v/>
      </c>
      <c r="AL66" s="48" t="str">
        <f t="shared" si="11"/>
        <v>ناجح فى جميع مواد الترم الأول</v>
      </c>
      <c r="AM66" s="49"/>
      <c r="AN66" s="50" t="str">
        <f t="shared" si="12"/>
        <v/>
      </c>
      <c r="AO66" s="50" t="str">
        <f t="shared" si="13"/>
        <v/>
      </c>
      <c r="AP66" s="50" t="str">
        <f t="shared" si="14"/>
        <v/>
      </c>
      <c r="AQ66" s="50" t="str">
        <f t="shared" si="15"/>
        <v/>
      </c>
      <c r="AR66" s="50" t="str">
        <f t="shared" si="16"/>
        <v/>
      </c>
      <c r="AS66" s="50" t="str">
        <f t="shared" si="17"/>
        <v/>
      </c>
      <c r="AT66" s="50" t="str">
        <f t="shared" si="18"/>
        <v/>
      </c>
      <c r="AU66" s="50" t="str">
        <f t="shared" si="18"/>
        <v/>
      </c>
      <c r="AV66" s="50" t="str">
        <f t="shared" si="19"/>
        <v/>
      </c>
    </row>
    <row r="67" spans="1:48" ht="129.94999999999999" customHeight="1">
      <c r="A67" s="40" t="str">
        <f t="shared" si="8"/>
        <v/>
      </c>
      <c r="B67" s="41" t="str">
        <f>IF([1]رصد!B67="","",[1]رصد!B67)</f>
        <v/>
      </c>
      <c r="C67" s="41">
        <f>IF([1]رصد!C67="","",[1]رصد!C67)</f>
        <v>0</v>
      </c>
      <c r="D67" s="41">
        <f>IF([1]رصد!D67="","",[1]رصد!D67)</f>
        <v>0</v>
      </c>
      <c r="E67" s="41">
        <f>IF([1]رصد!E67="","",[1]رصد!E67)</f>
        <v>0</v>
      </c>
      <c r="F67" s="41" t="str">
        <f>IF($B67="","",[1]رصد!F67)</f>
        <v/>
      </c>
      <c r="G67" s="42" t="str">
        <f t="shared" si="20"/>
        <v/>
      </c>
      <c r="H67" s="42" t="str">
        <f>IF($B67="","",[1]رصد!G67)</f>
        <v/>
      </c>
      <c r="I67" s="42" t="str">
        <f t="shared" si="21"/>
        <v/>
      </c>
      <c r="J67" s="42" t="str">
        <f>IF($B67="","",[1]رصد!H67)</f>
        <v/>
      </c>
      <c r="K67" s="42" t="str">
        <f t="shared" si="22"/>
        <v/>
      </c>
      <c r="L67" s="42" t="str">
        <f>IF($B67="","",[1]رصد!I67)</f>
        <v/>
      </c>
      <c r="M67" s="42" t="str">
        <f t="shared" si="23"/>
        <v/>
      </c>
      <c r="N67" s="42" t="str">
        <f>IF($B67="","",[1]رصد!J67)</f>
        <v/>
      </c>
      <c r="O67" s="42" t="str">
        <f t="shared" si="24"/>
        <v/>
      </c>
      <c r="P67" s="42" t="str">
        <f>IF($B67="","",[1]رصد!K67)</f>
        <v/>
      </c>
      <c r="Q67" s="42" t="str">
        <f t="shared" si="25"/>
        <v/>
      </c>
      <c r="R67" s="42" t="str">
        <f>IF($B67="","",[1]رصد!L67)</f>
        <v/>
      </c>
      <c r="S67" s="42" t="str">
        <f t="shared" si="26"/>
        <v/>
      </c>
      <c r="T67" s="43" t="str">
        <f>IF($B67="","",[1]رصد!M67)</f>
        <v/>
      </c>
      <c r="U67" s="44" t="str">
        <f t="shared" si="0"/>
        <v/>
      </c>
      <c r="V67" s="45"/>
      <c r="AC67" s="47" t="str">
        <f t="shared" si="1"/>
        <v/>
      </c>
      <c r="AD67" s="47" t="str">
        <f t="shared" si="2"/>
        <v/>
      </c>
      <c r="AE67" s="47" t="str">
        <f t="shared" si="3"/>
        <v/>
      </c>
      <c r="AF67" s="47" t="str">
        <f t="shared" si="4"/>
        <v/>
      </c>
      <c r="AG67" s="47" t="str">
        <f t="shared" si="5"/>
        <v/>
      </c>
      <c r="AH67" s="47" t="str">
        <f t="shared" si="6"/>
        <v/>
      </c>
      <c r="AI67" s="47" t="str">
        <f t="shared" si="7"/>
        <v/>
      </c>
      <c r="AJ67" s="47" t="str">
        <f t="shared" si="9"/>
        <v/>
      </c>
      <c r="AK67" s="48" t="str">
        <f t="shared" si="10"/>
        <v/>
      </c>
      <c r="AL67" s="48" t="str">
        <f t="shared" si="11"/>
        <v>ناجح فى جميع مواد الترم الأول</v>
      </c>
      <c r="AM67" s="49"/>
      <c r="AN67" s="50" t="str">
        <f t="shared" si="12"/>
        <v/>
      </c>
      <c r="AO67" s="50" t="str">
        <f t="shared" si="13"/>
        <v/>
      </c>
      <c r="AP67" s="50" t="str">
        <f t="shared" si="14"/>
        <v/>
      </c>
      <c r="AQ67" s="50" t="str">
        <f t="shared" si="15"/>
        <v/>
      </c>
      <c r="AR67" s="50" t="str">
        <f t="shared" si="16"/>
        <v/>
      </c>
      <c r="AS67" s="50" t="str">
        <f t="shared" si="17"/>
        <v/>
      </c>
      <c r="AT67" s="50" t="str">
        <f t="shared" si="18"/>
        <v/>
      </c>
      <c r="AU67" s="50" t="str">
        <f t="shared" si="18"/>
        <v/>
      </c>
      <c r="AV67" s="50" t="str">
        <f t="shared" si="19"/>
        <v/>
      </c>
    </row>
    <row r="68" spans="1:48" ht="129.94999999999999" customHeight="1">
      <c r="A68" s="40" t="str">
        <f t="shared" si="8"/>
        <v/>
      </c>
      <c r="B68" s="41" t="str">
        <f>IF([1]رصد!B68="","",[1]رصد!B68)</f>
        <v/>
      </c>
      <c r="C68" s="41">
        <f>IF([1]رصد!C68="","",[1]رصد!C68)</f>
        <v>0</v>
      </c>
      <c r="D68" s="41">
        <f>IF([1]رصد!D68="","",[1]رصد!D68)</f>
        <v>0</v>
      </c>
      <c r="E68" s="41">
        <f>IF([1]رصد!E68="","",[1]رصد!E68)</f>
        <v>0</v>
      </c>
      <c r="F68" s="41" t="str">
        <f>IF($B68="","",[1]رصد!F68)</f>
        <v/>
      </c>
      <c r="G68" s="42" t="str">
        <f t="shared" si="20"/>
        <v/>
      </c>
      <c r="H68" s="42" t="str">
        <f>IF($B68="","",[1]رصد!G68)</f>
        <v/>
      </c>
      <c r="I68" s="42" t="str">
        <f t="shared" si="21"/>
        <v/>
      </c>
      <c r="J68" s="42" t="str">
        <f>IF($B68="","",[1]رصد!H68)</f>
        <v/>
      </c>
      <c r="K68" s="42" t="str">
        <f t="shared" si="22"/>
        <v/>
      </c>
      <c r="L68" s="42" t="str">
        <f>IF($B68="","",[1]رصد!I68)</f>
        <v/>
      </c>
      <c r="M68" s="42" t="str">
        <f t="shared" si="23"/>
        <v/>
      </c>
      <c r="N68" s="42" t="str">
        <f>IF($B68="","",[1]رصد!J68)</f>
        <v/>
      </c>
      <c r="O68" s="42" t="str">
        <f t="shared" si="24"/>
        <v/>
      </c>
      <c r="P68" s="42" t="str">
        <f>IF($B68="","",[1]رصد!K68)</f>
        <v/>
      </c>
      <c r="Q68" s="42" t="str">
        <f t="shared" si="25"/>
        <v/>
      </c>
      <c r="R68" s="42" t="str">
        <f>IF($B68="","",[1]رصد!L68)</f>
        <v/>
      </c>
      <c r="S68" s="42" t="str">
        <f t="shared" si="26"/>
        <v/>
      </c>
      <c r="T68" s="43" t="str">
        <f>IF($B68="","",[1]رصد!M68)</f>
        <v/>
      </c>
      <c r="U68" s="44" t="str">
        <f t="shared" si="0"/>
        <v/>
      </c>
      <c r="V68" s="45"/>
      <c r="AC68" s="47" t="str">
        <f t="shared" si="1"/>
        <v/>
      </c>
      <c r="AD68" s="47" t="str">
        <f t="shared" si="2"/>
        <v/>
      </c>
      <c r="AE68" s="47" t="str">
        <f t="shared" si="3"/>
        <v/>
      </c>
      <c r="AF68" s="47" t="str">
        <f t="shared" si="4"/>
        <v/>
      </c>
      <c r="AG68" s="47" t="str">
        <f t="shared" si="5"/>
        <v/>
      </c>
      <c r="AH68" s="47" t="str">
        <f t="shared" si="6"/>
        <v/>
      </c>
      <c r="AI68" s="47" t="str">
        <f t="shared" si="7"/>
        <v/>
      </c>
      <c r="AJ68" s="47" t="str">
        <f t="shared" si="9"/>
        <v/>
      </c>
      <c r="AK68" s="48" t="str">
        <f t="shared" si="10"/>
        <v/>
      </c>
      <c r="AL68" s="48" t="str">
        <f t="shared" si="11"/>
        <v>ناجح فى جميع مواد الترم الأول</v>
      </c>
      <c r="AM68" s="49"/>
      <c r="AN68" s="50" t="str">
        <f t="shared" si="12"/>
        <v/>
      </c>
      <c r="AO68" s="50" t="str">
        <f t="shared" si="13"/>
        <v/>
      </c>
      <c r="AP68" s="50" t="str">
        <f t="shared" si="14"/>
        <v/>
      </c>
      <c r="AQ68" s="50" t="str">
        <f t="shared" si="15"/>
        <v/>
      </c>
      <c r="AR68" s="50" t="str">
        <f t="shared" si="16"/>
        <v/>
      </c>
      <c r="AS68" s="50" t="str">
        <f t="shared" si="17"/>
        <v/>
      </c>
      <c r="AT68" s="50" t="str">
        <f t="shared" si="18"/>
        <v/>
      </c>
      <c r="AU68" s="50" t="str">
        <f t="shared" si="18"/>
        <v/>
      </c>
      <c r="AV68" s="50" t="str">
        <f t="shared" si="19"/>
        <v/>
      </c>
    </row>
    <row r="69" spans="1:48" ht="129.94999999999999" customHeight="1">
      <c r="A69" s="40" t="str">
        <f t="shared" si="8"/>
        <v/>
      </c>
      <c r="B69" s="41" t="str">
        <f>IF([1]رصد!B69="","",[1]رصد!B69)</f>
        <v/>
      </c>
      <c r="C69" s="41">
        <f>IF([1]رصد!C69="","",[1]رصد!C69)</f>
        <v>0</v>
      </c>
      <c r="D69" s="41">
        <f>IF([1]رصد!D69="","",[1]رصد!D69)</f>
        <v>0</v>
      </c>
      <c r="E69" s="41">
        <f>IF([1]رصد!E69="","",[1]رصد!E69)</f>
        <v>0</v>
      </c>
      <c r="F69" s="41" t="str">
        <f>IF($B69="","",[1]رصد!F69)</f>
        <v/>
      </c>
      <c r="G69" s="42" t="str">
        <f t="shared" si="20"/>
        <v/>
      </c>
      <c r="H69" s="42" t="str">
        <f>IF($B69="","",[1]رصد!G69)</f>
        <v/>
      </c>
      <c r="I69" s="42" t="str">
        <f t="shared" si="21"/>
        <v/>
      </c>
      <c r="J69" s="42" t="str">
        <f>IF($B69="","",[1]رصد!H69)</f>
        <v/>
      </c>
      <c r="K69" s="42" t="str">
        <f t="shared" si="22"/>
        <v/>
      </c>
      <c r="L69" s="42" t="str">
        <f>IF($B69="","",[1]رصد!I69)</f>
        <v/>
      </c>
      <c r="M69" s="42" t="str">
        <f t="shared" si="23"/>
        <v/>
      </c>
      <c r="N69" s="42" t="str">
        <f>IF($B69="","",[1]رصد!J69)</f>
        <v/>
      </c>
      <c r="O69" s="42" t="str">
        <f t="shared" si="24"/>
        <v/>
      </c>
      <c r="P69" s="42" t="str">
        <f>IF($B69="","",[1]رصد!K69)</f>
        <v/>
      </c>
      <c r="Q69" s="42" t="str">
        <f t="shared" si="25"/>
        <v/>
      </c>
      <c r="R69" s="42" t="str">
        <f>IF($B69="","",[1]رصد!L69)</f>
        <v/>
      </c>
      <c r="S69" s="42" t="str">
        <f t="shared" si="26"/>
        <v/>
      </c>
      <c r="T69" s="43" t="str">
        <f>IF($B69="","",[1]رصد!M69)</f>
        <v/>
      </c>
      <c r="U69" s="44" t="str">
        <f t="shared" si="0"/>
        <v/>
      </c>
      <c r="V69" s="45"/>
      <c r="AC69" s="47" t="str">
        <f t="shared" si="1"/>
        <v/>
      </c>
      <c r="AD69" s="47" t="str">
        <f t="shared" si="2"/>
        <v/>
      </c>
      <c r="AE69" s="47" t="str">
        <f t="shared" si="3"/>
        <v/>
      </c>
      <c r="AF69" s="47" t="str">
        <f t="shared" si="4"/>
        <v/>
      </c>
      <c r="AG69" s="47" t="str">
        <f t="shared" si="5"/>
        <v/>
      </c>
      <c r="AH69" s="47" t="str">
        <f t="shared" si="6"/>
        <v/>
      </c>
      <c r="AI69" s="47" t="str">
        <f t="shared" si="7"/>
        <v/>
      </c>
      <c r="AJ69" s="47" t="str">
        <f t="shared" si="9"/>
        <v/>
      </c>
      <c r="AK69" s="48" t="str">
        <f t="shared" si="10"/>
        <v/>
      </c>
      <c r="AL69" s="48" t="str">
        <f t="shared" si="11"/>
        <v>ناجح فى جميع مواد الترم الأول</v>
      </c>
      <c r="AM69" s="49"/>
      <c r="AN69" s="50" t="str">
        <f t="shared" si="12"/>
        <v/>
      </c>
      <c r="AO69" s="50" t="str">
        <f t="shared" si="13"/>
        <v/>
      </c>
      <c r="AP69" s="50" t="str">
        <f t="shared" si="14"/>
        <v/>
      </c>
      <c r="AQ69" s="50" t="str">
        <f t="shared" si="15"/>
        <v/>
      </c>
      <c r="AR69" s="50" t="str">
        <f t="shared" si="16"/>
        <v/>
      </c>
      <c r="AS69" s="50" t="str">
        <f t="shared" si="17"/>
        <v/>
      </c>
      <c r="AT69" s="50" t="str">
        <f t="shared" si="18"/>
        <v/>
      </c>
      <c r="AU69" s="50" t="str">
        <f t="shared" si="18"/>
        <v/>
      </c>
      <c r="AV69" s="50" t="str">
        <f t="shared" si="19"/>
        <v/>
      </c>
    </row>
    <row r="70" spans="1:48" ht="129.94999999999999" customHeight="1">
      <c r="A70" s="40" t="str">
        <f t="shared" si="8"/>
        <v/>
      </c>
      <c r="B70" s="41" t="str">
        <f>IF([1]رصد!B70="","",[1]رصد!B70)</f>
        <v/>
      </c>
      <c r="C70" s="41">
        <f>IF([1]رصد!C70="","",[1]رصد!C70)</f>
        <v>0</v>
      </c>
      <c r="D70" s="41">
        <f>IF([1]رصد!D70="","",[1]رصد!D70)</f>
        <v>0</v>
      </c>
      <c r="E70" s="41">
        <f>IF([1]رصد!E70="","",[1]رصد!E70)</f>
        <v>0</v>
      </c>
      <c r="F70" s="41" t="str">
        <f>IF($B70="","",[1]رصد!F70)</f>
        <v/>
      </c>
      <c r="G70" s="42" t="str">
        <f t="shared" si="20"/>
        <v/>
      </c>
      <c r="H70" s="42" t="str">
        <f>IF($B70="","",[1]رصد!G70)</f>
        <v/>
      </c>
      <c r="I70" s="42" t="str">
        <f t="shared" si="21"/>
        <v/>
      </c>
      <c r="J70" s="42" t="str">
        <f>IF($B70="","",[1]رصد!H70)</f>
        <v/>
      </c>
      <c r="K70" s="42" t="str">
        <f t="shared" si="22"/>
        <v/>
      </c>
      <c r="L70" s="42" t="str">
        <f>IF($B70="","",[1]رصد!I70)</f>
        <v/>
      </c>
      <c r="M70" s="42" t="str">
        <f t="shared" si="23"/>
        <v/>
      </c>
      <c r="N70" s="42" t="str">
        <f>IF($B70="","",[1]رصد!J70)</f>
        <v/>
      </c>
      <c r="O70" s="42" t="str">
        <f t="shared" si="24"/>
        <v/>
      </c>
      <c r="P70" s="42" t="str">
        <f>IF($B70="","",[1]رصد!K70)</f>
        <v/>
      </c>
      <c r="Q70" s="42" t="str">
        <f t="shared" si="25"/>
        <v/>
      </c>
      <c r="R70" s="42" t="str">
        <f>IF($B70="","",[1]رصد!L70)</f>
        <v/>
      </c>
      <c r="S70" s="42" t="str">
        <f t="shared" si="26"/>
        <v/>
      </c>
      <c r="T70" s="43" t="str">
        <f>IF($B70="","",[1]رصد!M70)</f>
        <v/>
      </c>
      <c r="U70" s="44" t="str">
        <f t="shared" si="0"/>
        <v/>
      </c>
      <c r="V70" s="45"/>
      <c r="AC70" s="47" t="str">
        <f t="shared" si="1"/>
        <v/>
      </c>
      <c r="AD70" s="47" t="str">
        <f t="shared" si="2"/>
        <v/>
      </c>
      <c r="AE70" s="47" t="str">
        <f t="shared" si="3"/>
        <v/>
      </c>
      <c r="AF70" s="47" t="str">
        <f t="shared" si="4"/>
        <v/>
      </c>
      <c r="AG70" s="47" t="str">
        <f t="shared" si="5"/>
        <v/>
      </c>
      <c r="AH70" s="47" t="str">
        <f t="shared" si="6"/>
        <v/>
      </c>
      <c r="AI70" s="47" t="str">
        <f t="shared" si="7"/>
        <v/>
      </c>
      <c r="AJ70" s="47" t="str">
        <f t="shared" si="9"/>
        <v/>
      </c>
      <c r="AK70" s="48" t="str">
        <f t="shared" si="10"/>
        <v/>
      </c>
      <c r="AL70" s="48" t="str">
        <f t="shared" si="11"/>
        <v>ناجح فى جميع مواد الترم الأول</v>
      </c>
      <c r="AM70" s="49"/>
      <c r="AN70" s="50" t="str">
        <f t="shared" si="12"/>
        <v/>
      </c>
      <c r="AO70" s="50" t="str">
        <f t="shared" si="13"/>
        <v/>
      </c>
      <c r="AP70" s="50" t="str">
        <f t="shared" si="14"/>
        <v/>
      </c>
      <c r="AQ70" s="50" t="str">
        <f t="shared" si="15"/>
        <v/>
      </c>
      <c r="AR70" s="50" t="str">
        <f t="shared" si="16"/>
        <v/>
      </c>
      <c r="AS70" s="50" t="str">
        <f t="shared" si="17"/>
        <v/>
      </c>
      <c r="AT70" s="50" t="str">
        <f t="shared" si="18"/>
        <v/>
      </c>
      <c r="AU70" s="50" t="str">
        <f t="shared" si="18"/>
        <v/>
      </c>
      <c r="AV70" s="50" t="str">
        <f t="shared" si="19"/>
        <v/>
      </c>
    </row>
    <row r="71" spans="1:48" ht="129.94999999999999" customHeight="1">
      <c r="A71" s="40" t="str">
        <f t="shared" si="8"/>
        <v/>
      </c>
      <c r="B71" s="41" t="str">
        <f>IF([1]رصد!B71="","",[1]رصد!B71)</f>
        <v/>
      </c>
      <c r="C71" s="41">
        <f>IF([1]رصد!C71="","",[1]رصد!C71)</f>
        <v>0</v>
      </c>
      <c r="D71" s="41">
        <f>IF([1]رصد!D71="","",[1]رصد!D71)</f>
        <v>0</v>
      </c>
      <c r="E71" s="41">
        <f>IF([1]رصد!E71="","",[1]رصد!E71)</f>
        <v>0</v>
      </c>
      <c r="F71" s="41" t="str">
        <f>IF($B71="","",[1]رصد!F71)</f>
        <v/>
      </c>
      <c r="G71" s="42" t="str">
        <f t="shared" si="20"/>
        <v/>
      </c>
      <c r="H71" s="42" t="str">
        <f>IF($B71="","",[1]رصد!G71)</f>
        <v/>
      </c>
      <c r="I71" s="42" t="str">
        <f t="shared" si="21"/>
        <v/>
      </c>
      <c r="J71" s="42" t="str">
        <f>IF($B71="","",[1]رصد!H71)</f>
        <v/>
      </c>
      <c r="K71" s="42" t="str">
        <f t="shared" si="22"/>
        <v/>
      </c>
      <c r="L71" s="42" t="str">
        <f>IF($B71="","",[1]رصد!I71)</f>
        <v/>
      </c>
      <c r="M71" s="42" t="str">
        <f t="shared" si="23"/>
        <v/>
      </c>
      <c r="N71" s="42" t="str">
        <f>IF($B71="","",[1]رصد!J71)</f>
        <v/>
      </c>
      <c r="O71" s="42" t="str">
        <f t="shared" si="24"/>
        <v/>
      </c>
      <c r="P71" s="42" t="str">
        <f>IF($B71="","",[1]رصد!K71)</f>
        <v/>
      </c>
      <c r="Q71" s="42" t="str">
        <f t="shared" si="25"/>
        <v/>
      </c>
      <c r="R71" s="42" t="str">
        <f>IF($B71="","",[1]رصد!L71)</f>
        <v/>
      </c>
      <c r="S71" s="42" t="str">
        <f t="shared" si="26"/>
        <v/>
      </c>
      <c r="T71" s="43" t="str">
        <f>IF($B71="","",[1]رصد!M71)</f>
        <v/>
      </c>
      <c r="U71" s="44" t="str">
        <f t="shared" si="0"/>
        <v/>
      </c>
      <c r="V71" s="45"/>
      <c r="AC71" s="47" t="str">
        <f t="shared" si="1"/>
        <v/>
      </c>
      <c r="AD71" s="47" t="str">
        <f t="shared" si="2"/>
        <v/>
      </c>
      <c r="AE71" s="47" t="str">
        <f t="shared" si="3"/>
        <v/>
      </c>
      <c r="AF71" s="47" t="str">
        <f t="shared" si="4"/>
        <v/>
      </c>
      <c r="AG71" s="47" t="str">
        <f t="shared" si="5"/>
        <v/>
      </c>
      <c r="AH71" s="47" t="str">
        <f t="shared" si="6"/>
        <v/>
      </c>
      <c r="AI71" s="47" t="str">
        <f t="shared" si="7"/>
        <v/>
      </c>
      <c r="AJ71" s="47" t="str">
        <f t="shared" si="9"/>
        <v/>
      </c>
      <c r="AK71" s="48" t="str">
        <f t="shared" si="10"/>
        <v/>
      </c>
      <c r="AL71" s="48" t="str">
        <f t="shared" si="11"/>
        <v>ناجح فى جميع مواد الترم الأول</v>
      </c>
      <c r="AM71" s="49"/>
      <c r="AN71" s="50" t="str">
        <f t="shared" si="12"/>
        <v/>
      </c>
      <c r="AO71" s="50" t="str">
        <f t="shared" si="13"/>
        <v/>
      </c>
      <c r="AP71" s="50" t="str">
        <f t="shared" si="14"/>
        <v/>
      </c>
      <c r="AQ71" s="50" t="str">
        <f t="shared" si="15"/>
        <v/>
      </c>
      <c r="AR71" s="50" t="str">
        <f t="shared" si="16"/>
        <v/>
      </c>
      <c r="AS71" s="50" t="str">
        <f t="shared" si="17"/>
        <v/>
      </c>
      <c r="AT71" s="50" t="str">
        <f t="shared" si="18"/>
        <v/>
      </c>
      <c r="AU71" s="50" t="str">
        <f t="shared" si="18"/>
        <v/>
      </c>
      <c r="AV71" s="50" t="str">
        <f t="shared" si="19"/>
        <v/>
      </c>
    </row>
    <row r="72" spans="1:48" ht="129.94999999999999" customHeight="1">
      <c r="A72" s="40" t="str">
        <f t="shared" si="8"/>
        <v/>
      </c>
      <c r="B72" s="41" t="str">
        <f>IF([1]رصد!B72="","",[1]رصد!B72)</f>
        <v/>
      </c>
      <c r="C72" s="41">
        <f>IF([1]رصد!C72="","",[1]رصد!C72)</f>
        <v>0</v>
      </c>
      <c r="D72" s="41">
        <f>IF([1]رصد!D72="","",[1]رصد!D72)</f>
        <v>0</v>
      </c>
      <c r="E72" s="41">
        <f>IF([1]رصد!E72="","",[1]رصد!E72)</f>
        <v>0</v>
      </c>
      <c r="F72" s="41" t="str">
        <f>IF($B72="","",[1]رصد!F72)</f>
        <v/>
      </c>
      <c r="G72" s="42" t="str">
        <f t="shared" si="20"/>
        <v/>
      </c>
      <c r="H72" s="42" t="str">
        <f>IF($B72="","",[1]رصد!G72)</f>
        <v/>
      </c>
      <c r="I72" s="42" t="str">
        <f t="shared" si="21"/>
        <v/>
      </c>
      <c r="J72" s="42" t="str">
        <f>IF($B72="","",[1]رصد!H72)</f>
        <v/>
      </c>
      <c r="K72" s="42" t="str">
        <f t="shared" si="22"/>
        <v/>
      </c>
      <c r="L72" s="42" t="str">
        <f>IF($B72="","",[1]رصد!I72)</f>
        <v/>
      </c>
      <c r="M72" s="42" t="str">
        <f t="shared" si="23"/>
        <v/>
      </c>
      <c r="N72" s="42" t="str">
        <f>IF($B72="","",[1]رصد!J72)</f>
        <v/>
      </c>
      <c r="O72" s="42" t="str">
        <f t="shared" si="24"/>
        <v/>
      </c>
      <c r="P72" s="42" t="str">
        <f>IF($B72="","",[1]رصد!K72)</f>
        <v/>
      </c>
      <c r="Q72" s="42" t="str">
        <f t="shared" si="25"/>
        <v/>
      </c>
      <c r="R72" s="42" t="str">
        <f>IF($B72="","",[1]رصد!L72)</f>
        <v/>
      </c>
      <c r="S72" s="42" t="str">
        <f t="shared" si="26"/>
        <v/>
      </c>
      <c r="T72" s="43" t="str">
        <f>IF($B72="","",[1]رصد!M72)</f>
        <v/>
      </c>
      <c r="U72" s="44" t="str">
        <f t="shared" si="0"/>
        <v/>
      </c>
      <c r="V72" s="45"/>
      <c r="AC72" s="47" t="str">
        <f t="shared" si="1"/>
        <v/>
      </c>
      <c r="AD72" s="47" t="str">
        <f t="shared" si="2"/>
        <v/>
      </c>
      <c r="AE72" s="47" t="str">
        <f t="shared" si="3"/>
        <v/>
      </c>
      <c r="AF72" s="47" t="str">
        <f t="shared" si="4"/>
        <v/>
      </c>
      <c r="AG72" s="47" t="str">
        <f t="shared" si="5"/>
        <v/>
      </c>
      <c r="AH72" s="47" t="str">
        <f t="shared" si="6"/>
        <v/>
      </c>
      <c r="AI72" s="47" t="str">
        <f t="shared" si="7"/>
        <v/>
      </c>
      <c r="AJ72" s="47" t="str">
        <f t="shared" si="9"/>
        <v/>
      </c>
      <c r="AK72" s="48" t="str">
        <f t="shared" si="10"/>
        <v/>
      </c>
      <c r="AL72" s="48" t="str">
        <f t="shared" si="11"/>
        <v>ناجح فى جميع مواد الترم الأول</v>
      </c>
      <c r="AM72" s="49"/>
      <c r="AN72" s="50" t="str">
        <f t="shared" si="12"/>
        <v/>
      </c>
      <c r="AO72" s="50" t="str">
        <f t="shared" si="13"/>
        <v/>
      </c>
      <c r="AP72" s="50" t="str">
        <f t="shared" si="14"/>
        <v/>
      </c>
      <c r="AQ72" s="50" t="str">
        <f t="shared" si="15"/>
        <v/>
      </c>
      <c r="AR72" s="50" t="str">
        <f t="shared" si="16"/>
        <v/>
      </c>
      <c r="AS72" s="50" t="str">
        <f t="shared" si="17"/>
        <v/>
      </c>
      <c r="AT72" s="50" t="str">
        <f t="shared" si="18"/>
        <v/>
      </c>
      <c r="AU72" s="50" t="str">
        <f t="shared" si="18"/>
        <v/>
      </c>
      <c r="AV72" s="50" t="str">
        <f t="shared" si="19"/>
        <v/>
      </c>
    </row>
    <row r="73" spans="1:48" ht="129.94999999999999" customHeight="1">
      <c r="A73" s="40" t="str">
        <f t="shared" si="8"/>
        <v/>
      </c>
      <c r="B73" s="41" t="str">
        <f>IF([1]رصد!B73="","",[1]رصد!B73)</f>
        <v/>
      </c>
      <c r="C73" s="41">
        <f>IF([1]رصد!C73="","",[1]رصد!C73)</f>
        <v>0</v>
      </c>
      <c r="D73" s="41">
        <f>IF([1]رصد!D73="","",[1]رصد!D73)</f>
        <v>0</v>
      </c>
      <c r="E73" s="41">
        <f>IF([1]رصد!E73="","",[1]رصد!E73)</f>
        <v>0</v>
      </c>
      <c r="F73" s="41" t="str">
        <f>IF($B73="","",[1]رصد!F73)</f>
        <v/>
      </c>
      <c r="G73" s="42" t="str">
        <f t="shared" si="20"/>
        <v/>
      </c>
      <c r="H73" s="42" t="str">
        <f>IF($B73="","",[1]رصد!G73)</f>
        <v/>
      </c>
      <c r="I73" s="42" t="str">
        <f t="shared" si="21"/>
        <v/>
      </c>
      <c r="J73" s="42" t="str">
        <f>IF($B73="","",[1]رصد!H73)</f>
        <v/>
      </c>
      <c r="K73" s="42" t="str">
        <f t="shared" si="22"/>
        <v/>
      </c>
      <c r="L73" s="42" t="str">
        <f>IF($B73="","",[1]رصد!I73)</f>
        <v/>
      </c>
      <c r="M73" s="42" t="str">
        <f t="shared" si="23"/>
        <v/>
      </c>
      <c r="N73" s="42" t="str">
        <f>IF($B73="","",[1]رصد!J73)</f>
        <v/>
      </c>
      <c r="O73" s="42" t="str">
        <f t="shared" si="24"/>
        <v/>
      </c>
      <c r="P73" s="42" t="str">
        <f>IF($B73="","",[1]رصد!K73)</f>
        <v/>
      </c>
      <c r="Q73" s="42" t="str">
        <f t="shared" si="25"/>
        <v/>
      </c>
      <c r="R73" s="42" t="str">
        <f>IF($B73="","",[1]رصد!L73)</f>
        <v/>
      </c>
      <c r="S73" s="42" t="str">
        <f t="shared" si="26"/>
        <v/>
      </c>
      <c r="T73" s="43" t="str">
        <f>IF($B73="","",[1]رصد!M73)</f>
        <v/>
      </c>
      <c r="U73" s="44" t="str">
        <f t="shared" si="0"/>
        <v/>
      </c>
      <c r="V73" s="45"/>
      <c r="AC73" s="47" t="str">
        <f t="shared" si="1"/>
        <v/>
      </c>
      <c r="AD73" s="47" t="str">
        <f t="shared" si="2"/>
        <v/>
      </c>
      <c r="AE73" s="47" t="str">
        <f t="shared" si="3"/>
        <v/>
      </c>
      <c r="AF73" s="47" t="str">
        <f t="shared" si="4"/>
        <v/>
      </c>
      <c r="AG73" s="47" t="str">
        <f t="shared" si="5"/>
        <v/>
      </c>
      <c r="AH73" s="47" t="str">
        <f t="shared" si="6"/>
        <v/>
      </c>
      <c r="AI73" s="47" t="str">
        <f t="shared" si="7"/>
        <v/>
      </c>
      <c r="AJ73" s="47" t="str">
        <f t="shared" si="9"/>
        <v/>
      </c>
      <c r="AK73" s="48" t="str">
        <f t="shared" si="10"/>
        <v/>
      </c>
      <c r="AL73" s="48" t="str">
        <f t="shared" si="11"/>
        <v>ناجح فى جميع مواد الترم الأول</v>
      </c>
      <c r="AM73" s="49"/>
      <c r="AN73" s="50" t="str">
        <f t="shared" si="12"/>
        <v/>
      </c>
      <c r="AO73" s="50" t="str">
        <f t="shared" si="13"/>
        <v/>
      </c>
      <c r="AP73" s="50" t="str">
        <f t="shared" si="14"/>
        <v/>
      </c>
      <c r="AQ73" s="50" t="str">
        <f t="shared" si="15"/>
        <v/>
      </c>
      <c r="AR73" s="50" t="str">
        <f t="shared" si="16"/>
        <v/>
      </c>
      <c r="AS73" s="50" t="str">
        <f t="shared" si="17"/>
        <v/>
      </c>
      <c r="AT73" s="50" t="str">
        <f t="shared" si="18"/>
        <v/>
      </c>
      <c r="AU73" s="50" t="str">
        <f t="shared" si="18"/>
        <v/>
      </c>
      <c r="AV73" s="50" t="str">
        <f t="shared" si="19"/>
        <v/>
      </c>
    </row>
    <row r="74" spans="1:48" ht="129.94999999999999" customHeight="1">
      <c r="A74" s="40" t="str">
        <f t="shared" si="8"/>
        <v/>
      </c>
      <c r="B74" s="41" t="str">
        <f>IF([1]رصد!B74="","",[1]رصد!B74)</f>
        <v/>
      </c>
      <c r="C74" s="41">
        <f>IF([1]رصد!C74="","",[1]رصد!C74)</f>
        <v>0</v>
      </c>
      <c r="D74" s="41">
        <f>IF([1]رصد!D74="","",[1]رصد!D74)</f>
        <v>0</v>
      </c>
      <c r="E74" s="41">
        <f>IF([1]رصد!E74="","",[1]رصد!E74)</f>
        <v>0</v>
      </c>
      <c r="F74" s="41" t="str">
        <f>IF($B74="","",[1]رصد!F74)</f>
        <v/>
      </c>
      <c r="G74" s="42" t="str">
        <f t="shared" si="20"/>
        <v/>
      </c>
      <c r="H74" s="42" t="str">
        <f>IF($B74="","",[1]رصد!G74)</f>
        <v/>
      </c>
      <c r="I74" s="42" t="str">
        <f t="shared" si="21"/>
        <v/>
      </c>
      <c r="J74" s="42" t="str">
        <f>IF($B74="","",[1]رصد!H74)</f>
        <v/>
      </c>
      <c r="K74" s="42" t="str">
        <f t="shared" si="22"/>
        <v/>
      </c>
      <c r="L74" s="42" t="str">
        <f>IF($B74="","",[1]رصد!I74)</f>
        <v/>
      </c>
      <c r="M74" s="42" t="str">
        <f t="shared" si="23"/>
        <v/>
      </c>
      <c r="N74" s="42" t="str">
        <f>IF($B74="","",[1]رصد!J74)</f>
        <v/>
      </c>
      <c r="O74" s="42" t="str">
        <f t="shared" si="24"/>
        <v/>
      </c>
      <c r="P74" s="42" t="str">
        <f>IF($B74="","",[1]رصد!K74)</f>
        <v/>
      </c>
      <c r="Q74" s="42" t="str">
        <f t="shared" si="25"/>
        <v/>
      </c>
      <c r="R74" s="42" t="str">
        <f>IF($B74="","",[1]رصد!L74)</f>
        <v/>
      </c>
      <c r="S74" s="42" t="str">
        <f t="shared" si="26"/>
        <v/>
      </c>
      <c r="T74" s="43" t="str">
        <f>IF($B74="","",[1]رصد!M74)</f>
        <v/>
      </c>
      <c r="U74" s="44" t="str">
        <f t="shared" ref="U74:U137" si="27">IF(B74="","",IF(AL74="ناجح فى جميع مواد الترم الأول","ناجح","له برنامج علاجى"))</f>
        <v/>
      </c>
      <c r="V74" s="45"/>
      <c r="AC74" s="47" t="str">
        <f t="shared" ref="AC74:AC137" si="28">IF(OR(G74="احمر",G74="غ"),$AC$9,"")</f>
        <v/>
      </c>
      <c r="AD74" s="47" t="str">
        <f t="shared" ref="AD74:AD137" si="29">IF(OR(I74="احمر",I74="غ"),$AD$9,"")</f>
        <v/>
      </c>
      <c r="AE74" s="47" t="str">
        <f t="shared" ref="AE74:AE137" si="30">IF(OR(K74="احمر",K74="غ"),$AE$9,"")</f>
        <v/>
      </c>
      <c r="AF74" s="47" t="str">
        <f t="shared" ref="AF74:AF137" si="31">IF(OR(M74="احمر",M74="غ"),$AF$9,"")</f>
        <v/>
      </c>
      <c r="AG74" s="47" t="str">
        <f t="shared" ref="AG74:AG137" si="32">IF(OR(O74="احمر",O74="غ"),$AG$9,"")</f>
        <v/>
      </c>
      <c r="AH74" s="47" t="str">
        <f t="shared" ref="AH74:AH137" si="33">IF(OR(Q74="احمر",Q74="غ"),$AH$9,"")</f>
        <v/>
      </c>
      <c r="AI74" s="47" t="str">
        <f t="shared" ref="AI74:AI137" si="34">IF(OR(S74="احمر",S74="غ"),$AI$9,"")</f>
        <v/>
      </c>
      <c r="AJ74" s="47" t="str">
        <f t="shared" si="9"/>
        <v/>
      </c>
      <c r="AK74" s="48" t="str">
        <f t="shared" si="10"/>
        <v/>
      </c>
      <c r="AL74" s="48" t="str">
        <f t="shared" si="11"/>
        <v>ناجح فى جميع مواد الترم الأول</v>
      </c>
      <c r="AM74" s="49"/>
      <c r="AN74" s="50" t="str">
        <f t="shared" si="12"/>
        <v/>
      </c>
      <c r="AO74" s="50" t="str">
        <f t="shared" si="13"/>
        <v/>
      </c>
      <c r="AP74" s="50" t="str">
        <f t="shared" si="14"/>
        <v/>
      </c>
      <c r="AQ74" s="50" t="str">
        <f t="shared" si="15"/>
        <v/>
      </c>
      <c r="AR74" s="50" t="str">
        <f t="shared" si="16"/>
        <v/>
      </c>
      <c r="AS74" s="50" t="str">
        <f t="shared" si="17"/>
        <v/>
      </c>
      <c r="AT74" s="50" t="str">
        <f t="shared" si="18"/>
        <v/>
      </c>
      <c r="AU74" s="50" t="str">
        <f t="shared" si="18"/>
        <v/>
      </c>
      <c r="AV74" s="50" t="str">
        <f t="shared" si="19"/>
        <v/>
      </c>
    </row>
    <row r="75" spans="1:48" ht="129.94999999999999" customHeight="1">
      <c r="A75" s="40" t="str">
        <f t="shared" ref="A75:A138" si="35">IF(B75&lt;&gt;"",ROW()-9,"")</f>
        <v/>
      </c>
      <c r="B75" s="41" t="str">
        <f>IF([1]رصد!B75="","",[1]رصد!B75)</f>
        <v/>
      </c>
      <c r="C75" s="41">
        <f>IF([1]رصد!C75="","",[1]رصد!C75)</f>
        <v>0</v>
      </c>
      <c r="D75" s="41">
        <f>IF([1]رصد!D75="","",[1]رصد!D75)</f>
        <v>0</v>
      </c>
      <c r="E75" s="41">
        <f>IF([1]رصد!E75="","",[1]رصد!E75)</f>
        <v>0</v>
      </c>
      <c r="F75" s="41" t="str">
        <f>IF($B75="","",[1]رصد!F75)</f>
        <v/>
      </c>
      <c r="G75" s="42" t="str">
        <f t="shared" ref="G75:G138" si="36">IF(F75="غ","غ",IF(F75=1,"احمر",IF(F75=2,"اصفر",IF(F75=3,"اخضر",IF(F75=4,"ازرق","")))))</f>
        <v/>
      </c>
      <c r="H75" s="42" t="str">
        <f>IF($B75="","",[1]رصد!G75)</f>
        <v/>
      </c>
      <c r="I75" s="42" t="str">
        <f t="shared" ref="I75:I138" si="37">IF(H75="غ","غ",IF(H75=1,"احمر",IF(H75=2,"اصفر",IF(H75=3,"اخضر",IF(H75=4,"ازرق","")))))</f>
        <v/>
      </c>
      <c r="J75" s="42" t="str">
        <f>IF($B75="","",[1]رصد!H75)</f>
        <v/>
      </c>
      <c r="K75" s="42" t="str">
        <f t="shared" ref="K75:K138" si="38">IF(J75="غ","غ",IF(J75=1,"احمر",IF(J75=2,"اصفر",IF(J75=3,"اخضر",IF(J75=4,"ازرق","")))))</f>
        <v/>
      </c>
      <c r="L75" s="42" t="str">
        <f>IF($B75="","",[1]رصد!I75)</f>
        <v/>
      </c>
      <c r="M75" s="42" t="str">
        <f t="shared" ref="M75:M138" si="39">IF(L75="غ","غ",IF(L75=1,"احمر",IF(L75=2,"اصفر",IF(L75=3,"اخضر",IF(L75=4,"ازرق","")))))</f>
        <v/>
      </c>
      <c r="N75" s="42" t="str">
        <f>IF($B75="","",[1]رصد!J75)</f>
        <v/>
      </c>
      <c r="O75" s="42" t="str">
        <f t="shared" ref="O75:O138" si="40">IF(N75="غ","غ",IF(N75=1,"احمر",IF(N75=2,"اصفر",IF(N75=3,"اخضر",IF(N75=4,"ازرق","")))))</f>
        <v/>
      </c>
      <c r="P75" s="42" t="str">
        <f>IF($B75="","",[1]رصد!K75)</f>
        <v/>
      </c>
      <c r="Q75" s="42" t="str">
        <f t="shared" ref="Q75:Q138" si="41">IF(P75="غ","غ",IF(P75=1,"احمر",IF(P75=2,"اصفر",IF(P75=3,"اخضر",IF(P75=4,"ازرق","")))))</f>
        <v/>
      </c>
      <c r="R75" s="42" t="str">
        <f>IF($B75="","",[1]رصد!L75)</f>
        <v/>
      </c>
      <c r="S75" s="42" t="str">
        <f t="shared" ref="S75:S138" si="42">IF(R75="غ","غ",IF(R75=1,"احمر",IF(R75=2,"اصفر",IF(R75=3,"اخضر",IF(R75=4,"ازرق","")))))</f>
        <v/>
      </c>
      <c r="T75" s="43" t="str">
        <f>IF($B75="","",[1]رصد!M75)</f>
        <v/>
      </c>
      <c r="U75" s="44" t="str">
        <f t="shared" si="27"/>
        <v/>
      </c>
      <c r="V75" s="45"/>
      <c r="AC75" s="47" t="str">
        <f t="shared" si="28"/>
        <v/>
      </c>
      <c r="AD75" s="47" t="str">
        <f t="shared" si="29"/>
        <v/>
      </c>
      <c r="AE75" s="47" t="str">
        <f t="shared" si="30"/>
        <v/>
      </c>
      <c r="AF75" s="47" t="str">
        <f t="shared" si="31"/>
        <v/>
      </c>
      <c r="AG75" s="47" t="str">
        <f t="shared" si="32"/>
        <v/>
      </c>
      <c r="AH75" s="47" t="str">
        <f t="shared" si="33"/>
        <v/>
      </c>
      <c r="AI75" s="47" t="str">
        <f t="shared" si="34"/>
        <v/>
      </c>
      <c r="AJ75" s="47" t="str">
        <f t="shared" ref="AJ75:AJ138" si="43">IF(OR(T75="احمر",T75="غ"),$AJ$9,"")</f>
        <v/>
      </c>
      <c r="AK75" s="48" t="str">
        <f t="shared" ref="AK75:AK138" si="44">AC75&amp;AD75&amp;AE75&amp;AF75&amp;AG75&amp;AH75&amp;AI75</f>
        <v/>
      </c>
      <c r="AL75" s="48" t="str">
        <f t="shared" ref="AL75:AL138" si="45">IF(AK75="","ناجح فى جميع مواد الترم الأول","له برنامج علاجى فى "&amp;AK75)</f>
        <v>ناجح فى جميع مواد الترم الأول</v>
      </c>
      <c r="AM75" s="49"/>
      <c r="AN75" s="50" t="str">
        <f t="shared" ref="AN75:AN138" si="46">IF(G75="غ","غ","")</f>
        <v/>
      </c>
      <c r="AO75" s="50" t="str">
        <f t="shared" ref="AO75:AO138" si="47">IF(I75="غ","غ","")</f>
        <v/>
      </c>
      <c r="AP75" s="50" t="str">
        <f t="shared" ref="AP75:AP138" si="48">IF(K75="غ","غ","")</f>
        <v/>
      </c>
      <c r="AQ75" s="50" t="str">
        <f t="shared" ref="AQ75:AQ138" si="49">IF(M75="غ","غ","")</f>
        <v/>
      </c>
      <c r="AR75" s="50" t="str">
        <f t="shared" ref="AR75:AR138" si="50">IF(O75="غ","غ","")</f>
        <v/>
      </c>
      <c r="AS75" s="50" t="str">
        <f t="shared" ref="AS75:AS138" si="51">IF(Q75="غ","غ","")</f>
        <v/>
      </c>
      <c r="AT75" s="50" t="str">
        <f t="shared" ref="AT75:AU138" si="52">IF(S75="غ","غ","")</f>
        <v/>
      </c>
      <c r="AU75" s="50" t="str">
        <f t="shared" si="52"/>
        <v/>
      </c>
      <c r="AV75" s="50" t="str">
        <f t="shared" ref="AV75:AV138" si="53">IF(OR(AN75="غ",AO75="غ",AP75="غ",AQ75="غ",AR75="غ",AS75="غ",AT75="غ",AU75="غ"),"غ","")</f>
        <v/>
      </c>
    </row>
    <row r="76" spans="1:48" ht="129.94999999999999" customHeight="1">
      <c r="A76" s="40" t="str">
        <f t="shared" si="35"/>
        <v/>
      </c>
      <c r="B76" s="41" t="str">
        <f>IF([1]رصد!B76="","",[1]رصد!B76)</f>
        <v/>
      </c>
      <c r="C76" s="41">
        <f>IF([1]رصد!C76="","",[1]رصد!C76)</f>
        <v>0</v>
      </c>
      <c r="D76" s="41">
        <f>IF([1]رصد!D76="","",[1]رصد!D76)</f>
        <v>0</v>
      </c>
      <c r="E76" s="41">
        <f>IF([1]رصد!E76="","",[1]رصد!E76)</f>
        <v>0</v>
      </c>
      <c r="F76" s="41" t="str">
        <f>IF($B76="","",[1]رصد!F76)</f>
        <v/>
      </c>
      <c r="G76" s="42" t="str">
        <f t="shared" si="36"/>
        <v/>
      </c>
      <c r="H76" s="42" t="str">
        <f>IF($B76="","",[1]رصد!G76)</f>
        <v/>
      </c>
      <c r="I76" s="42" t="str">
        <f t="shared" si="37"/>
        <v/>
      </c>
      <c r="J76" s="42" t="str">
        <f>IF($B76="","",[1]رصد!H76)</f>
        <v/>
      </c>
      <c r="K76" s="42" t="str">
        <f t="shared" si="38"/>
        <v/>
      </c>
      <c r="L76" s="42" t="str">
        <f>IF($B76="","",[1]رصد!I76)</f>
        <v/>
      </c>
      <c r="M76" s="42" t="str">
        <f t="shared" si="39"/>
        <v/>
      </c>
      <c r="N76" s="42" t="str">
        <f>IF($B76="","",[1]رصد!J76)</f>
        <v/>
      </c>
      <c r="O76" s="42" t="str">
        <f t="shared" si="40"/>
        <v/>
      </c>
      <c r="P76" s="42" t="str">
        <f>IF($B76="","",[1]رصد!K76)</f>
        <v/>
      </c>
      <c r="Q76" s="42" t="str">
        <f t="shared" si="41"/>
        <v/>
      </c>
      <c r="R76" s="42" t="str">
        <f>IF($B76="","",[1]رصد!L76)</f>
        <v/>
      </c>
      <c r="S76" s="42" t="str">
        <f t="shared" si="42"/>
        <v/>
      </c>
      <c r="T76" s="43" t="str">
        <f>IF($B76="","",[1]رصد!M76)</f>
        <v/>
      </c>
      <c r="U76" s="44" t="str">
        <f t="shared" si="27"/>
        <v/>
      </c>
      <c r="V76" s="45"/>
      <c r="AC76" s="47" t="str">
        <f t="shared" si="28"/>
        <v/>
      </c>
      <c r="AD76" s="47" t="str">
        <f t="shared" si="29"/>
        <v/>
      </c>
      <c r="AE76" s="47" t="str">
        <f t="shared" si="30"/>
        <v/>
      </c>
      <c r="AF76" s="47" t="str">
        <f t="shared" si="31"/>
        <v/>
      </c>
      <c r="AG76" s="47" t="str">
        <f t="shared" si="32"/>
        <v/>
      </c>
      <c r="AH76" s="47" t="str">
        <f t="shared" si="33"/>
        <v/>
      </c>
      <c r="AI76" s="47" t="str">
        <f t="shared" si="34"/>
        <v/>
      </c>
      <c r="AJ76" s="47" t="str">
        <f t="shared" si="43"/>
        <v/>
      </c>
      <c r="AK76" s="48" t="str">
        <f t="shared" si="44"/>
        <v/>
      </c>
      <c r="AL76" s="48" t="str">
        <f t="shared" si="45"/>
        <v>ناجح فى جميع مواد الترم الأول</v>
      </c>
      <c r="AM76" s="49"/>
      <c r="AN76" s="50" t="str">
        <f t="shared" si="46"/>
        <v/>
      </c>
      <c r="AO76" s="50" t="str">
        <f t="shared" si="47"/>
        <v/>
      </c>
      <c r="AP76" s="50" t="str">
        <f t="shared" si="48"/>
        <v/>
      </c>
      <c r="AQ76" s="50" t="str">
        <f t="shared" si="49"/>
        <v/>
      </c>
      <c r="AR76" s="50" t="str">
        <f t="shared" si="50"/>
        <v/>
      </c>
      <c r="AS76" s="50" t="str">
        <f t="shared" si="51"/>
        <v/>
      </c>
      <c r="AT76" s="50" t="str">
        <f t="shared" si="52"/>
        <v/>
      </c>
      <c r="AU76" s="50" t="str">
        <f t="shared" si="52"/>
        <v/>
      </c>
      <c r="AV76" s="50" t="str">
        <f t="shared" si="53"/>
        <v/>
      </c>
    </row>
    <row r="77" spans="1:48" ht="129.94999999999999" customHeight="1">
      <c r="A77" s="40" t="str">
        <f t="shared" si="35"/>
        <v/>
      </c>
      <c r="B77" s="41" t="str">
        <f>IF([1]رصد!B77="","",[1]رصد!B77)</f>
        <v/>
      </c>
      <c r="C77" s="41">
        <f>IF([1]رصد!C77="","",[1]رصد!C77)</f>
        <v>0</v>
      </c>
      <c r="D77" s="41">
        <f>IF([1]رصد!D77="","",[1]رصد!D77)</f>
        <v>0</v>
      </c>
      <c r="E77" s="41">
        <f>IF([1]رصد!E77="","",[1]رصد!E77)</f>
        <v>0</v>
      </c>
      <c r="F77" s="41" t="str">
        <f>IF($B77="","",[1]رصد!F77)</f>
        <v/>
      </c>
      <c r="G77" s="42" t="str">
        <f t="shared" si="36"/>
        <v/>
      </c>
      <c r="H77" s="42" t="str">
        <f>IF($B77="","",[1]رصد!G77)</f>
        <v/>
      </c>
      <c r="I77" s="42" t="str">
        <f t="shared" si="37"/>
        <v/>
      </c>
      <c r="J77" s="42" t="str">
        <f>IF($B77="","",[1]رصد!H77)</f>
        <v/>
      </c>
      <c r="K77" s="42" t="str">
        <f t="shared" si="38"/>
        <v/>
      </c>
      <c r="L77" s="42" t="str">
        <f>IF($B77="","",[1]رصد!I77)</f>
        <v/>
      </c>
      <c r="M77" s="42" t="str">
        <f t="shared" si="39"/>
        <v/>
      </c>
      <c r="N77" s="42" t="str">
        <f>IF($B77="","",[1]رصد!J77)</f>
        <v/>
      </c>
      <c r="O77" s="42" t="str">
        <f t="shared" si="40"/>
        <v/>
      </c>
      <c r="P77" s="42" t="str">
        <f>IF($B77="","",[1]رصد!K77)</f>
        <v/>
      </c>
      <c r="Q77" s="42" t="str">
        <f t="shared" si="41"/>
        <v/>
      </c>
      <c r="R77" s="42" t="str">
        <f>IF($B77="","",[1]رصد!L77)</f>
        <v/>
      </c>
      <c r="S77" s="42" t="str">
        <f t="shared" si="42"/>
        <v/>
      </c>
      <c r="T77" s="43" t="str">
        <f>IF($B77="","",[1]رصد!M77)</f>
        <v/>
      </c>
      <c r="U77" s="44" t="str">
        <f t="shared" si="27"/>
        <v/>
      </c>
      <c r="V77" s="45"/>
      <c r="AC77" s="47" t="str">
        <f t="shared" si="28"/>
        <v/>
      </c>
      <c r="AD77" s="47" t="str">
        <f t="shared" si="29"/>
        <v/>
      </c>
      <c r="AE77" s="47" t="str">
        <f t="shared" si="30"/>
        <v/>
      </c>
      <c r="AF77" s="47" t="str">
        <f t="shared" si="31"/>
        <v/>
      </c>
      <c r="AG77" s="47" t="str">
        <f t="shared" si="32"/>
        <v/>
      </c>
      <c r="AH77" s="47" t="str">
        <f t="shared" si="33"/>
        <v/>
      </c>
      <c r="AI77" s="47" t="str">
        <f t="shared" si="34"/>
        <v/>
      </c>
      <c r="AJ77" s="47" t="str">
        <f t="shared" si="43"/>
        <v/>
      </c>
      <c r="AK77" s="48" t="str">
        <f t="shared" si="44"/>
        <v/>
      </c>
      <c r="AL77" s="48" t="str">
        <f t="shared" si="45"/>
        <v>ناجح فى جميع مواد الترم الأول</v>
      </c>
      <c r="AM77" s="49"/>
      <c r="AN77" s="50" t="str">
        <f t="shared" si="46"/>
        <v/>
      </c>
      <c r="AO77" s="50" t="str">
        <f t="shared" si="47"/>
        <v/>
      </c>
      <c r="AP77" s="50" t="str">
        <f t="shared" si="48"/>
        <v/>
      </c>
      <c r="AQ77" s="50" t="str">
        <f t="shared" si="49"/>
        <v/>
      </c>
      <c r="AR77" s="50" t="str">
        <f t="shared" si="50"/>
        <v/>
      </c>
      <c r="AS77" s="50" t="str">
        <f t="shared" si="51"/>
        <v/>
      </c>
      <c r="AT77" s="50" t="str">
        <f t="shared" si="52"/>
        <v/>
      </c>
      <c r="AU77" s="50" t="str">
        <f t="shared" si="52"/>
        <v/>
      </c>
      <c r="AV77" s="50" t="str">
        <f t="shared" si="53"/>
        <v/>
      </c>
    </row>
    <row r="78" spans="1:48" ht="129.94999999999999" customHeight="1">
      <c r="A78" s="40" t="str">
        <f t="shared" si="35"/>
        <v/>
      </c>
      <c r="B78" s="41" t="str">
        <f>IF([1]رصد!B78="","",[1]رصد!B78)</f>
        <v/>
      </c>
      <c r="C78" s="41">
        <f>IF([1]رصد!C78="","",[1]رصد!C78)</f>
        <v>0</v>
      </c>
      <c r="D78" s="41">
        <f>IF([1]رصد!D78="","",[1]رصد!D78)</f>
        <v>0</v>
      </c>
      <c r="E78" s="41">
        <f>IF([1]رصد!E78="","",[1]رصد!E78)</f>
        <v>0</v>
      </c>
      <c r="F78" s="41" t="str">
        <f>IF($B78="","",[1]رصد!F78)</f>
        <v/>
      </c>
      <c r="G78" s="42" t="str">
        <f t="shared" si="36"/>
        <v/>
      </c>
      <c r="H78" s="42" t="str">
        <f>IF($B78="","",[1]رصد!G78)</f>
        <v/>
      </c>
      <c r="I78" s="42" t="str">
        <f t="shared" si="37"/>
        <v/>
      </c>
      <c r="J78" s="42" t="str">
        <f>IF($B78="","",[1]رصد!H78)</f>
        <v/>
      </c>
      <c r="K78" s="42" t="str">
        <f t="shared" si="38"/>
        <v/>
      </c>
      <c r="L78" s="42" t="str">
        <f>IF($B78="","",[1]رصد!I78)</f>
        <v/>
      </c>
      <c r="M78" s="42" t="str">
        <f t="shared" si="39"/>
        <v/>
      </c>
      <c r="N78" s="42" t="str">
        <f>IF($B78="","",[1]رصد!J78)</f>
        <v/>
      </c>
      <c r="O78" s="42" t="str">
        <f t="shared" si="40"/>
        <v/>
      </c>
      <c r="P78" s="42" t="str">
        <f>IF($B78="","",[1]رصد!K78)</f>
        <v/>
      </c>
      <c r="Q78" s="42" t="str">
        <f t="shared" si="41"/>
        <v/>
      </c>
      <c r="R78" s="42" t="str">
        <f>IF($B78="","",[1]رصد!L78)</f>
        <v/>
      </c>
      <c r="S78" s="42" t="str">
        <f t="shared" si="42"/>
        <v/>
      </c>
      <c r="T78" s="43" t="str">
        <f>IF($B78="","",[1]رصد!M78)</f>
        <v/>
      </c>
      <c r="U78" s="44" t="str">
        <f t="shared" si="27"/>
        <v/>
      </c>
      <c r="V78" s="45"/>
      <c r="AC78" s="47" t="str">
        <f t="shared" si="28"/>
        <v/>
      </c>
      <c r="AD78" s="47" t="str">
        <f t="shared" si="29"/>
        <v/>
      </c>
      <c r="AE78" s="47" t="str">
        <f t="shared" si="30"/>
        <v/>
      </c>
      <c r="AF78" s="47" t="str">
        <f t="shared" si="31"/>
        <v/>
      </c>
      <c r="AG78" s="47" t="str">
        <f t="shared" si="32"/>
        <v/>
      </c>
      <c r="AH78" s="47" t="str">
        <f t="shared" si="33"/>
        <v/>
      </c>
      <c r="AI78" s="47" t="str">
        <f t="shared" si="34"/>
        <v/>
      </c>
      <c r="AJ78" s="47" t="str">
        <f t="shared" si="43"/>
        <v/>
      </c>
      <c r="AK78" s="48" t="str">
        <f t="shared" si="44"/>
        <v/>
      </c>
      <c r="AL78" s="48" t="str">
        <f t="shared" si="45"/>
        <v>ناجح فى جميع مواد الترم الأول</v>
      </c>
      <c r="AM78" s="49"/>
      <c r="AN78" s="50" t="str">
        <f t="shared" si="46"/>
        <v/>
      </c>
      <c r="AO78" s="50" t="str">
        <f t="shared" si="47"/>
        <v/>
      </c>
      <c r="AP78" s="50" t="str">
        <f t="shared" si="48"/>
        <v/>
      </c>
      <c r="AQ78" s="50" t="str">
        <f t="shared" si="49"/>
        <v/>
      </c>
      <c r="AR78" s="50" t="str">
        <f t="shared" si="50"/>
        <v/>
      </c>
      <c r="AS78" s="50" t="str">
        <f t="shared" si="51"/>
        <v/>
      </c>
      <c r="AT78" s="50" t="str">
        <f t="shared" si="52"/>
        <v/>
      </c>
      <c r="AU78" s="50" t="str">
        <f t="shared" si="52"/>
        <v/>
      </c>
      <c r="AV78" s="50" t="str">
        <f t="shared" si="53"/>
        <v/>
      </c>
    </row>
    <row r="79" spans="1:48" ht="129.94999999999999" customHeight="1">
      <c r="A79" s="40" t="str">
        <f t="shared" si="35"/>
        <v/>
      </c>
      <c r="B79" s="41" t="str">
        <f>IF([1]رصد!B79="","",[1]رصد!B79)</f>
        <v/>
      </c>
      <c r="C79" s="41">
        <f>IF([1]رصد!C79="","",[1]رصد!C79)</f>
        <v>0</v>
      </c>
      <c r="D79" s="41">
        <f>IF([1]رصد!D79="","",[1]رصد!D79)</f>
        <v>0</v>
      </c>
      <c r="E79" s="41">
        <f>IF([1]رصد!E79="","",[1]رصد!E79)</f>
        <v>0</v>
      </c>
      <c r="F79" s="41" t="str">
        <f>IF($B79="","",[1]رصد!F79)</f>
        <v/>
      </c>
      <c r="G79" s="42" t="str">
        <f t="shared" si="36"/>
        <v/>
      </c>
      <c r="H79" s="42" t="str">
        <f>IF($B79="","",[1]رصد!G79)</f>
        <v/>
      </c>
      <c r="I79" s="42" t="str">
        <f t="shared" si="37"/>
        <v/>
      </c>
      <c r="J79" s="42" t="str">
        <f>IF($B79="","",[1]رصد!H79)</f>
        <v/>
      </c>
      <c r="K79" s="42" t="str">
        <f t="shared" si="38"/>
        <v/>
      </c>
      <c r="L79" s="42" t="str">
        <f>IF($B79="","",[1]رصد!I79)</f>
        <v/>
      </c>
      <c r="M79" s="42" t="str">
        <f t="shared" si="39"/>
        <v/>
      </c>
      <c r="N79" s="42" t="str">
        <f>IF($B79="","",[1]رصد!J79)</f>
        <v/>
      </c>
      <c r="O79" s="42" t="str">
        <f t="shared" si="40"/>
        <v/>
      </c>
      <c r="P79" s="42" t="str">
        <f>IF($B79="","",[1]رصد!K79)</f>
        <v/>
      </c>
      <c r="Q79" s="42" t="str">
        <f t="shared" si="41"/>
        <v/>
      </c>
      <c r="R79" s="42" t="str">
        <f>IF($B79="","",[1]رصد!L79)</f>
        <v/>
      </c>
      <c r="S79" s="42" t="str">
        <f t="shared" si="42"/>
        <v/>
      </c>
      <c r="T79" s="43" t="str">
        <f>IF($B79="","",[1]رصد!M79)</f>
        <v/>
      </c>
      <c r="U79" s="44" t="str">
        <f t="shared" si="27"/>
        <v/>
      </c>
      <c r="V79" s="45"/>
      <c r="AC79" s="47" t="str">
        <f t="shared" si="28"/>
        <v/>
      </c>
      <c r="AD79" s="47" t="str">
        <f t="shared" si="29"/>
        <v/>
      </c>
      <c r="AE79" s="47" t="str">
        <f t="shared" si="30"/>
        <v/>
      </c>
      <c r="AF79" s="47" t="str">
        <f t="shared" si="31"/>
        <v/>
      </c>
      <c r="AG79" s="47" t="str">
        <f t="shared" si="32"/>
        <v/>
      </c>
      <c r="AH79" s="47" t="str">
        <f t="shared" si="33"/>
        <v/>
      </c>
      <c r="AI79" s="47" t="str">
        <f t="shared" si="34"/>
        <v/>
      </c>
      <c r="AJ79" s="47" t="str">
        <f t="shared" si="43"/>
        <v/>
      </c>
      <c r="AK79" s="48" t="str">
        <f t="shared" si="44"/>
        <v/>
      </c>
      <c r="AL79" s="48" t="str">
        <f t="shared" si="45"/>
        <v>ناجح فى جميع مواد الترم الأول</v>
      </c>
      <c r="AM79" s="49"/>
      <c r="AN79" s="50" t="str">
        <f t="shared" si="46"/>
        <v/>
      </c>
      <c r="AO79" s="50" t="str">
        <f t="shared" si="47"/>
        <v/>
      </c>
      <c r="AP79" s="50" t="str">
        <f t="shared" si="48"/>
        <v/>
      </c>
      <c r="AQ79" s="50" t="str">
        <f t="shared" si="49"/>
        <v/>
      </c>
      <c r="AR79" s="50" t="str">
        <f t="shared" si="50"/>
        <v/>
      </c>
      <c r="AS79" s="50" t="str">
        <f t="shared" si="51"/>
        <v/>
      </c>
      <c r="AT79" s="50" t="str">
        <f t="shared" si="52"/>
        <v/>
      </c>
      <c r="AU79" s="50" t="str">
        <f t="shared" si="52"/>
        <v/>
      </c>
      <c r="AV79" s="50" t="str">
        <f t="shared" si="53"/>
        <v/>
      </c>
    </row>
    <row r="80" spans="1:48" ht="129.94999999999999" customHeight="1">
      <c r="A80" s="40" t="str">
        <f t="shared" si="35"/>
        <v/>
      </c>
      <c r="B80" s="41" t="str">
        <f>IF([1]رصد!B80="","",[1]رصد!B80)</f>
        <v/>
      </c>
      <c r="C80" s="41">
        <f>IF([1]رصد!C80="","",[1]رصد!C80)</f>
        <v>0</v>
      </c>
      <c r="D80" s="41">
        <f>IF([1]رصد!D80="","",[1]رصد!D80)</f>
        <v>0</v>
      </c>
      <c r="E80" s="41">
        <f>IF([1]رصد!E80="","",[1]رصد!E80)</f>
        <v>0</v>
      </c>
      <c r="F80" s="41" t="str">
        <f>IF($B80="","",[1]رصد!F80)</f>
        <v/>
      </c>
      <c r="G80" s="42" t="str">
        <f t="shared" si="36"/>
        <v/>
      </c>
      <c r="H80" s="42" t="str">
        <f>IF($B80="","",[1]رصد!G80)</f>
        <v/>
      </c>
      <c r="I80" s="42" t="str">
        <f t="shared" si="37"/>
        <v/>
      </c>
      <c r="J80" s="42" t="str">
        <f>IF($B80="","",[1]رصد!H80)</f>
        <v/>
      </c>
      <c r="K80" s="42" t="str">
        <f t="shared" si="38"/>
        <v/>
      </c>
      <c r="L80" s="42" t="str">
        <f>IF($B80="","",[1]رصد!I80)</f>
        <v/>
      </c>
      <c r="M80" s="42" t="str">
        <f t="shared" si="39"/>
        <v/>
      </c>
      <c r="N80" s="42" t="str">
        <f>IF($B80="","",[1]رصد!J80)</f>
        <v/>
      </c>
      <c r="O80" s="42" t="str">
        <f t="shared" si="40"/>
        <v/>
      </c>
      <c r="P80" s="42" t="str">
        <f>IF($B80="","",[1]رصد!K80)</f>
        <v/>
      </c>
      <c r="Q80" s="42" t="str">
        <f t="shared" si="41"/>
        <v/>
      </c>
      <c r="R80" s="42" t="str">
        <f>IF($B80="","",[1]رصد!L80)</f>
        <v/>
      </c>
      <c r="S80" s="42" t="str">
        <f t="shared" si="42"/>
        <v/>
      </c>
      <c r="T80" s="43" t="str">
        <f>IF($B80="","",[1]رصد!M80)</f>
        <v/>
      </c>
      <c r="U80" s="44" t="str">
        <f t="shared" si="27"/>
        <v/>
      </c>
      <c r="V80" s="45"/>
      <c r="AC80" s="47" t="str">
        <f t="shared" si="28"/>
        <v/>
      </c>
      <c r="AD80" s="47" t="str">
        <f t="shared" si="29"/>
        <v/>
      </c>
      <c r="AE80" s="47" t="str">
        <f t="shared" si="30"/>
        <v/>
      </c>
      <c r="AF80" s="47" t="str">
        <f t="shared" si="31"/>
        <v/>
      </c>
      <c r="AG80" s="47" t="str">
        <f t="shared" si="32"/>
        <v/>
      </c>
      <c r="AH80" s="47" t="str">
        <f t="shared" si="33"/>
        <v/>
      </c>
      <c r="AI80" s="47" t="str">
        <f t="shared" si="34"/>
        <v/>
      </c>
      <c r="AJ80" s="47" t="str">
        <f t="shared" si="43"/>
        <v/>
      </c>
      <c r="AK80" s="48" t="str">
        <f t="shared" si="44"/>
        <v/>
      </c>
      <c r="AL80" s="48" t="str">
        <f t="shared" si="45"/>
        <v>ناجح فى جميع مواد الترم الأول</v>
      </c>
      <c r="AM80" s="49"/>
      <c r="AN80" s="50" t="str">
        <f t="shared" si="46"/>
        <v/>
      </c>
      <c r="AO80" s="50" t="str">
        <f t="shared" si="47"/>
        <v/>
      </c>
      <c r="AP80" s="50" t="str">
        <f t="shared" si="48"/>
        <v/>
      </c>
      <c r="AQ80" s="50" t="str">
        <f t="shared" si="49"/>
        <v/>
      </c>
      <c r="AR80" s="50" t="str">
        <f t="shared" si="50"/>
        <v/>
      </c>
      <c r="AS80" s="50" t="str">
        <f t="shared" si="51"/>
        <v/>
      </c>
      <c r="AT80" s="50" t="str">
        <f t="shared" si="52"/>
        <v/>
      </c>
      <c r="AU80" s="50" t="str">
        <f t="shared" si="52"/>
        <v/>
      </c>
      <c r="AV80" s="50" t="str">
        <f t="shared" si="53"/>
        <v/>
      </c>
    </row>
    <row r="81" spans="1:48" ht="129.94999999999999" customHeight="1">
      <c r="A81" s="40" t="str">
        <f t="shared" si="35"/>
        <v/>
      </c>
      <c r="B81" s="41" t="str">
        <f>IF([1]رصد!B81="","",[1]رصد!B81)</f>
        <v/>
      </c>
      <c r="C81" s="41">
        <f>IF([1]رصد!C81="","",[1]رصد!C81)</f>
        <v>0</v>
      </c>
      <c r="D81" s="41">
        <f>IF([1]رصد!D81="","",[1]رصد!D81)</f>
        <v>0</v>
      </c>
      <c r="E81" s="41">
        <f>IF([1]رصد!E81="","",[1]رصد!E81)</f>
        <v>0</v>
      </c>
      <c r="F81" s="41" t="str">
        <f>IF($B81="","",[1]رصد!F81)</f>
        <v/>
      </c>
      <c r="G81" s="42" t="str">
        <f t="shared" si="36"/>
        <v/>
      </c>
      <c r="H81" s="42" t="str">
        <f>IF($B81="","",[1]رصد!G81)</f>
        <v/>
      </c>
      <c r="I81" s="42" t="str">
        <f t="shared" si="37"/>
        <v/>
      </c>
      <c r="J81" s="42" t="str">
        <f>IF($B81="","",[1]رصد!H81)</f>
        <v/>
      </c>
      <c r="K81" s="42" t="str">
        <f t="shared" si="38"/>
        <v/>
      </c>
      <c r="L81" s="42" t="str">
        <f>IF($B81="","",[1]رصد!I81)</f>
        <v/>
      </c>
      <c r="M81" s="42" t="str">
        <f t="shared" si="39"/>
        <v/>
      </c>
      <c r="N81" s="42" t="str">
        <f>IF($B81="","",[1]رصد!J81)</f>
        <v/>
      </c>
      <c r="O81" s="42" t="str">
        <f t="shared" si="40"/>
        <v/>
      </c>
      <c r="P81" s="42" t="str">
        <f>IF($B81="","",[1]رصد!K81)</f>
        <v/>
      </c>
      <c r="Q81" s="42" t="str">
        <f t="shared" si="41"/>
        <v/>
      </c>
      <c r="R81" s="42" t="str">
        <f>IF($B81="","",[1]رصد!L81)</f>
        <v/>
      </c>
      <c r="S81" s="42" t="str">
        <f t="shared" si="42"/>
        <v/>
      </c>
      <c r="T81" s="43" t="str">
        <f>IF($B81="","",[1]رصد!M81)</f>
        <v/>
      </c>
      <c r="U81" s="44" t="str">
        <f t="shared" si="27"/>
        <v/>
      </c>
      <c r="V81" s="45"/>
      <c r="AC81" s="47" t="str">
        <f t="shared" si="28"/>
        <v/>
      </c>
      <c r="AD81" s="47" t="str">
        <f t="shared" si="29"/>
        <v/>
      </c>
      <c r="AE81" s="47" t="str">
        <f t="shared" si="30"/>
        <v/>
      </c>
      <c r="AF81" s="47" t="str">
        <f t="shared" si="31"/>
        <v/>
      </c>
      <c r="AG81" s="47" t="str">
        <f t="shared" si="32"/>
        <v/>
      </c>
      <c r="AH81" s="47" t="str">
        <f t="shared" si="33"/>
        <v/>
      </c>
      <c r="AI81" s="47" t="str">
        <f t="shared" si="34"/>
        <v/>
      </c>
      <c r="AJ81" s="47" t="str">
        <f t="shared" si="43"/>
        <v/>
      </c>
      <c r="AK81" s="48" t="str">
        <f t="shared" si="44"/>
        <v/>
      </c>
      <c r="AL81" s="48" t="str">
        <f t="shared" si="45"/>
        <v>ناجح فى جميع مواد الترم الأول</v>
      </c>
      <c r="AM81" s="49"/>
      <c r="AN81" s="50" t="str">
        <f t="shared" si="46"/>
        <v/>
      </c>
      <c r="AO81" s="50" t="str">
        <f t="shared" si="47"/>
        <v/>
      </c>
      <c r="AP81" s="50" t="str">
        <f t="shared" si="48"/>
        <v/>
      </c>
      <c r="AQ81" s="50" t="str">
        <f t="shared" si="49"/>
        <v/>
      </c>
      <c r="AR81" s="50" t="str">
        <f t="shared" si="50"/>
        <v/>
      </c>
      <c r="AS81" s="50" t="str">
        <f t="shared" si="51"/>
        <v/>
      </c>
      <c r="AT81" s="50" t="str">
        <f t="shared" si="52"/>
        <v/>
      </c>
      <c r="AU81" s="50" t="str">
        <f t="shared" si="52"/>
        <v/>
      </c>
      <c r="AV81" s="50" t="str">
        <f t="shared" si="53"/>
        <v/>
      </c>
    </row>
    <row r="82" spans="1:48" ht="129.94999999999999" customHeight="1">
      <c r="A82" s="40" t="str">
        <f t="shared" si="35"/>
        <v/>
      </c>
      <c r="B82" s="41" t="str">
        <f>IF([1]رصد!B82="","",[1]رصد!B82)</f>
        <v/>
      </c>
      <c r="C82" s="41">
        <f>IF([1]رصد!C82="","",[1]رصد!C82)</f>
        <v>0</v>
      </c>
      <c r="D82" s="41">
        <f>IF([1]رصد!D82="","",[1]رصد!D82)</f>
        <v>0</v>
      </c>
      <c r="E82" s="41">
        <f>IF([1]رصد!E82="","",[1]رصد!E82)</f>
        <v>0</v>
      </c>
      <c r="F82" s="41" t="str">
        <f>IF($B82="","",[1]رصد!F82)</f>
        <v/>
      </c>
      <c r="G82" s="42" t="str">
        <f t="shared" si="36"/>
        <v/>
      </c>
      <c r="H82" s="42" t="str">
        <f>IF($B82="","",[1]رصد!G82)</f>
        <v/>
      </c>
      <c r="I82" s="42" t="str">
        <f t="shared" si="37"/>
        <v/>
      </c>
      <c r="J82" s="42" t="str">
        <f>IF($B82="","",[1]رصد!H82)</f>
        <v/>
      </c>
      <c r="K82" s="42" t="str">
        <f t="shared" si="38"/>
        <v/>
      </c>
      <c r="L82" s="42" t="str">
        <f>IF($B82="","",[1]رصد!I82)</f>
        <v/>
      </c>
      <c r="M82" s="42" t="str">
        <f t="shared" si="39"/>
        <v/>
      </c>
      <c r="N82" s="42" t="str">
        <f>IF($B82="","",[1]رصد!J82)</f>
        <v/>
      </c>
      <c r="O82" s="42" t="str">
        <f t="shared" si="40"/>
        <v/>
      </c>
      <c r="P82" s="42" t="str">
        <f>IF($B82="","",[1]رصد!K82)</f>
        <v/>
      </c>
      <c r="Q82" s="42" t="str">
        <f t="shared" si="41"/>
        <v/>
      </c>
      <c r="R82" s="42" t="str">
        <f>IF($B82="","",[1]رصد!L82)</f>
        <v/>
      </c>
      <c r="S82" s="42" t="str">
        <f t="shared" si="42"/>
        <v/>
      </c>
      <c r="T82" s="43" t="str">
        <f>IF($B82="","",[1]رصد!M82)</f>
        <v/>
      </c>
      <c r="U82" s="44" t="str">
        <f t="shared" si="27"/>
        <v/>
      </c>
      <c r="V82" s="45"/>
      <c r="AC82" s="47" t="str">
        <f t="shared" si="28"/>
        <v/>
      </c>
      <c r="AD82" s="47" t="str">
        <f t="shared" si="29"/>
        <v/>
      </c>
      <c r="AE82" s="47" t="str">
        <f t="shared" si="30"/>
        <v/>
      </c>
      <c r="AF82" s="47" t="str">
        <f t="shared" si="31"/>
        <v/>
      </c>
      <c r="AG82" s="47" t="str">
        <f t="shared" si="32"/>
        <v/>
      </c>
      <c r="AH82" s="47" t="str">
        <f t="shared" si="33"/>
        <v/>
      </c>
      <c r="AI82" s="47" t="str">
        <f t="shared" si="34"/>
        <v/>
      </c>
      <c r="AJ82" s="47" t="str">
        <f t="shared" si="43"/>
        <v/>
      </c>
      <c r="AK82" s="48" t="str">
        <f t="shared" si="44"/>
        <v/>
      </c>
      <c r="AL82" s="48" t="str">
        <f t="shared" si="45"/>
        <v>ناجح فى جميع مواد الترم الأول</v>
      </c>
      <c r="AM82" s="49"/>
      <c r="AN82" s="50" t="str">
        <f t="shared" si="46"/>
        <v/>
      </c>
      <c r="AO82" s="50" t="str">
        <f t="shared" si="47"/>
        <v/>
      </c>
      <c r="AP82" s="50" t="str">
        <f t="shared" si="48"/>
        <v/>
      </c>
      <c r="AQ82" s="50" t="str">
        <f t="shared" si="49"/>
        <v/>
      </c>
      <c r="AR82" s="50" t="str">
        <f t="shared" si="50"/>
        <v/>
      </c>
      <c r="AS82" s="50" t="str">
        <f t="shared" si="51"/>
        <v/>
      </c>
      <c r="AT82" s="50" t="str">
        <f t="shared" si="52"/>
        <v/>
      </c>
      <c r="AU82" s="50" t="str">
        <f t="shared" si="52"/>
        <v/>
      </c>
      <c r="AV82" s="50" t="str">
        <f t="shared" si="53"/>
        <v/>
      </c>
    </row>
    <row r="83" spans="1:48" ht="129.94999999999999" customHeight="1">
      <c r="A83" s="40" t="str">
        <f t="shared" si="35"/>
        <v/>
      </c>
      <c r="B83" s="41" t="str">
        <f>IF([1]رصد!B83="","",[1]رصد!B83)</f>
        <v/>
      </c>
      <c r="C83" s="41">
        <f>IF([1]رصد!C83="","",[1]رصد!C83)</f>
        <v>0</v>
      </c>
      <c r="D83" s="41">
        <f>IF([1]رصد!D83="","",[1]رصد!D83)</f>
        <v>0</v>
      </c>
      <c r="E83" s="41">
        <f>IF([1]رصد!E83="","",[1]رصد!E83)</f>
        <v>0</v>
      </c>
      <c r="F83" s="41" t="str">
        <f>IF($B83="","",[1]رصد!F83)</f>
        <v/>
      </c>
      <c r="G83" s="42" t="str">
        <f t="shared" si="36"/>
        <v/>
      </c>
      <c r="H83" s="42" t="str">
        <f>IF($B83="","",[1]رصد!G83)</f>
        <v/>
      </c>
      <c r="I83" s="42" t="str">
        <f t="shared" si="37"/>
        <v/>
      </c>
      <c r="J83" s="42" t="str">
        <f>IF($B83="","",[1]رصد!H83)</f>
        <v/>
      </c>
      <c r="K83" s="42" t="str">
        <f t="shared" si="38"/>
        <v/>
      </c>
      <c r="L83" s="42" t="str">
        <f>IF($B83="","",[1]رصد!I83)</f>
        <v/>
      </c>
      <c r="M83" s="42" t="str">
        <f t="shared" si="39"/>
        <v/>
      </c>
      <c r="N83" s="42" t="str">
        <f>IF($B83="","",[1]رصد!J83)</f>
        <v/>
      </c>
      <c r="O83" s="42" t="str">
        <f t="shared" si="40"/>
        <v/>
      </c>
      <c r="P83" s="42" t="str">
        <f>IF($B83="","",[1]رصد!K83)</f>
        <v/>
      </c>
      <c r="Q83" s="42" t="str">
        <f t="shared" si="41"/>
        <v/>
      </c>
      <c r="R83" s="42" t="str">
        <f>IF($B83="","",[1]رصد!L83)</f>
        <v/>
      </c>
      <c r="S83" s="42" t="str">
        <f t="shared" si="42"/>
        <v/>
      </c>
      <c r="T83" s="43" t="str">
        <f>IF($B83="","",[1]رصد!M83)</f>
        <v/>
      </c>
      <c r="U83" s="44" t="str">
        <f t="shared" si="27"/>
        <v/>
      </c>
      <c r="V83" s="45"/>
      <c r="AC83" s="47" t="str">
        <f t="shared" si="28"/>
        <v/>
      </c>
      <c r="AD83" s="47" t="str">
        <f t="shared" si="29"/>
        <v/>
      </c>
      <c r="AE83" s="47" t="str">
        <f t="shared" si="30"/>
        <v/>
      </c>
      <c r="AF83" s="47" t="str">
        <f t="shared" si="31"/>
        <v/>
      </c>
      <c r="AG83" s="47" t="str">
        <f t="shared" si="32"/>
        <v/>
      </c>
      <c r="AH83" s="47" t="str">
        <f t="shared" si="33"/>
        <v/>
      </c>
      <c r="AI83" s="47" t="str">
        <f t="shared" si="34"/>
        <v/>
      </c>
      <c r="AJ83" s="47" t="str">
        <f t="shared" si="43"/>
        <v/>
      </c>
      <c r="AK83" s="48" t="str">
        <f t="shared" si="44"/>
        <v/>
      </c>
      <c r="AL83" s="48" t="str">
        <f t="shared" si="45"/>
        <v>ناجح فى جميع مواد الترم الأول</v>
      </c>
      <c r="AM83" s="49"/>
      <c r="AN83" s="50" t="str">
        <f t="shared" si="46"/>
        <v/>
      </c>
      <c r="AO83" s="50" t="str">
        <f t="shared" si="47"/>
        <v/>
      </c>
      <c r="AP83" s="50" t="str">
        <f t="shared" si="48"/>
        <v/>
      </c>
      <c r="AQ83" s="50" t="str">
        <f t="shared" si="49"/>
        <v/>
      </c>
      <c r="AR83" s="50" t="str">
        <f t="shared" si="50"/>
        <v/>
      </c>
      <c r="AS83" s="50" t="str">
        <f t="shared" si="51"/>
        <v/>
      </c>
      <c r="AT83" s="50" t="str">
        <f t="shared" si="52"/>
        <v/>
      </c>
      <c r="AU83" s="50" t="str">
        <f t="shared" si="52"/>
        <v/>
      </c>
      <c r="AV83" s="50" t="str">
        <f t="shared" si="53"/>
        <v/>
      </c>
    </row>
    <row r="84" spans="1:48" ht="129.94999999999999" customHeight="1">
      <c r="A84" s="40" t="str">
        <f t="shared" si="35"/>
        <v/>
      </c>
      <c r="B84" s="41" t="str">
        <f>IF([1]رصد!B84="","",[1]رصد!B84)</f>
        <v/>
      </c>
      <c r="C84" s="41">
        <f>IF([1]رصد!C84="","",[1]رصد!C84)</f>
        <v>0</v>
      </c>
      <c r="D84" s="41">
        <f>IF([1]رصد!D84="","",[1]رصد!D84)</f>
        <v>0</v>
      </c>
      <c r="E84" s="41">
        <f>IF([1]رصد!E84="","",[1]رصد!E84)</f>
        <v>0</v>
      </c>
      <c r="F84" s="41" t="str">
        <f>IF($B84="","",[1]رصد!F84)</f>
        <v/>
      </c>
      <c r="G84" s="42" t="str">
        <f t="shared" si="36"/>
        <v/>
      </c>
      <c r="H84" s="42" t="str">
        <f>IF($B84="","",[1]رصد!G84)</f>
        <v/>
      </c>
      <c r="I84" s="42" t="str">
        <f t="shared" si="37"/>
        <v/>
      </c>
      <c r="J84" s="42" t="str">
        <f>IF($B84="","",[1]رصد!H84)</f>
        <v/>
      </c>
      <c r="K84" s="42" t="str">
        <f t="shared" si="38"/>
        <v/>
      </c>
      <c r="L84" s="42" t="str">
        <f>IF($B84="","",[1]رصد!I84)</f>
        <v/>
      </c>
      <c r="M84" s="42" t="str">
        <f t="shared" si="39"/>
        <v/>
      </c>
      <c r="N84" s="42" t="str">
        <f>IF($B84="","",[1]رصد!J84)</f>
        <v/>
      </c>
      <c r="O84" s="42" t="str">
        <f t="shared" si="40"/>
        <v/>
      </c>
      <c r="P84" s="42" t="str">
        <f>IF($B84="","",[1]رصد!K84)</f>
        <v/>
      </c>
      <c r="Q84" s="42" t="str">
        <f t="shared" si="41"/>
        <v/>
      </c>
      <c r="R84" s="42" t="str">
        <f>IF($B84="","",[1]رصد!L84)</f>
        <v/>
      </c>
      <c r="S84" s="42" t="str">
        <f t="shared" si="42"/>
        <v/>
      </c>
      <c r="T84" s="43" t="str">
        <f>IF($B84="","",[1]رصد!M84)</f>
        <v/>
      </c>
      <c r="U84" s="44" t="str">
        <f t="shared" si="27"/>
        <v/>
      </c>
      <c r="V84" s="45"/>
      <c r="AC84" s="47" t="str">
        <f t="shared" si="28"/>
        <v/>
      </c>
      <c r="AD84" s="47" t="str">
        <f t="shared" si="29"/>
        <v/>
      </c>
      <c r="AE84" s="47" t="str">
        <f t="shared" si="30"/>
        <v/>
      </c>
      <c r="AF84" s="47" t="str">
        <f t="shared" si="31"/>
        <v/>
      </c>
      <c r="AG84" s="47" t="str">
        <f t="shared" si="32"/>
        <v/>
      </c>
      <c r="AH84" s="47" t="str">
        <f t="shared" si="33"/>
        <v/>
      </c>
      <c r="AI84" s="47" t="str">
        <f t="shared" si="34"/>
        <v/>
      </c>
      <c r="AJ84" s="47" t="str">
        <f t="shared" si="43"/>
        <v/>
      </c>
      <c r="AK84" s="48" t="str">
        <f t="shared" si="44"/>
        <v/>
      </c>
      <c r="AL84" s="48" t="str">
        <f t="shared" si="45"/>
        <v>ناجح فى جميع مواد الترم الأول</v>
      </c>
      <c r="AM84" s="49"/>
      <c r="AN84" s="50" t="str">
        <f t="shared" si="46"/>
        <v/>
      </c>
      <c r="AO84" s="50" t="str">
        <f t="shared" si="47"/>
        <v/>
      </c>
      <c r="AP84" s="50" t="str">
        <f t="shared" si="48"/>
        <v/>
      </c>
      <c r="AQ84" s="50" t="str">
        <f t="shared" si="49"/>
        <v/>
      </c>
      <c r="AR84" s="50" t="str">
        <f t="shared" si="50"/>
        <v/>
      </c>
      <c r="AS84" s="50" t="str">
        <f t="shared" si="51"/>
        <v/>
      </c>
      <c r="AT84" s="50" t="str">
        <f t="shared" si="52"/>
        <v/>
      </c>
      <c r="AU84" s="50" t="str">
        <f t="shared" si="52"/>
        <v/>
      </c>
      <c r="AV84" s="50" t="str">
        <f t="shared" si="53"/>
        <v/>
      </c>
    </row>
    <row r="85" spans="1:48" ht="129.94999999999999" customHeight="1">
      <c r="A85" s="40" t="str">
        <f t="shared" si="35"/>
        <v/>
      </c>
      <c r="B85" s="41" t="str">
        <f>IF([1]رصد!B85="","",[1]رصد!B85)</f>
        <v/>
      </c>
      <c r="C85" s="41">
        <f>IF([1]رصد!C85="","",[1]رصد!C85)</f>
        <v>0</v>
      </c>
      <c r="D85" s="41">
        <f>IF([1]رصد!D85="","",[1]رصد!D85)</f>
        <v>0</v>
      </c>
      <c r="E85" s="41">
        <f>IF([1]رصد!E85="","",[1]رصد!E85)</f>
        <v>0</v>
      </c>
      <c r="F85" s="41" t="str">
        <f>IF($B85="","",[1]رصد!F85)</f>
        <v/>
      </c>
      <c r="G85" s="42" t="str">
        <f t="shared" si="36"/>
        <v/>
      </c>
      <c r="H85" s="42" t="str">
        <f>IF($B85="","",[1]رصد!G85)</f>
        <v/>
      </c>
      <c r="I85" s="42" t="str">
        <f t="shared" si="37"/>
        <v/>
      </c>
      <c r="J85" s="42" t="str">
        <f>IF($B85="","",[1]رصد!H85)</f>
        <v/>
      </c>
      <c r="K85" s="42" t="str">
        <f t="shared" si="38"/>
        <v/>
      </c>
      <c r="L85" s="42" t="str">
        <f>IF($B85="","",[1]رصد!I85)</f>
        <v/>
      </c>
      <c r="M85" s="42" t="str">
        <f t="shared" si="39"/>
        <v/>
      </c>
      <c r="N85" s="42" t="str">
        <f>IF($B85="","",[1]رصد!J85)</f>
        <v/>
      </c>
      <c r="O85" s="42" t="str">
        <f t="shared" si="40"/>
        <v/>
      </c>
      <c r="P85" s="42" t="str">
        <f>IF($B85="","",[1]رصد!K85)</f>
        <v/>
      </c>
      <c r="Q85" s="42" t="str">
        <f t="shared" si="41"/>
        <v/>
      </c>
      <c r="R85" s="42" t="str">
        <f>IF($B85="","",[1]رصد!L85)</f>
        <v/>
      </c>
      <c r="S85" s="42" t="str">
        <f t="shared" si="42"/>
        <v/>
      </c>
      <c r="T85" s="43" t="str">
        <f>IF($B85="","",[1]رصد!M85)</f>
        <v/>
      </c>
      <c r="U85" s="44" t="str">
        <f t="shared" si="27"/>
        <v/>
      </c>
      <c r="V85" s="45"/>
      <c r="AC85" s="47" t="str">
        <f t="shared" si="28"/>
        <v/>
      </c>
      <c r="AD85" s="47" t="str">
        <f t="shared" si="29"/>
        <v/>
      </c>
      <c r="AE85" s="47" t="str">
        <f t="shared" si="30"/>
        <v/>
      </c>
      <c r="AF85" s="47" t="str">
        <f t="shared" si="31"/>
        <v/>
      </c>
      <c r="AG85" s="47" t="str">
        <f t="shared" si="32"/>
        <v/>
      </c>
      <c r="AH85" s="47" t="str">
        <f t="shared" si="33"/>
        <v/>
      </c>
      <c r="AI85" s="47" t="str">
        <f t="shared" si="34"/>
        <v/>
      </c>
      <c r="AJ85" s="47" t="str">
        <f t="shared" si="43"/>
        <v/>
      </c>
      <c r="AK85" s="48" t="str">
        <f t="shared" si="44"/>
        <v/>
      </c>
      <c r="AL85" s="48" t="str">
        <f t="shared" si="45"/>
        <v>ناجح فى جميع مواد الترم الأول</v>
      </c>
      <c r="AM85" s="49"/>
      <c r="AN85" s="50" t="str">
        <f t="shared" si="46"/>
        <v/>
      </c>
      <c r="AO85" s="50" t="str">
        <f t="shared" si="47"/>
        <v/>
      </c>
      <c r="AP85" s="50" t="str">
        <f t="shared" si="48"/>
        <v/>
      </c>
      <c r="AQ85" s="50" t="str">
        <f t="shared" si="49"/>
        <v/>
      </c>
      <c r="AR85" s="50" t="str">
        <f t="shared" si="50"/>
        <v/>
      </c>
      <c r="AS85" s="50" t="str">
        <f t="shared" si="51"/>
        <v/>
      </c>
      <c r="AT85" s="50" t="str">
        <f t="shared" si="52"/>
        <v/>
      </c>
      <c r="AU85" s="50" t="str">
        <f t="shared" si="52"/>
        <v/>
      </c>
      <c r="AV85" s="50" t="str">
        <f t="shared" si="53"/>
        <v/>
      </c>
    </row>
    <row r="86" spans="1:48" ht="129.94999999999999" customHeight="1">
      <c r="A86" s="40" t="str">
        <f t="shared" si="35"/>
        <v/>
      </c>
      <c r="B86" s="41" t="str">
        <f>IF([1]رصد!B86="","",[1]رصد!B86)</f>
        <v/>
      </c>
      <c r="C86" s="41">
        <f>IF([1]رصد!C86="","",[1]رصد!C86)</f>
        <v>0</v>
      </c>
      <c r="D86" s="41">
        <f>IF([1]رصد!D86="","",[1]رصد!D86)</f>
        <v>0</v>
      </c>
      <c r="E86" s="41">
        <f>IF([1]رصد!E86="","",[1]رصد!E86)</f>
        <v>0</v>
      </c>
      <c r="F86" s="41" t="str">
        <f>IF($B86="","",[1]رصد!F86)</f>
        <v/>
      </c>
      <c r="G86" s="42" t="str">
        <f t="shared" si="36"/>
        <v/>
      </c>
      <c r="H86" s="42" t="str">
        <f>IF($B86="","",[1]رصد!G86)</f>
        <v/>
      </c>
      <c r="I86" s="42" t="str">
        <f t="shared" si="37"/>
        <v/>
      </c>
      <c r="J86" s="42" t="str">
        <f>IF($B86="","",[1]رصد!H86)</f>
        <v/>
      </c>
      <c r="K86" s="42" t="str">
        <f t="shared" si="38"/>
        <v/>
      </c>
      <c r="L86" s="42" t="str">
        <f>IF($B86="","",[1]رصد!I86)</f>
        <v/>
      </c>
      <c r="M86" s="42" t="str">
        <f t="shared" si="39"/>
        <v/>
      </c>
      <c r="N86" s="42" t="str">
        <f>IF($B86="","",[1]رصد!J86)</f>
        <v/>
      </c>
      <c r="O86" s="42" t="str">
        <f t="shared" si="40"/>
        <v/>
      </c>
      <c r="P86" s="42" t="str">
        <f>IF($B86="","",[1]رصد!K86)</f>
        <v/>
      </c>
      <c r="Q86" s="42" t="str">
        <f t="shared" si="41"/>
        <v/>
      </c>
      <c r="R86" s="42" t="str">
        <f>IF($B86="","",[1]رصد!L86)</f>
        <v/>
      </c>
      <c r="S86" s="42" t="str">
        <f t="shared" si="42"/>
        <v/>
      </c>
      <c r="T86" s="43" t="str">
        <f>IF($B86="","",[1]رصد!M86)</f>
        <v/>
      </c>
      <c r="U86" s="44" t="str">
        <f t="shared" si="27"/>
        <v/>
      </c>
      <c r="V86" s="45"/>
      <c r="AC86" s="47" t="str">
        <f t="shared" si="28"/>
        <v/>
      </c>
      <c r="AD86" s="47" t="str">
        <f t="shared" si="29"/>
        <v/>
      </c>
      <c r="AE86" s="47" t="str">
        <f t="shared" si="30"/>
        <v/>
      </c>
      <c r="AF86" s="47" t="str">
        <f t="shared" si="31"/>
        <v/>
      </c>
      <c r="AG86" s="47" t="str">
        <f t="shared" si="32"/>
        <v/>
      </c>
      <c r="AH86" s="47" t="str">
        <f t="shared" si="33"/>
        <v/>
      </c>
      <c r="AI86" s="47" t="str">
        <f t="shared" si="34"/>
        <v/>
      </c>
      <c r="AJ86" s="47" t="str">
        <f t="shared" si="43"/>
        <v/>
      </c>
      <c r="AK86" s="48" t="str">
        <f t="shared" si="44"/>
        <v/>
      </c>
      <c r="AL86" s="48" t="str">
        <f t="shared" si="45"/>
        <v>ناجح فى جميع مواد الترم الأول</v>
      </c>
      <c r="AM86" s="49"/>
      <c r="AN86" s="50" t="str">
        <f t="shared" si="46"/>
        <v/>
      </c>
      <c r="AO86" s="50" t="str">
        <f t="shared" si="47"/>
        <v/>
      </c>
      <c r="AP86" s="50" t="str">
        <f t="shared" si="48"/>
        <v/>
      </c>
      <c r="AQ86" s="50" t="str">
        <f t="shared" si="49"/>
        <v/>
      </c>
      <c r="AR86" s="50" t="str">
        <f t="shared" si="50"/>
        <v/>
      </c>
      <c r="AS86" s="50" t="str">
        <f t="shared" si="51"/>
        <v/>
      </c>
      <c r="AT86" s="50" t="str">
        <f t="shared" si="52"/>
        <v/>
      </c>
      <c r="AU86" s="50" t="str">
        <f t="shared" si="52"/>
        <v/>
      </c>
      <c r="AV86" s="50" t="str">
        <f t="shared" si="53"/>
        <v/>
      </c>
    </row>
    <row r="87" spans="1:48" ht="129.94999999999999" customHeight="1">
      <c r="A87" s="40" t="str">
        <f t="shared" si="35"/>
        <v/>
      </c>
      <c r="B87" s="41" t="str">
        <f>IF([1]رصد!B87="","",[1]رصد!B87)</f>
        <v/>
      </c>
      <c r="C87" s="41">
        <f>IF([1]رصد!C87="","",[1]رصد!C87)</f>
        <v>0</v>
      </c>
      <c r="D87" s="41">
        <f>IF([1]رصد!D87="","",[1]رصد!D87)</f>
        <v>0</v>
      </c>
      <c r="E87" s="41">
        <f>IF([1]رصد!E87="","",[1]رصد!E87)</f>
        <v>0</v>
      </c>
      <c r="F87" s="41" t="str">
        <f>IF($B87="","",[1]رصد!F87)</f>
        <v/>
      </c>
      <c r="G87" s="42" t="str">
        <f t="shared" si="36"/>
        <v/>
      </c>
      <c r="H87" s="42" t="str">
        <f>IF($B87="","",[1]رصد!G87)</f>
        <v/>
      </c>
      <c r="I87" s="42" t="str">
        <f t="shared" si="37"/>
        <v/>
      </c>
      <c r="J87" s="42" t="str">
        <f>IF($B87="","",[1]رصد!H87)</f>
        <v/>
      </c>
      <c r="K87" s="42" t="str">
        <f t="shared" si="38"/>
        <v/>
      </c>
      <c r="L87" s="42" t="str">
        <f>IF($B87="","",[1]رصد!I87)</f>
        <v/>
      </c>
      <c r="M87" s="42" t="str">
        <f t="shared" si="39"/>
        <v/>
      </c>
      <c r="N87" s="42" t="str">
        <f>IF($B87="","",[1]رصد!J87)</f>
        <v/>
      </c>
      <c r="O87" s="42" t="str">
        <f t="shared" si="40"/>
        <v/>
      </c>
      <c r="P87" s="42" t="str">
        <f>IF($B87="","",[1]رصد!K87)</f>
        <v/>
      </c>
      <c r="Q87" s="42" t="str">
        <f t="shared" si="41"/>
        <v/>
      </c>
      <c r="R87" s="42" t="str">
        <f>IF($B87="","",[1]رصد!L87)</f>
        <v/>
      </c>
      <c r="S87" s="42" t="str">
        <f t="shared" si="42"/>
        <v/>
      </c>
      <c r="T87" s="43" t="str">
        <f>IF($B87="","",[1]رصد!M87)</f>
        <v/>
      </c>
      <c r="U87" s="44" t="str">
        <f t="shared" si="27"/>
        <v/>
      </c>
      <c r="V87" s="45"/>
      <c r="AC87" s="47" t="str">
        <f t="shared" si="28"/>
        <v/>
      </c>
      <c r="AD87" s="47" t="str">
        <f t="shared" si="29"/>
        <v/>
      </c>
      <c r="AE87" s="47" t="str">
        <f t="shared" si="30"/>
        <v/>
      </c>
      <c r="AF87" s="47" t="str">
        <f t="shared" si="31"/>
        <v/>
      </c>
      <c r="AG87" s="47" t="str">
        <f t="shared" si="32"/>
        <v/>
      </c>
      <c r="AH87" s="47" t="str">
        <f t="shared" si="33"/>
        <v/>
      </c>
      <c r="AI87" s="47" t="str">
        <f t="shared" si="34"/>
        <v/>
      </c>
      <c r="AJ87" s="47" t="str">
        <f t="shared" si="43"/>
        <v/>
      </c>
      <c r="AK87" s="48" t="str">
        <f t="shared" si="44"/>
        <v/>
      </c>
      <c r="AL87" s="48" t="str">
        <f t="shared" si="45"/>
        <v>ناجح فى جميع مواد الترم الأول</v>
      </c>
      <c r="AM87" s="49"/>
      <c r="AN87" s="50" t="str">
        <f t="shared" si="46"/>
        <v/>
      </c>
      <c r="AO87" s="50" t="str">
        <f t="shared" si="47"/>
        <v/>
      </c>
      <c r="AP87" s="50" t="str">
        <f t="shared" si="48"/>
        <v/>
      </c>
      <c r="AQ87" s="50" t="str">
        <f t="shared" si="49"/>
        <v/>
      </c>
      <c r="AR87" s="50" t="str">
        <f t="shared" si="50"/>
        <v/>
      </c>
      <c r="AS87" s="50" t="str">
        <f t="shared" si="51"/>
        <v/>
      </c>
      <c r="AT87" s="50" t="str">
        <f t="shared" si="52"/>
        <v/>
      </c>
      <c r="AU87" s="50" t="str">
        <f t="shared" si="52"/>
        <v/>
      </c>
      <c r="AV87" s="50" t="str">
        <f t="shared" si="53"/>
        <v/>
      </c>
    </row>
    <row r="88" spans="1:48" ht="129.94999999999999" customHeight="1">
      <c r="A88" s="40" t="str">
        <f t="shared" si="35"/>
        <v/>
      </c>
      <c r="B88" s="41" t="str">
        <f>IF([1]رصد!B88="","",[1]رصد!B88)</f>
        <v/>
      </c>
      <c r="C88" s="41">
        <f>IF([1]رصد!C88="","",[1]رصد!C88)</f>
        <v>0</v>
      </c>
      <c r="D88" s="41">
        <f>IF([1]رصد!D88="","",[1]رصد!D88)</f>
        <v>0</v>
      </c>
      <c r="E88" s="41">
        <f>IF([1]رصد!E88="","",[1]رصد!E88)</f>
        <v>0</v>
      </c>
      <c r="F88" s="41" t="str">
        <f>IF($B88="","",[1]رصد!F88)</f>
        <v/>
      </c>
      <c r="G88" s="42" t="str">
        <f t="shared" si="36"/>
        <v/>
      </c>
      <c r="H88" s="42" t="str">
        <f>IF($B88="","",[1]رصد!G88)</f>
        <v/>
      </c>
      <c r="I88" s="42" t="str">
        <f t="shared" si="37"/>
        <v/>
      </c>
      <c r="J88" s="42" t="str">
        <f>IF($B88="","",[1]رصد!H88)</f>
        <v/>
      </c>
      <c r="K88" s="42" t="str">
        <f t="shared" si="38"/>
        <v/>
      </c>
      <c r="L88" s="42" t="str">
        <f>IF($B88="","",[1]رصد!I88)</f>
        <v/>
      </c>
      <c r="M88" s="42" t="str">
        <f t="shared" si="39"/>
        <v/>
      </c>
      <c r="N88" s="42" t="str">
        <f>IF($B88="","",[1]رصد!J88)</f>
        <v/>
      </c>
      <c r="O88" s="42" t="str">
        <f t="shared" si="40"/>
        <v/>
      </c>
      <c r="P88" s="42" t="str">
        <f>IF($B88="","",[1]رصد!K88)</f>
        <v/>
      </c>
      <c r="Q88" s="42" t="str">
        <f t="shared" si="41"/>
        <v/>
      </c>
      <c r="R88" s="42" t="str">
        <f>IF($B88="","",[1]رصد!L88)</f>
        <v/>
      </c>
      <c r="S88" s="42" t="str">
        <f t="shared" si="42"/>
        <v/>
      </c>
      <c r="T88" s="43" t="str">
        <f>IF($B88="","",[1]رصد!M88)</f>
        <v/>
      </c>
      <c r="U88" s="44" t="str">
        <f t="shared" si="27"/>
        <v/>
      </c>
      <c r="V88" s="45"/>
      <c r="AC88" s="47" t="str">
        <f t="shared" si="28"/>
        <v/>
      </c>
      <c r="AD88" s="47" t="str">
        <f t="shared" si="29"/>
        <v/>
      </c>
      <c r="AE88" s="47" t="str">
        <f t="shared" si="30"/>
        <v/>
      </c>
      <c r="AF88" s="47" t="str">
        <f t="shared" si="31"/>
        <v/>
      </c>
      <c r="AG88" s="47" t="str">
        <f t="shared" si="32"/>
        <v/>
      </c>
      <c r="AH88" s="47" t="str">
        <f t="shared" si="33"/>
        <v/>
      </c>
      <c r="AI88" s="47" t="str">
        <f t="shared" si="34"/>
        <v/>
      </c>
      <c r="AJ88" s="47" t="str">
        <f t="shared" si="43"/>
        <v/>
      </c>
      <c r="AK88" s="48" t="str">
        <f t="shared" si="44"/>
        <v/>
      </c>
      <c r="AL88" s="48" t="str">
        <f t="shared" si="45"/>
        <v>ناجح فى جميع مواد الترم الأول</v>
      </c>
      <c r="AM88" s="49"/>
      <c r="AN88" s="50" t="str">
        <f t="shared" si="46"/>
        <v/>
      </c>
      <c r="AO88" s="50" t="str">
        <f t="shared" si="47"/>
        <v/>
      </c>
      <c r="AP88" s="50" t="str">
        <f t="shared" si="48"/>
        <v/>
      </c>
      <c r="AQ88" s="50" t="str">
        <f t="shared" si="49"/>
        <v/>
      </c>
      <c r="AR88" s="50" t="str">
        <f t="shared" si="50"/>
        <v/>
      </c>
      <c r="AS88" s="50" t="str">
        <f t="shared" si="51"/>
        <v/>
      </c>
      <c r="AT88" s="50" t="str">
        <f t="shared" si="52"/>
        <v/>
      </c>
      <c r="AU88" s="50" t="str">
        <f t="shared" si="52"/>
        <v/>
      </c>
      <c r="AV88" s="50" t="str">
        <f t="shared" si="53"/>
        <v/>
      </c>
    </row>
    <row r="89" spans="1:48" ht="129.94999999999999" customHeight="1">
      <c r="A89" s="40" t="str">
        <f t="shared" si="35"/>
        <v/>
      </c>
      <c r="B89" s="41" t="str">
        <f>IF([1]رصد!B89="","",[1]رصد!B89)</f>
        <v/>
      </c>
      <c r="C89" s="41">
        <f>IF([1]رصد!C89="","",[1]رصد!C89)</f>
        <v>0</v>
      </c>
      <c r="D89" s="41">
        <f>IF([1]رصد!D89="","",[1]رصد!D89)</f>
        <v>0</v>
      </c>
      <c r="E89" s="41">
        <f>IF([1]رصد!E89="","",[1]رصد!E89)</f>
        <v>0</v>
      </c>
      <c r="F89" s="41" t="str">
        <f>IF($B89="","",[1]رصد!F89)</f>
        <v/>
      </c>
      <c r="G89" s="42" t="str">
        <f t="shared" si="36"/>
        <v/>
      </c>
      <c r="H89" s="42" t="str">
        <f>IF($B89="","",[1]رصد!G89)</f>
        <v/>
      </c>
      <c r="I89" s="42" t="str">
        <f t="shared" si="37"/>
        <v/>
      </c>
      <c r="J89" s="42" t="str">
        <f>IF($B89="","",[1]رصد!H89)</f>
        <v/>
      </c>
      <c r="K89" s="42" t="str">
        <f t="shared" si="38"/>
        <v/>
      </c>
      <c r="L89" s="42" t="str">
        <f>IF($B89="","",[1]رصد!I89)</f>
        <v/>
      </c>
      <c r="M89" s="42" t="str">
        <f t="shared" si="39"/>
        <v/>
      </c>
      <c r="N89" s="42" t="str">
        <f>IF($B89="","",[1]رصد!J89)</f>
        <v/>
      </c>
      <c r="O89" s="42" t="str">
        <f t="shared" si="40"/>
        <v/>
      </c>
      <c r="P89" s="42" t="str">
        <f>IF($B89="","",[1]رصد!K89)</f>
        <v/>
      </c>
      <c r="Q89" s="42" t="str">
        <f t="shared" si="41"/>
        <v/>
      </c>
      <c r="R89" s="42" t="str">
        <f>IF($B89="","",[1]رصد!L89)</f>
        <v/>
      </c>
      <c r="S89" s="42" t="str">
        <f t="shared" si="42"/>
        <v/>
      </c>
      <c r="T89" s="43" t="str">
        <f>IF($B89="","",[1]رصد!M89)</f>
        <v/>
      </c>
      <c r="U89" s="44" t="str">
        <f t="shared" si="27"/>
        <v/>
      </c>
      <c r="V89" s="45"/>
      <c r="AC89" s="47" t="str">
        <f t="shared" si="28"/>
        <v/>
      </c>
      <c r="AD89" s="47" t="str">
        <f t="shared" si="29"/>
        <v/>
      </c>
      <c r="AE89" s="47" t="str">
        <f t="shared" si="30"/>
        <v/>
      </c>
      <c r="AF89" s="47" t="str">
        <f t="shared" si="31"/>
        <v/>
      </c>
      <c r="AG89" s="47" t="str">
        <f t="shared" si="32"/>
        <v/>
      </c>
      <c r="AH89" s="47" t="str">
        <f t="shared" si="33"/>
        <v/>
      </c>
      <c r="AI89" s="47" t="str">
        <f t="shared" si="34"/>
        <v/>
      </c>
      <c r="AJ89" s="47" t="str">
        <f t="shared" si="43"/>
        <v/>
      </c>
      <c r="AK89" s="48" t="str">
        <f t="shared" si="44"/>
        <v/>
      </c>
      <c r="AL89" s="48" t="str">
        <f t="shared" si="45"/>
        <v>ناجح فى جميع مواد الترم الأول</v>
      </c>
      <c r="AM89" s="49"/>
      <c r="AN89" s="50" t="str">
        <f t="shared" si="46"/>
        <v/>
      </c>
      <c r="AO89" s="50" t="str">
        <f t="shared" si="47"/>
        <v/>
      </c>
      <c r="AP89" s="50" t="str">
        <f t="shared" si="48"/>
        <v/>
      </c>
      <c r="AQ89" s="50" t="str">
        <f t="shared" si="49"/>
        <v/>
      </c>
      <c r="AR89" s="50" t="str">
        <f t="shared" si="50"/>
        <v/>
      </c>
      <c r="AS89" s="50" t="str">
        <f t="shared" si="51"/>
        <v/>
      </c>
      <c r="AT89" s="50" t="str">
        <f t="shared" si="52"/>
        <v/>
      </c>
      <c r="AU89" s="50" t="str">
        <f t="shared" si="52"/>
        <v/>
      </c>
      <c r="AV89" s="50" t="str">
        <f t="shared" si="53"/>
        <v/>
      </c>
    </row>
    <row r="90" spans="1:48" ht="129.94999999999999" customHeight="1">
      <c r="A90" s="40" t="str">
        <f t="shared" si="35"/>
        <v/>
      </c>
      <c r="B90" s="41" t="str">
        <f>IF([1]رصد!B90="","",[1]رصد!B90)</f>
        <v/>
      </c>
      <c r="C90" s="41">
        <f>IF([1]رصد!C90="","",[1]رصد!C90)</f>
        <v>0</v>
      </c>
      <c r="D90" s="41">
        <f>IF([1]رصد!D90="","",[1]رصد!D90)</f>
        <v>0</v>
      </c>
      <c r="E90" s="41">
        <f>IF([1]رصد!E90="","",[1]رصد!E90)</f>
        <v>0</v>
      </c>
      <c r="F90" s="41" t="str">
        <f>IF($B90="","",[1]رصد!F90)</f>
        <v/>
      </c>
      <c r="G90" s="42" t="str">
        <f t="shared" si="36"/>
        <v/>
      </c>
      <c r="H90" s="42" t="str">
        <f>IF($B90="","",[1]رصد!G90)</f>
        <v/>
      </c>
      <c r="I90" s="42" t="str">
        <f t="shared" si="37"/>
        <v/>
      </c>
      <c r="J90" s="42" t="str">
        <f>IF($B90="","",[1]رصد!H90)</f>
        <v/>
      </c>
      <c r="K90" s="42" t="str">
        <f t="shared" si="38"/>
        <v/>
      </c>
      <c r="L90" s="42" t="str">
        <f>IF($B90="","",[1]رصد!I90)</f>
        <v/>
      </c>
      <c r="M90" s="42" t="str">
        <f t="shared" si="39"/>
        <v/>
      </c>
      <c r="N90" s="42" t="str">
        <f>IF($B90="","",[1]رصد!J90)</f>
        <v/>
      </c>
      <c r="O90" s="42" t="str">
        <f t="shared" si="40"/>
        <v/>
      </c>
      <c r="P90" s="42" t="str">
        <f>IF($B90="","",[1]رصد!K90)</f>
        <v/>
      </c>
      <c r="Q90" s="42" t="str">
        <f t="shared" si="41"/>
        <v/>
      </c>
      <c r="R90" s="42" t="str">
        <f>IF($B90="","",[1]رصد!L90)</f>
        <v/>
      </c>
      <c r="S90" s="42" t="str">
        <f t="shared" si="42"/>
        <v/>
      </c>
      <c r="T90" s="43" t="str">
        <f>IF($B90="","",[1]رصد!M90)</f>
        <v/>
      </c>
      <c r="U90" s="44" t="str">
        <f t="shared" si="27"/>
        <v/>
      </c>
      <c r="V90" s="45"/>
      <c r="AC90" s="47" t="str">
        <f t="shared" si="28"/>
        <v/>
      </c>
      <c r="AD90" s="47" t="str">
        <f t="shared" si="29"/>
        <v/>
      </c>
      <c r="AE90" s="47" t="str">
        <f t="shared" si="30"/>
        <v/>
      </c>
      <c r="AF90" s="47" t="str">
        <f t="shared" si="31"/>
        <v/>
      </c>
      <c r="AG90" s="47" t="str">
        <f t="shared" si="32"/>
        <v/>
      </c>
      <c r="AH90" s="47" t="str">
        <f t="shared" si="33"/>
        <v/>
      </c>
      <c r="AI90" s="47" t="str">
        <f t="shared" si="34"/>
        <v/>
      </c>
      <c r="AJ90" s="47" t="str">
        <f t="shared" si="43"/>
        <v/>
      </c>
      <c r="AK90" s="48" t="str">
        <f t="shared" si="44"/>
        <v/>
      </c>
      <c r="AL90" s="48" t="str">
        <f t="shared" si="45"/>
        <v>ناجح فى جميع مواد الترم الأول</v>
      </c>
      <c r="AM90" s="49"/>
      <c r="AN90" s="50" t="str">
        <f t="shared" si="46"/>
        <v/>
      </c>
      <c r="AO90" s="50" t="str">
        <f t="shared" si="47"/>
        <v/>
      </c>
      <c r="AP90" s="50" t="str">
        <f t="shared" si="48"/>
        <v/>
      </c>
      <c r="AQ90" s="50" t="str">
        <f t="shared" si="49"/>
        <v/>
      </c>
      <c r="AR90" s="50" t="str">
        <f t="shared" si="50"/>
        <v/>
      </c>
      <c r="AS90" s="50" t="str">
        <f t="shared" si="51"/>
        <v/>
      </c>
      <c r="AT90" s="50" t="str">
        <f t="shared" si="52"/>
        <v/>
      </c>
      <c r="AU90" s="50" t="str">
        <f t="shared" si="52"/>
        <v/>
      </c>
      <c r="AV90" s="50" t="str">
        <f t="shared" si="53"/>
        <v/>
      </c>
    </row>
    <row r="91" spans="1:48" ht="129.94999999999999" customHeight="1">
      <c r="A91" s="40" t="str">
        <f t="shared" si="35"/>
        <v/>
      </c>
      <c r="B91" s="41" t="str">
        <f>IF([1]رصد!B91="","",[1]رصد!B91)</f>
        <v/>
      </c>
      <c r="C91" s="41">
        <f>IF([1]رصد!C91="","",[1]رصد!C91)</f>
        <v>0</v>
      </c>
      <c r="D91" s="41">
        <f>IF([1]رصد!D91="","",[1]رصد!D91)</f>
        <v>0</v>
      </c>
      <c r="E91" s="41">
        <f>IF([1]رصد!E91="","",[1]رصد!E91)</f>
        <v>0</v>
      </c>
      <c r="F91" s="41" t="str">
        <f>IF($B91="","",[1]رصد!F91)</f>
        <v/>
      </c>
      <c r="G91" s="42" t="str">
        <f t="shared" si="36"/>
        <v/>
      </c>
      <c r="H91" s="42" t="str">
        <f>IF($B91="","",[1]رصد!G91)</f>
        <v/>
      </c>
      <c r="I91" s="42" t="str">
        <f t="shared" si="37"/>
        <v/>
      </c>
      <c r="J91" s="42" t="str">
        <f>IF($B91="","",[1]رصد!H91)</f>
        <v/>
      </c>
      <c r="K91" s="42" t="str">
        <f t="shared" si="38"/>
        <v/>
      </c>
      <c r="L91" s="42" t="str">
        <f>IF($B91="","",[1]رصد!I91)</f>
        <v/>
      </c>
      <c r="M91" s="42" t="str">
        <f t="shared" si="39"/>
        <v/>
      </c>
      <c r="N91" s="42" t="str">
        <f>IF($B91="","",[1]رصد!J91)</f>
        <v/>
      </c>
      <c r="O91" s="42" t="str">
        <f t="shared" si="40"/>
        <v/>
      </c>
      <c r="P91" s="42" t="str">
        <f>IF($B91="","",[1]رصد!K91)</f>
        <v/>
      </c>
      <c r="Q91" s="42" t="str">
        <f t="shared" si="41"/>
        <v/>
      </c>
      <c r="R91" s="42" t="str">
        <f>IF($B91="","",[1]رصد!L91)</f>
        <v/>
      </c>
      <c r="S91" s="42" t="str">
        <f t="shared" si="42"/>
        <v/>
      </c>
      <c r="T91" s="43" t="str">
        <f>IF($B91="","",[1]رصد!M91)</f>
        <v/>
      </c>
      <c r="U91" s="44" t="str">
        <f t="shared" si="27"/>
        <v/>
      </c>
      <c r="V91" s="45"/>
      <c r="AC91" s="47" t="str">
        <f t="shared" si="28"/>
        <v/>
      </c>
      <c r="AD91" s="47" t="str">
        <f t="shared" si="29"/>
        <v/>
      </c>
      <c r="AE91" s="47" t="str">
        <f t="shared" si="30"/>
        <v/>
      </c>
      <c r="AF91" s="47" t="str">
        <f t="shared" si="31"/>
        <v/>
      </c>
      <c r="AG91" s="47" t="str">
        <f t="shared" si="32"/>
        <v/>
      </c>
      <c r="AH91" s="47" t="str">
        <f t="shared" si="33"/>
        <v/>
      </c>
      <c r="AI91" s="47" t="str">
        <f t="shared" si="34"/>
        <v/>
      </c>
      <c r="AJ91" s="47" t="str">
        <f t="shared" si="43"/>
        <v/>
      </c>
      <c r="AK91" s="48" t="str">
        <f t="shared" si="44"/>
        <v/>
      </c>
      <c r="AL91" s="48" t="str">
        <f t="shared" si="45"/>
        <v>ناجح فى جميع مواد الترم الأول</v>
      </c>
      <c r="AM91" s="49"/>
      <c r="AN91" s="50" t="str">
        <f t="shared" si="46"/>
        <v/>
      </c>
      <c r="AO91" s="50" t="str">
        <f t="shared" si="47"/>
        <v/>
      </c>
      <c r="AP91" s="50" t="str">
        <f t="shared" si="48"/>
        <v/>
      </c>
      <c r="AQ91" s="50" t="str">
        <f t="shared" si="49"/>
        <v/>
      </c>
      <c r="AR91" s="50" t="str">
        <f t="shared" si="50"/>
        <v/>
      </c>
      <c r="AS91" s="50" t="str">
        <f t="shared" si="51"/>
        <v/>
      </c>
      <c r="AT91" s="50" t="str">
        <f t="shared" si="52"/>
        <v/>
      </c>
      <c r="AU91" s="50" t="str">
        <f t="shared" si="52"/>
        <v/>
      </c>
      <c r="AV91" s="50" t="str">
        <f t="shared" si="53"/>
        <v/>
      </c>
    </row>
    <row r="92" spans="1:48" ht="129.94999999999999" customHeight="1">
      <c r="A92" s="40" t="str">
        <f t="shared" si="35"/>
        <v/>
      </c>
      <c r="B92" s="41" t="str">
        <f>IF([1]رصد!B92="","",[1]رصد!B92)</f>
        <v/>
      </c>
      <c r="C92" s="41">
        <f>IF([1]رصد!C92="","",[1]رصد!C92)</f>
        <v>0</v>
      </c>
      <c r="D92" s="41">
        <f>IF([1]رصد!D92="","",[1]رصد!D92)</f>
        <v>0</v>
      </c>
      <c r="E92" s="41">
        <f>IF([1]رصد!E92="","",[1]رصد!E92)</f>
        <v>0</v>
      </c>
      <c r="F92" s="41" t="str">
        <f>IF($B92="","",[1]رصد!F92)</f>
        <v/>
      </c>
      <c r="G92" s="42" t="str">
        <f t="shared" si="36"/>
        <v/>
      </c>
      <c r="H92" s="42" t="str">
        <f>IF($B92="","",[1]رصد!G92)</f>
        <v/>
      </c>
      <c r="I92" s="42" t="str">
        <f t="shared" si="37"/>
        <v/>
      </c>
      <c r="J92" s="42" t="str">
        <f>IF($B92="","",[1]رصد!H92)</f>
        <v/>
      </c>
      <c r="K92" s="42" t="str">
        <f t="shared" si="38"/>
        <v/>
      </c>
      <c r="L92" s="42" t="str">
        <f>IF($B92="","",[1]رصد!I92)</f>
        <v/>
      </c>
      <c r="M92" s="42" t="str">
        <f t="shared" si="39"/>
        <v/>
      </c>
      <c r="N92" s="42" t="str">
        <f>IF($B92="","",[1]رصد!J92)</f>
        <v/>
      </c>
      <c r="O92" s="42" t="str">
        <f t="shared" si="40"/>
        <v/>
      </c>
      <c r="P92" s="42" t="str">
        <f>IF($B92="","",[1]رصد!K92)</f>
        <v/>
      </c>
      <c r="Q92" s="42" t="str">
        <f t="shared" si="41"/>
        <v/>
      </c>
      <c r="R92" s="42" t="str">
        <f>IF($B92="","",[1]رصد!L92)</f>
        <v/>
      </c>
      <c r="S92" s="42" t="str">
        <f t="shared" si="42"/>
        <v/>
      </c>
      <c r="T92" s="43" t="str">
        <f>IF($B92="","",[1]رصد!M92)</f>
        <v/>
      </c>
      <c r="U92" s="44" t="str">
        <f t="shared" si="27"/>
        <v/>
      </c>
      <c r="V92" s="45"/>
      <c r="AC92" s="47" t="str">
        <f t="shared" si="28"/>
        <v/>
      </c>
      <c r="AD92" s="47" t="str">
        <f t="shared" si="29"/>
        <v/>
      </c>
      <c r="AE92" s="47" t="str">
        <f t="shared" si="30"/>
        <v/>
      </c>
      <c r="AF92" s="47" t="str">
        <f t="shared" si="31"/>
        <v/>
      </c>
      <c r="AG92" s="47" t="str">
        <f t="shared" si="32"/>
        <v/>
      </c>
      <c r="AH92" s="47" t="str">
        <f t="shared" si="33"/>
        <v/>
      </c>
      <c r="AI92" s="47" t="str">
        <f t="shared" si="34"/>
        <v/>
      </c>
      <c r="AJ92" s="47" t="str">
        <f t="shared" si="43"/>
        <v/>
      </c>
      <c r="AK92" s="48" t="str">
        <f t="shared" si="44"/>
        <v/>
      </c>
      <c r="AL92" s="48" t="str">
        <f t="shared" si="45"/>
        <v>ناجح فى جميع مواد الترم الأول</v>
      </c>
      <c r="AM92" s="49"/>
      <c r="AN92" s="50" t="str">
        <f t="shared" si="46"/>
        <v/>
      </c>
      <c r="AO92" s="50" t="str">
        <f t="shared" si="47"/>
        <v/>
      </c>
      <c r="AP92" s="50" t="str">
        <f t="shared" si="48"/>
        <v/>
      </c>
      <c r="AQ92" s="50" t="str">
        <f t="shared" si="49"/>
        <v/>
      </c>
      <c r="AR92" s="50" t="str">
        <f t="shared" si="50"/>
        <v/>
      </c>
      <c r="AS92" s="50" t="str">
        <f t="shared" si="51"/>
        <v/>
      </c>
      <c r="AT92" s="50" t="str">
        <f t="shared" si="52"/>
        <v/>
      </c>
      <c r="AU92" s="50" t="str">
        <f t="shared" si="52"/>
        <v/>
      </c>
      <c r="AV92" s="50" t="str">
        <f t="shared" si="53"/>
        <v/>
      </c>
    </row>
    <row r="93" spans="1:48" ht="129.94999999999999" customHeight="1">
      <c r="A93" s="40" t="str">
        <f t="shared" si="35"/>
        <v/>
      </c>
      <c r="B93" s="41" t="str">
        <f>IF([1]رصد!B93="","",[1]رصد!B93)</f>
        <v/>
      </c>
      <c r="C93" s="41">
        <f>IF([1]رصد!C93="","",[1]رصد!C93)</f>
        <v>0</v>
      </c>
      <c r="D93" s="41">
        <f>IF([1]رصد!D93="","",[1]رصد!D93)</f>
        <v>0</v>
      </c>
      <c r="E93" s="41">
        <f>IF([1]رصد!E93="","",[1]رصد!E93)</f>
        <v>0</v>
      </c>
      <c r="F93" s="41" t="str">
        <f>IF($B93="","",[1]رصد!F93)</f>
        <v/>
      </c>
      <c r="G93" s="42" t="str">
        <f t="shared" si="36"/>
        <v/>
      </c>
      <c r="H93" s="42" t="str">
        <f>IF($B93="","",[1]رصد!G93)</f>
        <v/>
      </c>
      <c r="I93" s="42" t="str">
        <f t="shared" si="37"/>
        <v/>
      </c>
      <c r="J93" s="42" t="str">
        <f>IF($B93="","",[1]رصد!H93)</f>
        <v/>
      </c>
      <c r="K93" s="42" t="str">
        <f t="shared" si="38"/>
        <v/>
      </c>
      <c r="L93" s="42" t="str">
        <f>IF($B93="","",[1]رصد!I93)</f>
        <v/>
      </c>
      <c r="M93" s="42" t="str">
        <f t="shared" si="39"/>
        <v/>
      </c>
      <c r="N93" s="42" t="str">
        <f>IF($B93="","",[1]رصد!J93)</f>
        <v/>
      </c>
      <c r="O93" s="42" t="str">
        <f t="shared" si="40"/>
        <v/>
      </c>
      <c r="P93" s="42" t="str">
        <f>IF($B93="","",[1]رصد!K93)</f>
        <v/>
      </c>
      <c r="Q93" s="42" t="str">
        <f t="shared" si="41"/>
        <v/>
      </c>
      <c r="R93" s="42" t="str">
        <f>IF($B93="","",[1]رصد!L93)</f>
        <v/>
      </c>
      <c r="S93" s="42" t="str">
        <f t="shared" si="42"/>
        <v/>
      </c>
      <c r="T93" s="43" t="str">
        <f>IF($B93="","",[1]رصد!M93)</f>
        <v/>
      </c>
      <c r="U93" s="44" t="str">
        <f t="shared" si="27"/>
        <v/>
      </c>
      <c r="V93" s="45"/>
      <c r="AC93" s="47" t="str">
        <f t="shared" si="28"/>
        <v/>
      </c>
      <c r="AD93" s="47" t="str">
        <f t="shared" si="29"/>
        <v/>
      </c>
      <c r="AE93" s="47" t="str">
        <f t="shared" si="30"/>
        <v/>
      </c>
      <c r="AF93" s="47" t="str">
        <f t="shared" si="31"/>
        <v/>
      </c>
      <c r="AG93" s="47" t="str">
        <f t="shared" si="32"/>
        <v/>
      </c>
      <c r="AH93" s="47" t="str">
        <f t="shared" si="33"/>
        <v/>
      </c>
      <c r="AI93" s="47" t="str">
        <f t="shared" si="34"/>
        <v/>
      </c>
      <c r="AJ93" s="47" t="str">
        <f t="shared" si="43"/>
        <v/>
      </c>
      <c r="AK93" s="48" t="str">
        <f t="shared" si="44"/>
        <v/>
      </c>
      <c r="AL93" s="48" t="str">
        <f t="shared" si="45"/>
        <v>ناجح فى جميع مواد الترم الأول</v>
      </c>
      <c r="AM93" s="49"/>
      <c r="AN93" s="50" t="str">
        <f t="shared" si="46"/>
        <v/>
      </c>
      <c r="AO93" s="50" t="str">
        <f t="shared" si="47"/>
        <v/>
      </c>
      <c r="AP93" s="50" t="str">
        <f t="shared" si="48"/>
        <v/>
      </c>
      <c r="AQ93" s="50" t="str">
        <f t="shared" si="49"/>
        <v/>
      </c>
      <c r="AR93" s="50" t="str">
        <f t="shared" si="50"/>
        <v/>
      </c>
      <c r="AS93" s="50" t="str">
        <f t="shared" si="51"/>
        <v/>
      </c>
      <c r="AT93" s="50" t="str">
        <f t="shared" si="52"/>
        <v/>
      </c>
      <c r="AU93" s="50" t="str">
        <f t="shared" si="52"/>
        <v/>
      </c>
      <c r="AV93" s="50" t="str">
        <f t="shared" si="53"/>
        <v/>
      </c>
    </row>
    <row r="94" spans="1:48" ht="129.94999999999999" customHeight="1">
      <c r="A94" s="40" t="str">
        <f t="shared" si="35"/>
        <v/>
      </c>
      <c r="B94" s="41" t="str">
        <f>IF([1]رصد!B94="","",[1]رصد!B94)</f>
        <v/>
      </c>
      <c r="C94" s="41">
        <f>IF([1]رصد!C94="","",[1]رصد!C94)</f>
        <v>0</v>
      </c>
      <c r="D94" s="41">
        <f>IF([1]رصد!D94="","",[1]رصد!D94)</f>
        <v>0</v>
      </c>
      <c r="E94" s="41">
        <f>IF([1]رصد!E94="","",[1]رصد!E94)</f>
        <v>0</v>
      </c>
      <c r="F94" s="41" t="str">
        <f>IF($B94="","",[1]رصد!F94)</f>
        <v/>
      </c>
      <c r="G94" s="42" t="str">
        <f t="shared" si="36"/>
        <v/>
      </c>
      <c r="H94" s="42" t="str">
        <f>IF($B94="","",[1]رصد!G94)</f>
        <v/>
      </c>
      <c r="I94" s="42" t="str">
        <f t="shared" si="37"/>
        <v/>
      </c>
      <c r="J94" s="42" t="str">
        <f>IF($B94="","",[1]رصد!H94)</f>
        <v/>
      </c>
      <c r="K94" s="42" t="str">
        <f t="shared" si="38"/>
        <v/>
      </c>
      <c r="L94" s="42" t="str">
        <f>IF($B94="","",[1]رصد!I94)</f>
        <v/>
      </c>
      <c r="M94" s="42" t="str">
        <f t="shared" si="39"/>
        <v/>
      </c>
      <c r="N94" s="42" t="str">
        <f>IF($B94="","",[1]رصد!J94)</f>
        <v/>
      </c>
      <c r="O94" s="42" t="str">
        <f t="shared" si="40"/>
        <v/>
      </c>
      <c r="P94" s="42" t="str">
        <f>IF($B94="","",[1]رصد!K94)</f>
        <v/>
      </c>
      <c r="Q94" s="42" t="str">
        <f t="shared" si="41"/>
        <v/>
      </c>
      <c r="R94" s="42" t="str">
        <f>IF($B94="","",[1]رصد!L94)</f>
        <v/>
      </c>
      <c r="S94" s="42" t="str">
        <f t="shared" si="42"/>
        <v/>
      </c>
      <c r="T94" s="43" t="str">
        <f>IF($B94="","",[1]رصد!M94)</f>
        <v/>
      </c>
      <c r="U94" s="44" t="str">
        <f t="shared" si="27"/>
        <v/>
      </c>
      <c r="V94" s="45"/>
      <c r="AC94" s="47" t="str">
        <f t="shared" si="28"/>
        <v/>
      </c>
      <c r="AD94" s="47" t="str">
        <f t="shared" si="29"/>
        <v/>
      </c>
      <c r="AE94" s="47" t="str">
        <f t="shared" si="30"/>
        <v/>
      </c>
      <c r="AF94" s="47" t="str">
        <f t="shared" si="31"/>
        <v/>
      </c>
      <c r="AG94" s="47" t="str">
        <f t="shared" si="32"/>
        <v/>
      </c>
      <c r="AH94" s="47" t="str">
        <f t="shared" si="33"/>
        <v/>
      </c>
      <c r="AI94" s="47" t="str">
        <f t="shared" si="34"/>
        <v/>
      </c>
      <c r="AJ94" s="47" t="str">
        <f t="shared" si="43"/>
        <v/>
      </c>
      <c r="AK94" s="48" t="str">
        <f t="shared" si="44"/>
        <v/>
      </c>
      <c r="AL94" s="48" t="str">
        <f t="shared" si="45"/>
        <v>ناجح فى جميع مواد الترم الأول</v>
      </c>
      <c r="AM94" s="49"/>
      <c r="AN94" s="50" t="str">
        <f t="shared" si="46"/>
        <v/>
      </c>
      <c r="AO94" s="50" t="str">
        <f t="shared" si="47"/>
        <v/>
      </c>
      <c r="AP94" s="50" t="str">
        <f t="shared" si="48"/>
        <v/>
      </c>
      <c r="AQ94" s="50" t="str">
        <f t="shared" si="49"/>
        <v/>
      </c>
      <c r="AR94" s="50" t="str">
        <f t="shared" si="50"/>
        <v/>
      </c>
      <c r="AS94" s="50" t="str">
        <f t="shared" si="51"/>
        <v/>
      </c>
      <c r="AT94" s="50" t="str">
        <f t="shared" si="52"/>
        <v/>
      </c>
      <c r="AU94" s="50" t="str">
        <f t="shared" si="52"/>
        <v/>
      </c>
      <c r="AV94" s="50" t="str">
        <f t="shared" si="53"/>
        <v/>
      </c>
    </row>
    <row r="95" spans="1:48" ht="129.94999999999999" customHeight="1">
      <c r="A95" s="40" t="str">
        <f t="shared" si="35"/>
        <v/>
      </c>
      <c r="B95" s="41" t="str">
        <f>IF([1]رصد!B95="","",[1]رصد!B95)</f>
        <v/>
      </c>
      <c r="C95" s="41">
        <f>IF([1]رصد!C95="","",[1]رصد!C95)</f>
        <v>0</v>
      </c>
      <c r="D95" s="41">
        <f>IF([1]رصد!D95="","",[1]رصد!D95)</f>
        <v>0</v>
      </c>
      <c r="E95" s="41">
        <f>IF([1]رصد!E95="","",[1]رصد!E95)</f>
        <v>0</v>
      </c>
      <c r="F95" s="41" t="str">
        <f>IF($B95="","",[1]رصد!F95)</f>
        <v/>
      </c>
      <c r="G95" s="42" t="str">
        <f t="shared" si="36"/>
        <v/>
      </c>
      <c r="H95" s="42" t="str">
        <f>IF($B95="","",[1]رصد!G95)</f>
        <v/>
      </c>
      <c r="I95" s="42" t="str">
        <f t="shared" si="37"/>
        <v/>
      </c>
      <c r="J95" s="42" t="str">
        <f>IF($B95="","",[1]رصد!H95)</f>
        <v/>
      </c>
      <c r="K95" s="42" t="str">
        <f t="shared" si="38"/>
        <v/>
      </c>
      <c r="L95" s="42" t="str">
        <f>IF($B95="","",[1]رصد!I95)</f>
        <v/>
      </c>
      <c r="M95" s="42" t="str">
        <f t="shared" si="39"/>
        <v/>
      </c>
      <c r="N95" s="42" t="str">
        <f>IF($B95="","",[1]رصد!J95)</f>
        <v/>
      </c>
      <c r="O95" s="42" t="str">
        <f t="shared" si="40"/>
        <v/>
      </c>
      <c r="P95" s="42" t="str">
        <f>IF($B95="","",[1]رصد!K95)</f>
        <v/>
      </c>
      <c r="Q95" s="42" t="str">
        <f t="shared" si="41"/>
        <v/>
      </c>
      <c r="R95" s="42" t="str">
        <f>IF($B95="","",[1]رصد!L95)</f>
        <v/>
      </c>
      <c r="S95" s="42" t="str">
        <f t="shared" si="42"/>
        <v/>
      </c>
      <c r="T95" s="43" t="str">
        <f>IF($B95="","",[1]رصد!M95)</f>
        <v/>
      </c>
      <c r="U95" s="44" t="str">
        <f t="shared" si="27"/>
        <v/>
      </c>
      <c r="V95" s="45"/>
      <c r="AC95" s="47" t="str">
        <f t="shared" si="28"/>
        <v/>
      </c>
      <c r="AD95" s="47" t="str">
        <f t="shared" si="29"/>
        <v/>
      </c>
      <c r="AE95" s="47" t="str">
        <f t="shared" si="30"/>
        <v/>
      </c>
      <c r="AF95" s="47" t="str">
        <f t="shared" si="31"/>
        <v/>
      </c>
      <c r="AG95" s="47" t="str">
        <f t="shared" si="32"/>
        <v/>
      </c>
      <c r="AH95" s="47" t="str">
        <f t="shared" si="33"/>
        <v/>
      </c>
      <c r="AI95" s="47" t="str">
        <f t="shared" si="34"/>
        <v/>
      </c>
      <c r="AJ95" s="47" t="str">
        <f t="shared" si="43"/>
        <v/>
      </c>
      <c r="AK95" s="48" t="str">
        <f t="shared" si="44"/>
        <v/>
      </c>
      <c r="AL95" s="48" t="str">
        <f t="shared" si="45"/>
        <v>ناجح فى جميع مواد الترم الأول</v>
      </c>
      <c r="AM95" s="49"/>
      <c r="AN95" s="50" t="str">
        <f t="shared" si="46"/>
        <v/>
      </c>
      <c r="AO95" s="50" t="str">
        <f t="shared" si="47"/>
        <v/>
      </c>
      <c r="AP95" s="50" t="str">
        <f t="shared" si="48"/>
        <v/>
      </c>
      <c r="AQ95" s="50" t="str">
        <f t="shared" si="49"/>
        <v/>
      </c>
      <c r="AR95" s="50" t="str">
        <f t="shared" si="50"/>
        <v/>
      </c>
      <c r="AS95" s="50" t="str">
        <f t="shared" si="51"/>
        <v/>
      </c>
      <c r="AT95" s="50" t="str">
        <f t="shared" si="52"/>
        <v/>
      </c>
      <c r="AU95" s="50" t="str">
        <f t="shared" si="52"/>
        <v/>
      </c>
      <c r="AV95" s="50" t="str">
        <f t="shared" si="53"/>
        <v/>
      </c>
    </row>
    <row r="96" spans="1:48" ht="129.94999999999999" customHeight="1">
      <c r="A96" s="40" t="str">
        <f t="shared" si="35"/>
        <v/>
      </c>
      <c r="B96" s="41" t="str">
        <f>IF([1]رصد!B96="","",[1]رصد!B96)</f>
        <v/>
      </c>
      <c r="C96" s="41">
        <f>IF([1]رصد!C96="","",[1]رصد!C96)</f>
        <v>0</v>
      </c>
      <c r="D96" s="41">
        <f>IF([1]رصد!D96="","",[1]رصد!D96)</f>
        <v>0</v>
      </c>
      <c r="E96" s="41">
        <f>IF([1]رصد!E96="","",[1]رصد!E96)</f>
        <v>0</v>
      </c>
      <c r="F96" s="41" t="str">
        <f>IF($B96="","",[1]رصد!F96)</f>
        <v/>
      </c>
      <c r="G96" s="42" t="str">
        <f t="shared" si="36"/>
        <v/>
      </c>
      <c r="H96" s="42" t="str">
        <f>IF($B96="","",[1]رصد!G96)</f>
        <v/>
      </c>
      <c r="I96" s="42" t="str">
        <f t="shared" si="37"/>
        <v/>
      </c>
      <c r="J96" s="42" t="str">
        <f>IF($B96="","",[1]رصد!H96)</f>
        <v/>
      </c>
      <c r="K96" s="42" t="str">
        <f t="shared" si="38"/>
        <v/>
      </c>
      <c r="L96" s="42" t="str">
        <f>IF($B96="","",[1]رصد!I96)</f>
        <v/>
      </c>
      <c r="M96" s="42" t="str">
        <f t="shared" si="39"/>
        <v/>
      </c>
      <c r="N96" s="42" t="str">
        <f>IF($B96="","",[1]رصد!J96)</f>
        <v/>
      </c>
      <c r="O96" s="42" t="str">
        <f t="shared" si="40"/>
        <v/>
      </c>
      <c r="P96" s="42" t="str">
        <f>IF($B96="","",[1]رصد!K96)</f>
        <v/>
      </c>
      <c r="Q96" s="42" t="str">
        <f t="shared" si="41"/>
        <v/>
      </c>
      <c r="R96" s="42" t="str">
        <f>IF($B96="","",[1]رصد!L96)</f>
        <v/>
      </c>
      <c r="S96" s="42" t="str">
        <f t="shared" si="42"/>
        <v/>
      </c>
      <c r="T96" s="43" t="str">
        <f>IF($B96="","",[1]رصد!M96)</f>
        <v/>
      </c>
      <c r="U96" s="44" t="str">
        <f t="shared" si="27"/>
        <v/>
      </c>
      <c r="V96" s="45"/>
      <c r="AC96" s="47" t="str">
        <f t="shared" si="28"/>
        <v/>
      </c>
      <c r="AD96" s="47" t="str">
        <f t="shared" si="29"/>
        <v/>
      </c>
      <c r="AE96" s="47" t="str">
        <f t="shared" si="30"/>
        <v/>
      </c>
      <c r="AF96" s="47" t="str">
        <f t="shared" si="31"/>
        <v/>
      </c>
      <c r="AG96" s="47" t="str">
        <f t="shared" si="32"/>
        <v/>
      </c>
      <c r="AH96" s="47" t="str">
        <f t="shared" si="33"/>
        <v/>
      </c>
      <c r="AI96" s="47" t="str">
        <f t="shared" si="34"/>
        <v/>
      </c>
      <c r="AJ96" s="47" t="str">
        <f t="shared" si="43"/>
        <v/>
      </c>
      <c r="AK96" s="48" t="str">
        <f t="shared" si="44"/>
        <v/>
      </c>
      <c r="AL96" s="48" t="str">
        <f t="shared" si="45"/>
        <v>ناجح فى جميع مواد الترم الأول</v>
      </c>
      <c r="AM96" s="49"/>
      <c r="AN96" s="50" t="str">
        <f t="shared" si="46"/>
        <v/>
      </c>
      <c r="AO96" s="50" t="str">
        <f t="shared" si="47"/>
        <v/>
      </c>
      <c r="AP96" s="50" t="str">
        <f t="shared" si="48"/>
        <v/>
      </c>
      <c r="AQ96" s="50" t="str">
        <f t="shared" si="49"/>
        <v/>
      </c>
      <c r="AR96" s="50" t="str">
        <f t="shared" si="50"/>
        <v/>
      </c>
      <c r="AS96" s="50" t="str">
        <f t="shared" si="51"/>
        <v/>
      </c>
      <c r="AT96" s="50" t="str">
        <f t="shared" si="52"/>
        <v/>
      </c>
      <c r="AU96" s="50" t="str">
        <f t="shared" si="52"/>
        <v/>
      </c>
      <c r="AV96" s="50" t="str">
        <f t="shared" si="53"/>
        <v/>
      </c>
    </row>
    <row r="97" spans="1:48" ht="129.94999999999999" customHeight="1">
      <c r="A97" s="40" t="str">
        <f t="shared" si="35"/>
        <v/>
      </c>
      <c r="B97" s="41" t="str">
        <f>IF([1]رصد!B97="","",[1]رصد!B97)</f>
        <v/>
      </c>
      <c r="C97" s="41">
        <f>IF([1]رصد!C97="","",[1]رصد!C97)</f>
        <v>0</v>
      </c>
      <c r="D97" s="41">
        <f>IF([1]رصد!D97="","",[1]رصد!D97)</f>
        <v>0</v>
      </c>
      <c r="E97" s="41">
        <f>IF([1]رصد!E97="","",[1]رصد!E97)</f>
        <v>0</v>
      </c>
      <c r="F97" s="41" t="str">
        <f>IF($B97="","",[1]رصد!F97)</f>
        <v/>
      </c>
      <c r="G97" s="42" t="str">
        <f t="shared" si="36"/>
        <v/>
      </c>
      <c r="H97" s="42" t="str">
        <f>IF($B97="","",[1]رصد!G97)</f>
        <v/>
      </c>
      <c r="I97" s="42" t="str">
        <f t="shared" si="37"/>
        <v/>
      </c>
      <c r="J97" s="42" t="str">
        <f>IF($B97="","",[1]رصد!H97)</f>
        <v/>
      </c>
      <c r="K97" s="42" t="str">
        <f t="shared" si="38"/>
        <v/>
      </c>
      <c r="L97" s="42" t="str">
        <f>IF($B97="","",[1]رصد!I97)</f>
        <v/>
      </c>
      <c r="M97" s="42" t="str">
        <f t="shared" si="39"/>
        <v/>
      </c>
      <c r="N97" s="42" t="str">
        <f>IF($B97="","",[1]رصد!J97)</f>
        <v/>
      </c>
      <c r="O97" s="42" t="str">
        <f t="shared" si="40"/>
        <v/>
      </c>
      <c r="P97" s="42" t="str">
        <f>IF($B97="","",[1]رصد!K97)</f>
        <v/>
      </c>
      <c r="Q97" s="42" t="str">
        <f t="shared" si="41"/>
        <v/>
      </c>
      <c r="R97" s="42" t="str">
        <f>IF($B97="","",[1]رصد!L97)</f>
        <v/>
      </c>
      <c r="S97" s="42" t="str">
        <f t="shared" si="42"/>
        <v/>
      </c>
      <c r="T97" s="43" t="str">
        <f>IF($B97="","",[1]رصد!M97)</f>
        <v/>
      </c>
      <c r="U97" s="44" t="str">
        <f t="shared" si="27"/>
        <v/>
      </c>
      <c r="V97" s="45"/>
      <c r="AC97" s="47" t="str">
        <f t="shared" si="28"/>
        <v/>
      </c>
      <c r="AD97" s="47" t="str">
        <f t="shared" si="29"/>
        <v/>
      </c>
      <c r="AE97" s="47" t="str">
        <f t="shared" si="30"/>
        <v/>
      </c>
      <c r="AF97" s="47" t="str">
        <f t="shared" si="31"/>
        <v/>
      </c>
      <c r="AG97" s="47" t="str">
        <f t="shared" si="32"/>
        <v/>
      </c>
      <c r="AH97" s="47" t="str">
        <f t="shared" si="33"/>
        <v/>
      </c>
      <c r="AI97" s="47" t="str">
        <f t="shared" si="34"/>
        <v/>
      </c>
      <c r="AJ97" s="47" t="str">
        <f t="shared" si="43"/>
        <v/>
      </c>
      <c r="AK97" s="48" t="str">
        <f t="shared" si="44"/>
        <v/>
      </c>
      <c r="AL97" s="48" t="str">
        <f t="shared" si="45"/>
        <v>ناجح فى جميع مواد الترم الأول</v>
      </c>
      <c r="AM97" s="49"/>
      <c r="AN97" s="50" t="str">
        <f t="shared" si="46"/>
        <v/>
      </c>
      <c r="AO97" s="50" t="str">
        <f t="shared" si="47"/>
        <v/>
      </c>
      <c r="AP97" s="50" t="str">
        <f t="shared" si="48"/>
        <v/>
      </c>
      <c r="AQ97" s="50" t="str">
        <f t="shared" si="49"/>
        <v/>
      </c>
      <c r="AR97" s="50" t="str">
        <f t="shared" si="50"/>
        <v/>
      </c>
      <c r="AS97" s="50" t="str">
        <f t="shared" si="51"/>
        <v/>
      </c>
      <c r="AT97" s="50" t="str">
        <f t="shared" si="52"/>
        <v/>
      </c>
      <c r="AU97" s="50" t="str">
        <f t="shared" si="52"/>
        <v/>
      </c>
      <c r="AV97" s="50" t="str">
        <f t="shared" si="53"/>
        <v/>
      </c>
    </row>
    <row r="98" spans="1:48" ht="129.94999999999999" customHeight="1">
      <c r="A98" s="40" t="str">
        <f t="shared" si="35"/>
        <v/>
      </c>
      <c r="B98" s="41" t="str">
        <f>IF([1]رصد!B98="","",[1]رصد!B98)</f>
        <v/>
      </c>
      <c r="C98" s="41">
        <f>IF([1]رصد!C98="","",[1]رصد!C98)</f>
        <v>0</v>
      </c>
      <c r="D98" s="41">
        <f>IF([1]رصد!D98="","",[1]رصد!D98)</f>
        <v>0</v>
      </c>
      <c r="E98" s="41">
        <f>IF([1]رصد!E98="","",[1]رصد!E98)</f>
        <v>0</v>
      </c>
      <c r="F98" s="41" t="str">
        <f>IF($B98="","",[1]رصد!F98)</f>
        <v/>
      </c>
      <c r="G98" s="42" t="str">
        <f t="shared" si="36"/>
        <v/>
      </c>
      <c r="H98" s="42" t="str">
        <f>IF($B98="","",[1]رصد!G98)</f>
        <v/>
      </c>
      <c r="I98" s="42" t="str">
        <f t="shared" si="37"/>
        <v/>
      </c>
      <c r="J98" s="42" t="str">
        <f>IF($B98="","",[1]رصد!H98)</f>
        <v/>
      </c>
      <c r="K98" s="42" t="str">
        <f t="shared" si="38"/>
        <v/>
      </c>
      <c r="L98" s="42" t="str">
        <f>IF($B98="","",[1]رصد!I98)</f>
        <v/>
      </c>
      <c r="M98" s="42" t="str">
        <f t="shared" si="39"/>
        <v/>
      </c>
      <c r="N98" s="42" t="str">
        <f>IF($B98="","",[1]رصد!J98)</f>
        <v/>
      </c>
      <c r="O98" s="42" t="str">
        <f t="shared" si="40"/>
        <v/>
      </c>
      <c r="P98" s="42" t="str">
        <f>IF($B98="","",[1]رصد!K98)</f>
        <v/>
      </c>
      <c r="Q98" s="42" t="str">
        <f t="shared" si="41"/>
        <v/>
      </c>
      <c r="R98" s="42" t="str">
        <f>IF($B98="","",[1]رصد!L98)</f>
        <v/>
      </c>
      <c r="S98" s="42" t="str">
        <f t="shared" si="42"/>
        <v/>
      </c>
      <c r="T98" s="43" t="str">
        <f>IF($B98="","",[1]رصد!M98)</f>
        <v/>
      </c>
      <c r="U98" s="44" t="str">
        <f t="shared" si="27"/>
        <v/>
      </c>
      <c r="V98" s="45"/>
      <c r="AC98" s="47" t="str">
        <f t="shared" si="28"/>
        <v/>
      </c>
      <c r="AD98" s="47" t="str">
        <f t="shared" si="29"/>
        <v/>
      </c>
      <c r="AE98" s="47" t="str">
        <f t="shared" si="30"/>
        <v/>
      </c>
      <c r="AF98" s="47" t="str">
        <f t="shared" si="31"/>
        <v/>
      </c>
      <c r="AG98" s="47" t="str">
        <f t="shared" si="32"/>
        <v/>
      </c>
      <c r="AH98" s="47" t="str">
        <f t="shared" si="33"/>
        <v/>
      </c>
      <c r="AI98" s="47" t="str">
        <f t="shared" si="34"/>
        <v/>
      </c>
      <c r="AJ98" s="47" t="str">
        <f t="shared" si="43"/>
        <v/>
      </c>
      <c r="AK98" s="48" t="str">
        <f t="shared" si="44"/>
        <v/>
      </c>
      <c r="AL98" s="48" t="str">
        <f t="shared" si="45"/>
        <v>ناجح فى جميع مواد الترم الأول</v>
      </c>
      <c r="AM98" s="49"/>
      <c r="AN98" s="50" t="str">
        <f t="shared" si="46"/>
        <v/>
      </c>
      <c r="AO98" s="50" t="str">
        <f t="shared" si="47"/>
        <v/>
      </c>
      <c r="AP98" s="50" t="str">
        <f t="shared" si="48"/>
        <v/>
      </c>
      <c r="AQ98" s="50" t="str">
        <f t="shared" si="49"/>
        <v/>
      </c>
      <c r="AR98" s="50" t="str">
        <f t="shared" si="50"/>
        <v/>
      </c>
      <c r="AS98" s="50" t="str">
        <f t="shared" si="51"/>
        <v/>
      </c>
      <c r="AT98" s="50" t="str">
        <f t="shared" si="52"/>
        <v/>
      </c>
      <c r="AU98" s="50" t="str">
        <f t="shared" si="52"/>
        <v/>
      </c>
      <c r="AV98" s="50" t="str">
        <f t="shared" si="53"/>
        <v/>
      </c>
    </row>
    <row r="99" spans="1:48" ht="129.94999999999999" customHeight="1">
      <c r="A99" s="40" t="str">
        <f t="shared" si="35"/>
        <v/>
      </c>
      <c r="B99" s="41" t="str">
        <f>IF([1]رصد!B99="","",[1]رصد!B99)</f>
        <v/>
      </c>
      <c r="C99" s="41">
        <f>IF([1]رصد!C99="","",[1]رصد!C99)</f>
        <v>0</v>
      </c>
      <c r="D99" s="41">
        <f>IF([1]رصد!D99="","",[1]رصد!D99)</f>
        <v>0</v>
      </c>
      <c r="E99" s="41">
        <f>IF([1]رصد!E99="","",[1]رصد!E99)</f>
        <v>0</v>
      </c>
      <c r="F99" s="41" t="str">
        <f>IF($B99="","",[1]رصد!F99)</f>
        <v/>
      </c>
      <c r="G99" s="42" t="str">
        <f t="shared" si="36"/>
        <v/>
      </c>
      <c r="H99" s="42" t="str">
        <f>IF($B99="","",[1]رصد!G99)</f>
        <v/>
      </c>
      <c r="I99" s="42" t="str">
        <f t="shared" si="37"/>
        <v/>
      </c>
      <c r="J99" s="42" t="str">
        <f>IF($B99="","",[1]رصد!H99)</f>
        <v/>
      </c>
      <c r="K99" s="42" t="str">
        <f t="shared" si="38"/>
        <v/>
      </c>
      <c r="L99" s="42" t="str">
        <f>IF($B99="","",[1]رصد!I99)</f>
        <v/>
      </c>
      <c r="M99" s="42" t="str">
        <f t="shared" si="39"/>
        <v/>
      </c>
      <c r="N99" s="42" t="str">
        <f>IF($B99="","",[1]رصد!J99)</f>
        <v/>
      </c>
      <c r="O99" s="42" t="str">
        <f t="shared" si="40"/>
        <v/>
      </c>
      <c r="P99" s="42" t="str">
        <f>IF($B99="","",[1]رصد!K99)</f>
        <v/>
      </c>
      <c r="Q99" s="42" t="str">
        <f t="shared" si="41"/>
        <v/>
      </c>
      <c r="R99" s="42" t="str">
        <f>IF($B99="","",[1]رصد!L99)</f>
        <v/>
      </c>
      <c r="S99" s="42" t="str">
        <f t="shared" si="42"/>
        <v/>
      </c>
      <c r="T99" s="43" t="str">
        <f>IF($B99="","",[1]رصد!M99)</f>
        <v/>
      </c>
      <c r="U99" s="44" t="str">
        <f t="shared" si="27"/>
        <v/>
      </c>
      <c r="V99" s="45"/>
      <c r="AC99" s="47" t="str">
        <f t="shared" si="28"/>
        <v/>
      </c>
      <c r="AD99" s="47" t="str">
        <f t="shared" si="29"/>
        <v/>
      </c>
      <c r="AE99" s="47" t="str">
        <f t="shared" si="30"/>
        <v/>
      </c>
      <c r="AF99" s="47" t="str">
        <f t="shared" si="31"/>
        <v/>
      </c>
      <c r="AG99" s="47" t="str">
        <f t="shared" si="32"/>
        <v/>
      </c>
      <c r="AH99" s="47" t="str">
        <f t="shared" si="33"/>
        <v/>
      </c>
      <c r="AI99" s="47" t="str">
        <f t="shared" si="34"/>
        <v/>
      </c>
      <c r="AJ99" s="47" t="str">
        <f t="shared" si="43"/>
        <v/>
      </c>
      <c r="AK99" s="48" t="str">
        <f t="shared" si="44"/>
        <v/>
      </c>
      <c r="AL99" s="48" t="str">
        <f t="shared" si="45"/>
        <v>ناجح فى جميع مواد الترم الأول</v>
      </c>
      <c r="AM99" s="49"/>
      <c r="AN99" s="50" t="str">
        <f t="shared" si="46"/>
        <v/>
      </c>
      <c r="AO99" s="50" t="str">
        <f t="shared" si="47"/>
        <v/>
      </c>
      <c r="AP99" s="50" t="str">
        <f t="shared" si="48"/>
        <v/>
      </c>
      <c r="AQ99" s="50" t="str">
        <f t="shared" si="49"/>
        <v/>
      </c>
      <c r="AR99" s="50" t="str">
        <f t="shared" si="50"/>
        <v/>
      </c>
      <c r="AS99" s="50" t="str">
        <f t="shared" si="51"/>
        <v/>
      </c>
      <c r="AT99" s="50" t="str">
        <f t="shared" si="52"/>
        <v/>
      </c>
      <c r="AU99" s="50" t="str">
        <f t="shared" si="52"/>
        <v/>
      </c>
      <c r="AV99" s="50" t="str">
        <f t="shared" si="53"/>
        <v/>
      </c>
    </row>
    <row r="100" spans="1:48" ht="129.94999999999999" customHeight="1">
      <c r="A100" s="40" t="str">
        <f t="shared" si="35"/>
        <v/>
      </c>
      <c r="B100" s="41" t="str">
        <f>IF([1]رصد!B100="","",[1]رصد!B100)</f>
        <v/>
      </c>
      <c r="C100" s="41">
        <f>IF([1]رصد!C100="","",[1]رصد!C100)</f>
        <v>0</v>
      </c>
      <c r="D100" s="41">
        <f>IF([1]رصد!D100="","",[1]رصد!D100)</f>
        <v>0</v>
      </c>
      <c r="E100" s="41">
        <f>IF([1]رصد!E100="","",[1]رصد!E100)</f>
        <v>0</v>
      </c>
      <c r="F100" s="41" t="str">
        <f>IF($B100="","",[1]رصد!F100)</f>
        <v/>
      </c>
      <c r="G100" s="42" t="str">
        <f t="shared" si="36"/>
        <v/>
      </c>
      <c r="H100" s="42" t="str">
        <f>IF($B100="","",[1]رصد!G100)</f>
        <v/>
      </c>
      <c r="I100" s="42" t="str">
        <f t="shared" si="37"/>
        <v/>
      </c>
      <c r="J100" s="42" t="str">
        <f>IF($B100="","",[1]رصد!H100)</f>
        <v/>
      </c>
      <c r="K100" s="42" t="str">
        <f t="shared" si="38"/>
        <v/>
      </c>
      <c r="L100" s="42" t="str">
        <f>IF($B100="","",[1]رصد!I100)</f>
        <v/>
      </c>
      <c r="M100" s="42" t="str">
        <f t="shared" si="39"/>
        <v/>
      </c>
      <c r="N100" s="42" t="str">
        <f>IF($B100="","",[1]رصد!J100)</f>
        <v/>
      </c>
      <c r="O100" s="42" t="str">
        <f t="shared" si="40"/>
        <v/>
      </c>
      <c r="P100" s="42" t="str">
        <f>IF($B100="","",[1]رصد!K100)</f>
        <v/>
      </c>
      <c r="Q100" s="42" t="str">
        <f t="shared" si="41"/>
        <v/>
      </c>
      <c r="R100" s="42" t="str">
        <f>IF($B100="","",[1]رصد!L100)</f>
        <v/>
      </c>
      <c r="S100" s="42" t="str">
        <f t="shared" si="42"/>
        <v/>
      </c>
      <c r="T100" s="43" t="str">
        <f>IF($B100="","",[1]رصد!M100)</f>
        <v/>
      </c>
      <c r="U100" s="44" t="str">
        <f t="shared" si="27"/>
        <v/>
      </c>
      <c r="V100" s="45"/>
      <c r="AC100" s="47" t="str">
        <f t="shared" si="28"/>
        <v/>
      </c>
      <c r="AD100" s="47" t="str">
        <f t="shared" si="29"/>
        <v/>
      </c>
      <c r="AE100" s="47" t="str">
        <f t="shared" si="30"/>
        <v/>
      </c>
      <c r="AF100" s="47" t="str">
        <f t="shared" si="31"/>
        <v/>
      </c>
      <c r="AG100" s="47" t="str">
        <f t="shared" si="32"/>
        <v/>
      </c>
      <c r="AH100" s="47" t="str">
        <f t="shared" si="33"/>
        <v/>
      </c>
      <c r="AI100" s="47" t="str">
        <f t="shared" si="34"/>
        <v/>
      </c>
      <c r="AJ100" s="47" t="str">
        <f t="shared" si="43"/>
        <v/>
      </c>
      <c r="AK100" s="48" t="str">
        <f t="shared" si="44"/>
        <v/>
      </c>
      <c r="AL100" s="48" t="str">
        <f t="shared" si="45"/>
        <v>ناجح فى جميع مواد الترم الأول</v>
      </c>
      <c r="AM100" s="49"/>
      <c r="AN100" s="50" t="str">
        <f t="shared" si="46"/>
        <v/>
      </c>
      <c r="AO100" s="50" t="str">
        <f t="shared" si="47"/>
        <v/>
      </c>
      <c r="AP100" s="50" t="str">
        <f t="shared" si="48"/>
        <v/>
      </c>
      <c r="AQ100" s="50" t="str">
        <f t="shared" si="49"/>
        <v/>
      </c>
      <c r="AR100" s="50" t="str">
        <f t="shared" si="50"/>
        <v/>
      </c>
      <c r="AS100" s="50" t="str">
        <f t="shared" si="51"/>
        <v/>
      </c>
      <c r="AT100" s="50" t="str">
        <f t="shared" si="52"/>
        <v/>
      </c>
      <c r="AU100" s="50" t="str">
        <f t="shared" si="52"/>
        <v/>
      </c>
      <c r="AV100" s="50" t="str">
        <f t="shared" si="53"/>
        <v/>
      </c>
    </row>
    <row r="101" spans="1:48" ht="129.94999999999999" customHeight="1">
      <c r="A101" s="40" t="str">
        <f t="shared" si="35"/>
        <v/>
      </c>
      <c r="B101" s="41" t="str">
        <f>IF([1]رصد!B101="","",[1]رصد!B101)</f>
        <v/>
      </c>
      <c r="C101" s="41">
        <f>IF([1]رصد!C101="","",[1]رصد!C101)</f>
        <v>0</v>
      </c>
      <c r="D101" s="41">
        <f>IF([1]رصد!D101="","",[1]رصد!D101)</f>
        <v>0</v>
      </c>
      <c r="E101" s="41">
        <f>IF([1]رصد!E101="","",[1]رصد!E101)</f>
        <v>0</v>
      </c>
      <c r="F101" s="41" t="str">
        <f>IF($B101="","",[1]رصد!F101)</f>
        <v/>
      </c>
      <c r="G101" s="42" t="str">
        <f t="shared" si="36"/>
        <v/>
      </c>
      <c r="H101" s="42" t="str">
        <f>IF($B101="","",[1]رصد!G101)</f>
        <v/>
      </c>
      <c r="I101" s="42" t="str">
        <f t="shared" si="37"/>
        <v/>
      </c>
      <c r="J101" s="42" t="str">
        <f>IF($B101="","",[1]رصد!H101)</f>
        <v/>
      </c>
      <c r="K101" s="42" t="str">
        <f t="shared" si="38"/>
        <v/>
      </c>
      <c r="L101" s="42" t="str">
        <f>IF($B101="","",[1]رصد!I101)</f>
        <v/>
      </c>
      <c r="M101" s="42" t="str">
        <f t="shared" si="39"/>
        <v/>
      </c>
      <c r="N101" s="42" t="str">
        <f>IF($B101="","",[1]رصد!J101)</f>
        <v/>
      </c>
      <c r="O101" s="42" t="str">
        <f t="shared" si="40"/>
        <v/>
      </c>
      <c r="P101" s="42" t="str">
        <f>IF($B101="","",[1]رصد!K101)</f>
        <v/>
      </c>
      <c r="Q101" s="42" t="str">
        <f t="shared" si="41"/>
        <v/>
      </c>
      <c r="R101" s="42" t="str">
        <f>IF($B101="","",[1]رصد!L101)</f>
        <v/>
      </c>
      <c r="S101" s="42" t="str">
        <f t="shared" si="42"/>
        <v/>
      </c>
      <c r="T101" s="43" t="str">
        <f>IF($B101="","",[1]رصد!M101)</f>
        <v/>
      </c>
      <c r="U101" s="44" t="str">
        <f t="shared" si="27"/>
        <v/>
      </c>
      <c r="V101" s="45"/>
      <c r="AC101" s="47" t="str">
        <f t="shared" si="28"/>
        <v/>
      </c>
      <c r="AD101" s="47" t="str">
        <f t="shared" si="29"/>
        <v/>
      </c>
      <c r="AE101" s="47" t="str">
        <f t="shared" si="30"/>
        <v/>
      </c>
      <c r="AF101" s="47" t="str">
        <f t="shared" si="31"/>
        <v/>
      </c>
      <c r="AG101" s="47" t="str">
        <f t="shared" si="32"/>
        <v/>
      </c>
      <c r="AH101" s="47" t="str">
        <f t="shared" si="33"/>
        <v/>
      </c>
      <c r="AI101" s="47" t="str">
        <f t="shared" si="34"/>
        <v/>
      </c>
      <c r="AJ101" s="47" t="str">
        <f t="shared" si="43"/>
        <v/>
      </c>
      <c r="AK101" s="48" t="str">
        <f t="shared" si="44"/>
        <v/>
      </c>
      <c r="AL101" s="48" t="str">
        <f t="shared" si="45"/>
        <v>ناجح فى جميع مواد الترم الأول</v>
      </c>
      <c r="AM101" s="49"/>
      <c r="AN101" s="50" t="str">
        <f t="shared" si="46"/>
        <v/>
      </c>
      <c r="AO101" s="50" t="str">
        <f t="shared" si="47"/>
        <v/>
      </c>
      <c r="AP101" s="50" t="str">
        <f t="shared" si="48"/>
        <v/>
      </c>
      <c r="AQ101" s="50" t="str">
        <f t="shared" si="49"/>
        <v/>
      </c>
      <c r="AR101" s="50" t="str">
        <f t="shared" si="50"/>
        <v/>
      </c>
      <c r="AS101" s="50" t="str">
        <f t="shared" si="51"/>
        <v/>
      </c>
      <c r="AT101" s="50" t="str">
        <f t="shared" si="52"/>
        <v/>
      </c>
      <c r="AU101" s="50" t="str">
        <f t="shared" si="52"/>
        <v/>
      </c>
      <c r="AV101" s="50" t="str">
        <f t="shared" si="53"/>
        <v/>
      </c>
    </row>
    <row r="102" spans="1:48" ht="129.94999999999999" customHeight="1">
      <c r="A102" s="40" t="str">
        <f t="shared" si="35"/>
        <v/>
      </c>
      <c r="B102" s="41" t="str">
        <f>IF([1]رصد!B102="","",[1]رصد!B102)</f>
        <v/>
      </c>
      <c r="C102" s="41">
        <f>IF([1]رصد!C102="","",[1]رصد!C102)</f>
        <v>0</v>
      </c>
      <c r="D102" s="41">
        <f>IF([1]رصد!D102="","",[1]رصد!D102)</f>
        <v>0</v>
      </c>
      <c r="E102" s="41">
        <f>IF([1]رصد!E102="","",[1]رصد!E102)</f>
        <v>0</v>
      </c>
      <c r="F102" s="41" t="str">
        <f>IF($B102="","",[1]رصد!F102)</f>
        <v/>
      </c>
      <c r="G102" s="42" t="str">
        <f t="shared" si="36"/>
        <v/>
      </c>
      <c r="H102" s="42" t="str">
        <f>IF($B102="","",[1]رصد!G102)</f>
        <v/>
      </c>
      <c r="I102" s="42" t="str">
        <f t="shared" si="37"/>
        <v/>
      </c>
      <c r="J102" s="42" t="str">
        <f>IF($B102="","",[1]رصد!H102)</f>
        <v/>
      </c>
      <c r="K102" s="42" t="str">
        <f t="shared" si="38"/>
        <v/>
      </c>
      <c r="L102" s="42" t="str">
        <f>IF($B102="","",[1]رصد!I102)</f>
        <v/>
      </c>
      <c r="M102" s="42" t="str">
        <f t="shared" si="39"/>
        <v/>
      </c>
      <c r="N102" s="42" t="str">
        <f>IF($B102="","",[1]رصد!J102)</f>
        <v/>
      </c>
      <c r="O102" s="42" t="str">
        <f t="shared" si="40"/>
        <v/>
      </c>
      <c r="P102" s="42" t="str">
        <f>IF($B102="","",[1]رصد!K102)</f>
        <v/>
      </c>
      <c r="Q102" s="42" t="str">
        <f t="shared" si="41"/>
        <v/>
      </c>
      <c r="R102" s="42" t="str">
        <f>IF($B102="","",[1]رصد!L102)</f>
        <v/>
      </c>
      <c r="S102" s="42" t="str">
        <f t="shared" si="42"/>
        <v/>
      </c>
      <c r="T102" s="43" t="str">
        <f>IF($B102="","",[1]رصد!M102)</f>
        <v/>
      </c>
      <c r="U102" s="44" t="str">
        <f t="shared" si="27"/>
        <v/>
      </c>
      <c r="V102" s="45"/>
      <c r="AC102" s="47" t="str">
        <f t="shared" si="28"/>
        <v/>
      </c>
      <c r="AD102" s="47" t="str">
        <f t="shared" si="29"/>
        <v/>
      </c>
      <c r="AE102" s="47" t="str">
        <f t="shared" si="30"/>
        <v/>
      </c>
      <c r="AF102" s="47" t="str">
        <f t="shared" si="31"/>
        <v/>
      </c>
      <c r="AG102" s="47" t="str">
        <f t="shared" si="32"/>
        <v/>
      </c>
      <c r="AH102" s="47" t="str">
        <f t="shared" si="33"/>
        <v/>
      </c>
      <c r="AI102" s="47" t="str">
        <f t="shared" si="34"/>
        <v/>
      </c>
      <c r="AJ102" s="47" t="str">
        <f t="shared" si="43"/>
        <v/>
      </c>
      <c r="AK102" s="48" t="str">
        <f t="shared" si="44"/>
        <v/>
      </c>
      <c r="AL102" s="48" t="str">
        <f t="shared" si="45"/>
        <v>ناجح فى جميع مواد الترم الأول</v>
      </c>
      <c r="AM102" s="49"/>
      <c r="AN102" s="50" t="str">
        <f t="shared" si="46"/>
        <v/>
      </c>
      <c r="AO102" s="50" t="str">
        <f t="shared" si="47"/>
        <v/>
      </c>
      <c r="AP102" s="50" t="str">
        <f t="shared" si="48"/>
        <v/>
      </c>
      <c r="AQ102" s="50" t="str">
        <f t="shared" si="49"/>
        <v/>
      </c>
      <c r="AR102" s="50" t="str">
        <f t="shared" si="50"/>
        <v/>
      </c>
      <c r="AS102" s="50" t="str">
        <f t="shared" si="51"/>
        <v/>
      </c>
      <c r="AT102" s="50" t="str">
        <f t="shared" si="52"/>
        <v/>
      </c>
      <c r="AU102" s="50" t="str">
        <f t="shared" si="52"/>
        <v/>
      </c>
      <c r="AV102" s="50" t="str">
        <f t="shared" si="53"/>
        <v/>
      </c>
    </row>
    <row r="103" spans="1:48" ht="129.94999999999999" customHeight="1">
      <c r="A103" s="40" t="str">
        <f t="shared" si="35"/>
        <v/>
      </c>
      <c r="B103" s="41" t="str">
        <f>IF([1]رصد!B103="","",[1]رصد!B103)</f>
        <v/>
      </c>
      <c r="C103" s="41">
        <f>IF([1]رصد!C103="","",[1]رصد!C103)</f>
        <v>0</v>
      </c>
      <c r="D103" s="41">
        <f>IF([1]رصد!D103="","",[1]رصد!D103)</f>
        <v>0</v>
      </c>
      <c r="E103" s="41">
        <f>IF([1]رصد!E103="","",[1]رصد!E103)</f>
        <v>0</v>
      </c>
      <c r="F103" s="41" t="str">
        <f>IF($B103="","",[1]رصد!F103)</f>
        <v/>
      </c>
      <c r="G103" s="42" t="str">
        <f t="shared" si="36"/>
        <v/>
      </c>
      <c r="H103" s="42" t="str">
        <f>IF($B103="","",[1]رصد!G103)</f>
        <v/>
      </c>
      <c r="I103" s="42" t="str">
        <f t="shared" si="37"/>
        <v/>
      </c>
      <c r="J103" s="42" t="str">
        <f>IF($B103="","",[1]رصد!H103)</f>
        <v/>
      </c>
      <c r="K103" s="42" t="str">
        <f t="shared" si="38"/>
        <v/>
      </c>
      <c r="L103" s="42" t="str">
        <f>IF($B103="","",[1]رصد!I103)</f>
        <v/>
      </c>
      <c r="M103" s="42" t="str">
        <f t="shared" si="39"/>
        <v/>
      </c>
      <c r="N103" s="42" t="str">
        <f>IF($B103="","",[1]رصد!J103)</f>
        <v/>
      </c>
      <c r="O103" s="42" t="str">
        <f t="shared" si="40"/>
        <v/>
      </c>
      <c r="P103" s="42" t="str">
        <f>IF($B103="","",[1]رصد!K103)</f>
        <v/>
      </c>
      <c r="Q103" s="42" t="str">
        <f t="shared" si="41"/>
        <v/>
      </c>
      <c r="R103" s="42" t="str">
        <f>IF($B103="","",[1]رصد!L103)</f>
        <v/>
      </c>
      <c r="S103" s="42" t="str">
        <f t="shared" si="42"/>
        <v/>
      </c>
      <c r="T103" s="43" t="str">
        <f>IF($B103="","",[1]رصد!M103)</f>
        <v/>
      </c>
      <c r="U103" s="44" t="str">
        <f t="shared" si="27"/>
        <v/>
      </c>
      <c r="V103" s="45"/>
      <c r="AC103" s="47" t="str">
        <f t="shared" si="28"/>
        <v/>
      </c>
      <c r="AD103" s="47" t="str">
        <f t="shared" si="29"/>
        <v/>
      </c>
      <c r="AE103" s="47" t="str">
        <f t="shared" si="30"/>
        <v/>
      </c>
      <c r="AF103" s="47" t="str">
        <f t="shared" si="31"/>
        <v/>
      </c>
      <c r="AG103" s="47" t="str">
        <f t="shared" si="32"/>
        <v/>
      </c>
      <c r="AH103" s="47" t="str">
        <f t="shared" si="33"/>
        <v/>
      </c>
      <c r="AI103" s="47" t="str">
        <f t="shared" si="34"/>
        <v/>
      </c>
      <c r="AJ103" s="47" t="str">
        <f t="shared" si="43"/>
        <v/>
      </c>
      <c r="AK103" s="48" t="str">
        <f t="shared" si="44"/>
        <v/>
      </c>
      <c r="AL103" s="48" t="str">
        <f t="shared" si="45"/>
        <v>ناجح فى جميع مواد الترم الأول</v>
      </c>
      <c r="AM103" s="49"/>
      <c r="AN103" s="50" t="str">
        <f t="shared" si="46"/>
        <v/>
      </c>
      <c r="AO103" s="50" t="str">
        <f t="shared" si="47"/>
        <v/>
      </c>
      <c r="AP103" s="50" t="str">
        <f t="shared" si="48"/>
        <v/>
      </c>
      <c r="AQ103" s="50" t="str">
        <f t="shared" si="49"/>
        <v/>
      </c>
      <c r="AR103" s="50" t="str">
        <f t="shared" si="50"/>
        <v/>
      </c>
      <c r="AS103" s="50" t="str">
        <f t="shared" si="51"/>
        <v/>
      </c>
      <c r="AT103" s="50" t="str">
        <f t="shared" si="52"/>
        <v/>
      </c>
      <c r="AU103" s="50" t="str">
        <f t="shared" si="52"/>
        <v/>
      </c>
      <c r="AV103" s="50" t="str">
        <f t="shared" si="53"/>
        <v/>
      </c>
    </row>
    <row r="104" spans="1:48" ht="129.94999999999999" customHeight="1">
      <c r="A104" s="40" t="str">
        <f t="shared" si="35"/>
        <v/>
      </c>
      <c r="B104" s="41" t="str">
        <f>IF([1]رصد!B104="","",[1]رصد!B104)</f>
        <v/>
      </c>
      <c r="C104" s="41">
        <f>IF([1]رصد!C104="","",[1]رصد!C104)</f>
        <v>0</v>
      </c>
      <c r="D104" s="41">
        <f>IF([1]رصد!D104="","",[1]رصد!D104)</f>
        <v>0</v>
      </c>
      <c r="E104" s="41">
        <f>IF([1]رصد!E104="","",[1]رصد!E104)</f>
        <v>0</v>
      </c>
      <c r="F104" s="41" t="str">
        <f>IF($B104="","",[1]رصد!F104)</f>
        <v/>
      </c>
      <c r="G104" s="42" t="str">
        <f t="shared" si="36"/>
        <v/>
      </c>
      <c r="H104" s="42" t="str">
        <f>IF($B104="","",[1]رصد!G104)</f>
        <v/>
      </c>
      <c r="I104" s="42" t="str">
        <f t="shared" si="37"/>
        <v/>
      </c>
      <c r="J104" s="42" t="str">
        <f>IF($B104="","",[1]رصد!H104)</f>
        <v/>
      </c>
      <c r="K104" s="42" t="str">
        <f t="shared" si="38"/>
        <v/>
      </c>
      <c r="L104" s="42" t="str">
        <f>IF($B104="","",[1]رصد!I104)</f>
        <v/>
      </c>
      <c r="M104" s="42" t="str">
        <f t="shared" si="39"/>
        <v/>
      </c>
      <c r="N104" s="42" t="str">
        <f>IF($B104="","",[1]رصد!J104)</f>
        <v/>
      </c>
      <c r="O104" s="42" t="str">
        <f t="shared" si="40"/>
        <v/>
      </c>
      <c r="P104" s="42" t="str">
        <f>IF($B104="","",[1]رصد!K104)</f>
        <v/>
      </c>
      <c r="Q104" s="42" t="str">
        <f t="shared" si="41"/>
        <v/>
      </c>
      <c r="R104" s="42" t="str">
        <f>IF($B104="","",[1]رصد!L104)</f>
        <v/>
      </c>
      <c r="S104" s="42" t="str">
        <f t="shared" si="42"/>
        <v/>
      </c>
      <c r="T104" s="43" t="str">
        <f>IF($B104="","",[1]رصد!M104)</f>
        <v/>
      </c>
      <c r="U104" s="44" t="str">
        <f t="shared" si="27"/>
        <v/>
      </c>
      <c r="V104" s="45"/>
      <c r="AC104" s="47" t="str">
        <f t="shared" si="28"/>
        <v/>
      </c>
      <c r="AD104" s="47" t="str">
        <f t="shared" si="29"/>
        <v/>
      </c>
      <c r="AE104" s="47" t="str">
        <f t="shared" si="30"/>
        <v/>
      </c>
      <c r="AF104" s="47" t="str">
        <f t="shared" si="31"/>
        <v/>
      </c>
      <c r="AG104" s="47" t="str">
        <f t="shared" si="32"/>
        <v/>
      </c>
      <c r="AH104" s="47" t="str">
        <f t="shared" si="33"/>
        <v/>
      </c>
      <c r="AI104" s="47" t="str">
        <f t="shared" si="34"/>
        <v/>
      </c>
      <c r="AJ104" s="47" t="str">
        <f t="shared" si="43"/>
        <v/>
      </c>
      <c r="AK104" s="48" t="str">
        <f t="shared" si="44"/>
        <v/>
      </c>
      <c r="AL104" s="48" t="str">
        <f t="shared" si="45"/>
        <v>ناجح فى جميع مواد الترم الأول</v>
      </c>
      <c r="AM104" s="49"/>
      <c r="AN104" s="50" t="str">
        <f t="shared" si="46"/>
        <v/>
      </c>
      <c r="AO104" s="50" t="str">
        <f t="shared" si="47"/>
        <v/>
      </c>
      <c r="AP104" s="50" t="str">
        <f t="shared" si="48"/>
        <v/>
      </c>
      <c r="AQ104" s="50" t="str">
        <f t="shared" si="49"/>
        <v/>
      </c>
      <c r="AR104" s="50" t="str">
        <f t="shared" si="50"/>
        <v/>
      </c>
      <c r="AS104" s="50" t="str">
        <f t="shared" si="51"/>
        <v/>
      </c>
      <c r="AT104" s="50" t="str">
        <f t="shared" si="52"/>
        <v/>
      </c>
      <c r="AU104" s="50" t="str">
        <f t="shared" si="52"/>
        <v/>
      </c>
      <c r="AV104" s="50" t="str">
        <f t="shared" si="53"/>
        <v/>
      </c>
    </row>
    <row r="105" spans="1:48" ht="129.94999999999999" customHeight="1">
      <c r="A105" s="40" t="str">
        <f t="shared" si="35"/>
        <v/>
      </c>
      <c r="B105" s="41" t="str">
        <f>IF([1]رصد!B105="","",[1]رصد!B105)</f>
        <v/>
      </c>
      <c r="C105" s="41">
        <f>IF([1]رصد!C105="","",[1]رصد!C105)</f>
        <v>0</v>
      </c>
      <c r="D105" s="41">
        <f>IF([1]رصد!D105="","",[1]رصد!D105)</f>
        <v>0</v>
      </c>
      <c r="E105" s="41">
        <f>IF([1]رصد!E105="","",[1]رصد!E105)</f>
        <v>0</v>
      </c>
      <c r="F105" s="41" t="str">
        <f>IF($B105="","",[1]رصد!F105)</f>
        <v/>
      </c>
      <c r="G105" s="42" t="str">
        <f t="shared" si="36"/>
        <v/>
      </c>
      <c r="H105" s="42" t="str">
        <f>IF($B105="","",[1]رصد!G105)</f>
        <v/>
      </c>
      <c r="I105" s="42" t="str">
        <f t="shared" si="37"/>
        <v/>
      </c>
      <c r="J105" s="42" t="str">
        <f>IF($B105="","",[1]رصد!H105)</f>
        <v/>
      </c>
      <c r="K105" s="42" t="str">
        <f t="shared" si="38"/>
        <v/>
      </c>
      <c r="L105" s="42" t="str">
        <f>IF($B105="","",[1]رصد!I105)</f>
        <v/>
      </c>
      <c r="M105" s="42" t="str">
        <f t="shared" si="39"/>
        <v/>
      </c>
      <c r="N105" s="42" t="str">
        <f>IF($B105="","",[1]رصد!J105)</f>
        <v/>
      </c>
      <c r="O105" s="42" t="str">
        <f t="shared" si="40"/>
        <v/>
      </c>
      <c r="P105" s="42" t="str">
        <f>IF($B105="","",[1]رصد!K105)</f>
        <v/>
      </c>
      <c r="Q105" s="42" t="str">
        <f t="shared" si="41"/>
        <v/>
      </c>
      <c r="R105" s="42" t="str">
        <f>IF($B105="","",[1]رصد!L105)</f>
        <v/>
      </c>
      <c r="S105" s="42" t="str">
        <f t="shared" si="42"/>
        <v/>
      </c>
      <c r="T105" s="43" t="str">
        <f>IF($B105="","",[1]رصد!M105)</f>
        <v/>
      </c>
      <c r="U105" s="44" t="str">
        <f t="shared" si="27"/>
        <v/>
      </c>
      <c r="V105" s="45"/>
      <c r="AC105" s="47" t="str">
        <f t="shared" si="28"/>
        <v/>
      </c>
      <c r="AD105" s="47" t="str">
        <f t="shared" si="29"/>
        <v/>
      </c>
      <c r="AE105" s="47" t="str">
        <f t="shared" si="30"/>
        <v/>
      </c>
      <c r="AF105" s="47" t="str">
        <f t="shared" si="31"/>
        <v/>
      </c>
      <c r="AG105" s="47" t="str">
        <f t="shared" si="32"/>
        <v/>
      </c>
      <c r="AH105" s="47" t="str">
        <f t="shared" si="33"/>
        <v/>
      </c>
      <c r="AI105" s="47" t="str">
        <f t="shared" si="34"/>
        <v/>
      </c>
      <c r="AJ105" s="47" t="str">
        <f t="shared" si="43"/>
        <v/>
      </c>
      <c r="AK105" s="48" t="str">
        <f t="shared" si="44"/>
        <v/>
      </c>
      <c r="AL105" s="48" t="str">
        <f t="shared" si="45"/>
        <v>ناجح فى جميع مواد الترم الأول</v>
      </c>
      <c r="AM105" s="49"/>
      <c r="AN105" s="50" t="str">
        <f t="shared" si="46"/>
        <v/>
      </c>
      <c r="AO105" s="50" t="str">
        <f t="shared" si="47"/>
        <v/>
      </c>
      <c r="AP105" s="50" t="str">
        <f t="shared" si="48"/>
        <v/>
      </c>
      <c r="AQ105" s="50" t="str">
        <f t="shared" si="49"/>
        <v/>
      </c>
      <c r="AR105" s="50" t="str">
        <f t="shared" si="50"/>
        <v/>
      </c>
      <c r="AS105" s="50" t="str">
        <f t="shared" si="51"/>
        <v/>
      </c>
      <c r="AT105" s="50" t="str">
        <f t="shared" si="52"/>
        <v/>
      </c>
      <c r="AU105" s="50" t="str">
        <f t="shared" si="52"/>
        <v/>
      </c>
      <c r="AV105" s="50" t="str">
        <f t="shared" si="53"/>
        <v/>
      </c>
    </row>
    <row r="106" spans="1:48" ht="129.94999999999999" customHeight="1">
      <c r="A106" s="40" t="str">
        <f t="shared" si="35"/>
        <v/>
      </c>
      <c r="B106" s="41" t="str">
        <f>IF([1]رصد!B106="","",[1]رصد!B106)</f>
        <v/>
      </c>
      <c r="C106" s="41">
        <f>IF([1]رصد!C106="","",[1]رصد!C106)</f>
        <v>0</v>
      </c>
      <c r="D106" s="41">
        <f>IF([1]رصد!D106="","",[1]رصد!D106)</f>
        <v>0</v>
      </c>
      <c r="E106" s="41">
        <f>IF([1]رصد!E106="","",[1]رصد!E106)</f>
        <v>0</v>
      </c>
      <c r="F106" s="41" t="str">
        <f>IF($B106="","",[1]رصد!F106)</f>
        <v/>
      </c>
      <c r="G106" s="42" t="str">
        <f t="shared" si="36"/>
        <v/>
      </c>
      <c r="H106" s="42" t="str">
        <f>IF($B106="","",[1]رصد!G106)</f>
        <v/>
      </c>
      <c r="I106" s="42" t="str">
        <f t="shared" si="37"/>
        <v/>
      </c>
      <c r="J106" s="42" t="str">
        <f>IF($B106="","",[1]رصد!H106)</f>
        <v/>
      </c>
      <c r="K106" s="42" t="str">
        <f t="shared" si="38"/>
        <v/>
      </c>
      <c r="L106" s="42" t="str">
        <f>IF($B106="","",[1]رصد!I106)</f>
        <v/>
      </c>
      <c r="M106" s="42" t="str">
        <f t="shared" si="39"/>
        <v/>
      </c>
      <c r="N106" s="42" t="str">
        <f>IF($B106="","",[1]رصد!J106)</f>
        <v/>
      </c>
      <c r="O106" s="42" t="str">
        <f t="shared" si="40"/>
        <v/>
      </c>
      <c r="P106" s="42" t="str">
        <f>IF($B106="","",[1]رصد!K106)</f>
        <v/>
      </c>
      <c r="Q106" s="42" t="str">
        <f t="shared" si="41"/>
        <v/>
      </c>
      <c r="R106" s="42" t="str">
        <f>IF($B106="","",[1]رصد!L106)</f>
        <v/>
      </c>
      <c r="S106" s="42" t="str">
        <f t="shared" si="42"/>
        <v/>
      </c>
      <c r="T106" s="43" t="str">
        <f>IF($B106="","",[1]رصد!M106)</f>
        <v/>
      </c>
      <c r="U106" s="44" t="str">
        <f t="shared" si="27"/>
        <v/>
      </c>
      <c r="V106" s="45"/>
      <c r="AC106" s="47" t="str">
        <f t="shared" si="28"/>
        <v/>
      </c>
      <c r="AD106" s="47" t="str">
        <f t="shared" si="29"/>
        <v/>
      </c>
      <c r="AE106" s="47" t="str">
        <f t="shared" si="30"/>
        <v/>
      </c>
      <c r="AF106" s="47" t="str">
        <f t="shared" si="31"/>
        <v/>
      </c>
      <c r="AG106" s="47" t="str">
        <f t="shared" si="32"/>
        <v/>
      </c>
      <c r="AH106" s="47" t="str">
        <f t="shared" si="33"/>
        <v/>
      </c>
      <c r="AI106" s="47" t="str">
        <f t="shared" si="34"/>
        <v/>
      </c>
      <c r="AJ106" s="47" t="str">
        <f t="shared" si="43"/>
        <v/>
      </c>
      <c r="AK106" s="48" t="str">
        <f t="shared" si="44"/>
        <v/>
      </c>
      <c r="AL106" s="48" t="str">
        <f t="shared" si="45"/>
        <v>ناجح فى جميع مواد الترم الأول</v>
      </c>
      <c r="AM106" s="49"/>
      <c r="AN106" s="50" t="str">
        <f t="shared" si="46"/>
        <v/>
      </c>
      <c r="AO106" s="50" t="str">
        <f t="shared" si="47"/>
        <v/>
      </c>
      <c r="AP106" s="50" t="str">
        <f t="shared" si="48"/>
        <v/>
      </c>
      <c r="AQ106" s="50" t="str">
        <f t="shared" si="49"/>
        <v/>
      </c>
      <c r="AR106" s="50" t="str">
        <f t="shared" si="50"/>
        <v/>
      </c>
      <c r="AS106" s="50" t="str">
        <f t="shared" si="51"/>
        <v/>
      </c>
      <c r="AT106" s="50" t="str">
        <f t="shared" si="52"/>
        <v/>
      </c>
      <c r="AU106" s="50" t="str">
        <f t="shared" si="52"/>
        <v/>
      </c>
      <c r="AV106" s="50" t="str">
        <f t="shared" si="53"/>
        <v/>
      </c>
    </row>
    <row r="107" spans="1:48" ht="129.94999999999999" customHeight="1">
      <c r="A107" s="40" t="str">
        <f t="shared" si="35"/>
        <v/>
      </c>
      <c r="B107" s="41" t="str">
        <f>IF([1]رصد!B107="","",[1]رصد!B107)</f>
        <v/>
      </c>
      <c r="C107" s="41">
        <f>IF([1]رصد!C107="","",[1]رصد!C107)</f>
        <v>0</v>
      </c>
      <c r="D107" s="41">
        <f>IF([1]رصد!D107="","",[1]رصد!D107)</f>
        <v>0</v>
      </c>
      <c r="E107" s="41">
        <f>IF([1]رصد!E107="","",[1]رصد!E107)</f>
        <v>0</v>
      </c>
      <c r="F107" s="41" t="str">
        <f>IF($B107="","",[1]رصد!F107)</f>
        <v/>
      </c>
      <c r="G107" s="42" t="str">
        <f t="shared" si="36"/>
        <v/>
      </c>
      <c r="H107" s="42" t="str">
        <f>IF($B107="","",[1]رصد!G107)</f>
        <v/>
      </c>
      <c r="I107" s="42" t="str">
        <f t="shared" si="37"/>
        <v/>
      </c>
      <c r="J107" s="42" t="str">
        <f>IF($B107="","",[1]رصد!H107)</f>
        <v/>
      </c>
      <c r="K107" s="42" t="str">
        <f t="shared" si="38"/>
        <v/>
      </c>
      <c r="L107" s="42" t="str">
        <f>IF($B107="","",[1]رصد!I107)</f>
        <v/>
      </c>
      <c r="M107" s="42" t="str">
        <f t="shared" si="39"/>
        <v/>
      </c>
      <c r="N107" s="42" t="str">
        <f>IF($B107="","",[1]رصد!J107)</f>
        <v/>
      </c>
      <c r="O107" s="42" t="str">
        <f t="shared" si="40"/>
        <v/>
      </c>
      <c r="P107" s="42" t="str">
        <f>IF($B107="","",[1]رصد!K107)</f>
        <v/>
      </c>
      <c r="Q107" s="42" t="str">
        <f t="shared" si="41"/>
        <v/>
      </c>
      <c r="R107" s="42" t="str">
        <f>IF($B107="","",[1]رصد!L107)</f>
        <v/>
      </c>
      <c r="S107" s="42" t="str">
        <f t="shared" si="42"/>
        <v/>
      </c>
      <c r="T107" s="43" t="str">
        <f>IF($B107="","",[1]رصد!M107)</f>
        <v/>
      </c>
      <c r="U107" s="44" t="str">
        <f t="shared" si="27"/>
        <v/>
      </c>
      <c r="V107" s="45"/>
      <c r="AC107" s="47" t="str">
        <f t="shared" si="28"/>
        <v/>
      </c>
      <c r="AD107" s="47" t="str">
        <f t="shared" si="29"/>
        <v/>
      </c>
      <c r="AE107" s="47" t="str">
        <f t="shared" si="30"/>
        <v/>
      </c>
      <c r="AF107" s="47" t="str">
        <f t="shared" si="31"/>
        <v/>
      </c>
      <c r="AG107" s="47" t="str">
        <f t="shared" si="32"/>
        <v/>
      </c>
      <c r="AH107" s="47" t="str">
        <f t="shared" si="33"/>
        <v/>
      </c>
      <c r="AI107" s="47" t="str">
        <f t="shared" si="34"/>
        <v/>
      </c>
      <c r="AJ107" s="47" t="str">
        <f t="shared" si="43"/>
        <v/>
      </c>
      <c r="AK107" s="48" t="str">
        <f t="shared" si="44"/>
        <v/>
      </c>
      <c r="AL107" s="48" t="str">
        <f t="shared" si="45"/>
        <v>ناجح فى جميع مواد الترم الأول</v>
      </c>
      <c r="AM107" s="49"/>
      <c r="AN107" s="50" t="str">
        <f t="shared" si="46"/>
        <v/>
      </c>
      <c r="AO107" s="50" t="str">
        <f t="shared" si="47"/>
        <v/>
      </c>
      <c r="AP107" s="50" t="str">
        <f t="shared" si="48"/>
        <v/>
      </c>
      <c r="AQ107" s="50" t="str">
        <f t="shared" si="49"/>
        <v/>
      </c>
      <c r="AR107" s="50" t="str">
        <f t="shared" si="50"/>
        <v/>
      </c>
      <c r="AS107" s="50" t="str">
        <f t="shared" si="51"/>
        <v/>
      </c>
      <c r="AT107" s="50" t="str">
        <f t="shared" si="52"/>
        <v/>
      </c>
      <c r="AU107" s="50" t="str">
        <f t="shared" si="52"/>
        <v/>
      </c>
      <c r="AV107" s="50" t="str">
        <f t="shared" si="53"/>
        <v/>
      </c>
    </row>
    <row r="108" spans="1:48" ht="129.94999999999999" customHeight="1">
      <c r="A108" s="40" t="str">
        <f t="shared" si="35"/>
        <v/>
      </c>
      <c r="B108" s="41" t="str">
        <f>IF([1]رصد!B108="","",[1]رصد!B108)</f>
        <v/>
      </c>
      <c r="C108" s="41">
        <f>IF([1]رصد!C108="","",[1]رصد!C108)</f>
        <v>0</v>
      </c>
      <c r="D108" s="41">
        <f>IF([1]رصد!D108="","",[1]رصد!D108)</f>
        <v>0</v>
      </c>
      <c r="E108" s="41">
        <f>IF([1]رصد!E108="","",[1]رصد!E108)</f>
        <v>0</v>
      </c>
      <c r="F108" s="41" t="str">
        <f>IF($B108="","",[1]رصد!F108)</f>
        <v/>
      </c>
      <c r="G108" s="42" t="str">
        <f t="shared" si="36"/>
        <v/>
      </c>
      <c r="H108" s="42" t="str">
        <f>IF($B108="","",[1]رصد!G108)</f>
        <v/>
      </c>
      <c r="I108" s="42" t="str">
        <f t="shared" si="37"/>
        <v/>
      </c>
      <c r="J108" s="42" t="str">
        <f>IF($B108="","",[1]رصد!H108)</f>
        <v/>
      </c>
      <c r="K108" s="42" t="str">
        <f t="shared" si="38"/>
        <v/>
      </c>
      <c r="L108" s="42" t="str">
        <f>IF($B108="","",[1]رصد!I108)</f>
        <v/>
      </c>
      <c r="M108" s="42" t="str">
        <f t="shared" si="39"/>
        <v/>
      </c>
      <c r="N108" s="42" t="str">
        <f>IF($B108="","",[1]رصد!J108)</f>
        <v/>
      </c>
      <c r="O108" s="42" t="str">
        <f t="shared" si="40"/>
        <v/>
      </c>
      <c r="P108" s="42" t="str">
        <f>IF($B108="","",[1]رصد!K108)</f>
        <v/>
      </c>
      <c r="Q108" s="42" t="str">
        <f t="shared" si="41"/>
        <v/>
      </c>
      <c r="R108" s="42" t="str">
        <f>IF($B108="","",[1]رصد!L108)</f>
        <v/>
      </c>
      <c r="S108" s="42" t="str">
        <f t="shared" si="42"/>
        <v/>
      </c>
      <c r="T108" s="43" t="str">
        <f>IF($B108="","",[1]رصد!M108)</f>
        <v/>
      </c>
      <c r="U108" s="44" t="str">
        <f t="shared" si="27"/>
        <v/>
      </c>
      <c r="V108" s="45"/>
      <c r="AC108" s="47" t="str">
        <f t="shared" si="28"/>
        <v/>
      </c>
      <c r="AD108" s="47" t="str">
        <f t="shared" si="29"/>
        <v/>
      </c>
      <c r="AE108" s="47" t="str">
        <f t="shared" si="30"/>
        <v/>
      </c>
      <c r="AF108" s="47" t="str">
        <f t="shared" si="31"/>
        <v/>
      </c>
      <c r="AG108" s="47" t="str">
        <f t="shared" si="32"/>
        <v/>
      </c>
      <c r="AH108" s="47" t="str">
        <f t="shared" si="33"/>
        <v/>
      </c>
      <c r="AI108" s="47" t="str">
        <f t="shared" si="34"/>
        <v/>
      </c>
      <c r="AJ108" s="47" t="str">
        <f t="shared" si="43"/>
        <v/>
      </c>
      <c r="AK108" s="48" t="str">
        <f t="shared" si="44"/>
        <v/>
      </c>
      <c r="AL108" s="48" t="str">
        <f t="shared" si="45"/>
        <v>ناجح فى جميع مواد الترم الأول</v>
      </c>
      <c r="AM108" s="49"/>
      <c r="AN108" s="50" t="str">
        <f t="shared" si="46"/>
        <v/>
      </c>
      <c r="AO108" s="50" t="str">
        <f t="shared" si="47"/>
        <v/>
      </c>
      <c r="AP108" s="50" t="str">
        <f t="shared" si="48"/>
        <v/>
      </c>
      <c r="AQ108" s="50" t="str">
        <f t="shared" si="49"/>
        <v/>
      </c>
      <c r="AR108" s="50" t="str">
        <f t="shared" si="50"/>
        <v/>
      </c>
      <c r="AS108" s="50" t="str">
        <f t="shared" si="51"/>
        <v/>
      </c>
      <c r="AT108" s="50" t="str">
        <f t="shared" si="52"/>
        <v/>
      </c>
      <c r="AU108" s="50" t="str">
        <f t="shared" si="52"/>
        <v/>
      </c>
      <c r="AV108" s="50" t="str">
        <f t="shared" si="53"/>
        <v/>
      </c>
    </row>
    <row r="109" spans="1:48" ht="129.94999999999999" customHeight="1">
      <c r="A109" s="40" t="str">
        <f t="shared" si="35"/>
        <v/>
      </c>
      <c r="B109" s="41" t="str">
        <f>IF([1]رصد!B109="","",[1]رصد!B109)</f>
        <v/>
      </c>
      <c r="C109" s="41">
        <f>IF([1]رصد!C109="","",[1]رصد!C109)</f>
        <v>0</v>
      </c>
      <c r="D109" s="41">
        <f>IF([1]رصد!D109="","",[1]رصد!D109)</f>
        <v>0</v>
      </c>
      <c r="E109" s="41">
        <f>IF([1]رصد!E109="","",[1]رصد!E109)</f>
        <v>0</v>
      </c>
      <c r="F109" s="41" t="str">
        <f>IF($B109="","",[1]رصد!F109)</f>
        <v/>
      </c>
      <c r="G109" s="42" t="str">
        <f t="shared" si="36"/>
        <v/>
      </c>
      <c r="H109" s="42" t="str">
        <f>IF($B109="","",[1]رصد!G109)</f>
        <v/>
      </c>
      <c r="I109" s="42" t="str">
        <f t="shared" si="37"/>
        <v/>
      </c>
      <c r="J109" s="42" t="str">
        <f>IF($B109="","",[1]رصد!H109)</f>
        <v/>
      </c>
      <c r="K109" s="42" t="str">
        <f t="shared" si="38"/>
        <v/>
      </c>
      <c r="L109" s="42" t="str">
        <f>IF($B109="","",[1]رصد!I109)</f>
        <v/>
      </c>
      <c r="M109" s="42" t="str">
        <f t="shared" si="39"/>
        <v/>
      </c>
      <c r="N109" s="42" t="str">
        <f>IF($B109="","",[1]رصد!J109)</f>
        <v/>
      </c>
      <c r="O109" s="42" t="str">
        <f t="shared" si="40"/>
        <v/>
      </c>
      <c r="P109" s="42" t="str">
        <f>IF($B109="","",[1]رصد!K109)</f>
        <v/>
      </c>
      <c r="Q109" s="42" t="str">
        <f t="shared" si="41"/>
        <v/>
      </c>
      <c r="R109" s="42" t="str">
        <f>IF($B109="","",[1]رصد!L109)</f>
        <v/>
      </c>
      <c r="S109" s="42" t="str">
        <f t="shared" si="42"/>
        <v/>
      </c>
      <c r="T109" s="43" t="str">
        <f>IF($B109="","",[1]رصد!M109)</f>
        <v/>
      </c>
      <c r="U109" s="44" t="str">
        <f t="shared" si="27"/>
        <v/>
      </c>
      <c r="V109" s="45"/>
      <c r="AC109" s="47" t="str">
        <f t="shared" si="28"/>
        <v/>
      </c>
      <c r="AD109" s="47" t="str">
        <f t="shared" si="29"/>
        <v/>
      </c>
      <c r="AE109" s="47" t="str">
        <f t="shared" si="30"/>
        <v/>
      </c>
      <c r="AF109" s="47" t="str">
        <f t="shared" si="31"/>
        <v/>
      </c>
      <c r="AG109" s="47" t="str">
        <f t="shared" si="32"/>
        <v/>
      </c>
      <c r="AH109" s="47" t="str">
        <f t="shared" si="33"/>
        <v/>
      </c>
      <c r="AI109" s="47" t="str">
        <f t="shared" si="34"/>
        <v/>
      </c>
      <c r="AJ109" s="47" t="str">
        <f t="shared" si="43"/>
        <v/>
      </c>
      <c r="AK109" s="48" t="str">
        <f t="shared" si="44"/>
        <v/>
      </c>
      <c r="AL109" s="48" t="str">
        <f t="shared" si="45"/>
        <v>ناجح فى جميع مواد الترم الأول</v>
      </c>
      <c r="AM109" s="49"/>
      <c r="AN109" s="50" t="str">
        <f t="shared" si="46"/>
        <v/>
      </c>
      <c r="AO109" s="50" t="str">
        <f t="shared" si="47"/>
        <v/>
      </c>
      <c r="AP109" s="50" t="str">
        <f t="shared" si="48"/>
        <v/>
      </c>
      <c r="AQ109" s="50" t="str">
        <f t="shared" si="49"/>
        <v/>
      </c>
      <c r="AR109" s="50" t="str">
        <f t="shared" si="50"/>
        <v/>
      </c>
      <c r="AS109" s="50" t="str">
        <f t="shared" si="51"/>
        <v/>
      </c>
      <c r="AT109" s="50" t="str">
        <f t="shared" si="52"/>
        <v/>
      </c>
      <c r="AU109" s="50" t="str">
        <f t="shared" si="52"/>
        <v/>
      </c>
      <c r="AV109" s="50" t="str">
        <f t="shared" si="53"/>
        <v/>
      </c>
    </row>
    <row r="110" spans="1:48" ht="129.94999999999999" customHeight="1">
      <c r="A110" s="40" t="str">
        <f t="shared" si="35"/>
        <v/>
      </c>
      <c r="B110" s="41" t="str">
        <f>IF([1]رصد!B110="","",[1]رصد!B110)</f>
        <v/>
      </c>
      <c r="C110" s="41">
        <f>IF([1]رصد!C110="","",[1]رصد!C110)</f>
        <v>0</v>
      </c>
      <c r="D110" s="41">
        <f>IF([1]رصد!D110="","",[1]رصد!D110)</f>
        <v>0</v>
      </c>
      <c r="E110" s="41">
        <f>IF([1]رصد!E110="","",[1]رصد!E110)</f>
        <v>0</v>
      </c>
      <c r="F110" s="41" t="str">
        <f>IF($B110="","",[1]رصد!F110)</f>
        <v/>
      </c>
      <c r="G110" s="42" t="str">
        <f t="shared" si="36"/>
        <v/>
      </c>
      <c r="H110" s="42" t="str">
        <f>IF($B110="","",[1]رصد!G110)</f>
        <v/>
      </c>
      <c r="I110" s="42" t="str">
        <f t="shared" si="37"/>
        <v/>
      </c>
      <c r="J110" s="42" t="str">
        <f>IF($B110="","",[1]رصد!H110)</f>
        <v/>
      </c>
      <c r="K110" s="42" t="str">
        <f t="shared" si="38"/>
        <v/>
      </c>
      <c r="L110" s="42" t="str">
        <f>IF($B110="","",[1]رصد!I110)</f>
        <v/>
      </c>
      <c r="M110" s="42" t="str">
        <f t="shared" si="39"/>
        <v/>
      </c>
      <c r="N110" s="42" t="str">
        <f>IF($B110="","",[1]رصد!J110)</f>
        <v/>
      </c>
      <c r="O110" s="42" t="str">
        <f t="shared" si="40"/>
        <v/>
      </c>
      <c r="P110" s="42" t="str">
        <f>IF($B110="","",[1]رصد!K110)</f>
        <v/>
      </c>
      <c r="Q110" s="42" t="str">
        <f t="shared" si="41"/>
        <v/>
      </c>
      <c r="R110" s="42" t="str">
        <f>IF($B110="","",[1]رصد!L110)</f>
        <v/>
      </c>
      <c r="S110" s="42" t="str">
        <f t="shared" si="42"/>
        <v/>
      </c>
      <c r="T110" s="43" t="str">
        <f>IF($B110="","",[1]رصد!M110)</f>
        <v/>
      </c>
      <c r="U110" s="44" t="str">
        <f t="shared" si="27"/>
        <v/>
      </c>
      <c r="V110" s="45"/>
      <c r="AC110" s="47" t="str">
        <f t="shared" si="28"/>
        <v/>
      </c>
      <c r="AD110" s="47" t="str">
        <f t="shared" si="29"/>
        <v/>
      </c>
      <c r="AE110" s="47" t="str">
        <f t="shared" si="30"/>
        <v/>
      </c>
      <c r="AF110" s="47" t="str">
        <f t="shared" si="31"/>
        <v/>
      </c>
      <c r="AG110" s="47" t="str">
        <f t="shared" si="32"/>
        <v/>
      </c>
      <c r="AH110" s="47" t="str">
        <f t="shared" si="33"/>
        <v/>
      </c>
      <c r="AI110" s="47" t="str">
        <f t="shared" si="34"/>
        <v/>
      </c>
      <c r="AJ110" s="47" t="str">
        <f t="shared" si="43"/>
        <v/>
      </c>
      <c r="AK110" s="48" t="str">
        <f t="shared" si="44"/>
        <v/>
      </c>
      <c r="AL110" s="48" t="str">
        <f t="shared" si="45"/>
        <v>ناجح فى جميع مواد الترم الأول</v>
      </c>
      <c r="AM110" s="49"/>
      <c r="AN110" s="50" t="str">
        <f t="shared" si="46"/>
        <v/>
      </c>
      <c r="AO110" s="50" t="str">
        <f t="shared" si="47"/>
        <v/>
      </c>
      <c r="AP110" s="50" t="str">
        <f t="shared" si="48"/>
        <v/>
      </c>
      <c r="AQ110" s="50" t="str">
        <f t="shared" si="49"/>
        <v/>
      </c>
      <c r="AR110" s="50" t="str">
        <f t="shared" si="50"/>
        <v/>
      </c>
      <c r="AS110" s="50" t="str">
        <f t="shared" si="51"/>
        <v/>
      </c>
      <c r="AT110" s="50" t="str">
        <f t="shared" si="52"/>
        <v/>
      </c>
      <c r="AU110" s="50" t="str">
        <f t="shared" si="52"/>
        <v/>
      </c>
      <c r="AV110" s="50" t="str">
        <f t="shared" si="53"/>
        <v/>
      </c>
    </row>
    <row r="111" spans="1:48" ht="129.94999999999999" customHeight="1">
      <c r="A111" s="40" t="str">
        <f t="shared" si="35"/>
        <v/>
      </c>
      <c r="B111" s="41" t="str">
        <f>IF([1]رصد!B111="","",[1]رصد!B111)</f>
        <v/>
      </c>
      <c r="C111" s="41">
        <f>IF([1]رصد!C111="","",[1]رصد!C111)</f>
        <v>0</v>
      </c>
      <c r="D111" s="41">
        <f>IF([1]رصد!D111="","",[1]رصد!D111)</f>
        <v>0</v>
      </c>
      <c r="E111" s="41">
        <f>IF([1]رصد!E111="","",[1]رصد!E111)</f>
        <v>0</v>
      </c>
      <c r="F111" s="41" t="str">
        <f>IF($B111="","",[1]رصد!F111)</f>
        <v/>
      </c>
      <c r="G111" s="42" t="str">
        <f t="shared" si="36"/>
        <v/>
      </c>
      <c r="H111" s="42" t="str">
        <f>IF($B111="","",[1]رصد!G111)</f>
        <v/>
      </c>
      <c r="I111" s="42" t="str">
        <f t="shared" si="37"/>
        <v/>
      </c>
      <c r="J111" s="42" t="str">
        <f>IF($B111="","",[1]رصد!H111)</f>
        <v/>
      </c>
      <c r="K111" s="42" t="str">
        <f t="shared" si="38"/>
        <v/>
      </c>
      <c r="L111" s="42" t="str">
        <f>IF($B111="","",[1]رصد!I111)</f>
        <v/>
      </c>
      <c r="M111" s="42" t="str">
        <f t="shared" si="39"/>
        <v/>
      </c>
      <c r="N111" s="42" t="str">
        <f>IF($B111="","",[1]رصد!J111)</f>
        <v/>
      </c>
      <c r="O111" s="42" t="str">
        <f t="shared" si="40"/>
        <v/>
      </c>
      <c r="P111" s="42" t="str">
        <f>IF($B111="","",[1]رصد!K111)</f>
        <v/>
      </c>
      <c r="Q111" s="42" t="str">
        <f t="shared" si="41"/>
        <v/>
      </c>
      <c r="R111" s="42" t="str">
        <f>IF($B111="","",[1]رصد!L111)</f>
        <v/>
      </c>
      <c r="S111" s="42" t="str">
        <f t="shared" si="42"/>
        <v/>
      </c>
      <c r="T111" s="43" t="str">
        <f>IF($B111="","",[1]رصد!M111)</f>
        <v/>
      </c>
      <c r="U111" s="44" t="str">
        <f t="shared" si="27"/>
        <v/>
      </c>
      <c r="V111" s="45"/>
      <c r="AC111" s="47" t="str">
        <f t="shared" si="28"/>
        <v/>
      </c>
      <c r="AD111" s="47" t="str">
        <f t="shared" si="29"/>
        <v/>
      </c>
      <c r="AE111" s="47" t="str">
        <f t="shared" si="30"/>
        <v/>
      </c>
      <c r="AF111" s="47" t="str">
        <f t="shared" si="31"/>
        <v/>
      </c>
      <c r="AG111" s="47" t="str">
        <f t="shared" si="32"/>
        <v/>
      </c>
      <c r="AH111" s="47" t="str">
        <f t="shared" si="33"/>
        <v/>
      </c>
      <c r="AI111" s="47" t="str">
        <f t="shared" si="34"/>
        <v/>
      </c>
      <c r="AJ111" s="47" t="str">
        <f t="shared" si="43"/>
        <v/>
      </c>
      <c r="AK111" s="48" t="str">
        <f t="shared" si="44"/>
        <v/>
      </c>
      <c r="AL111" s="48" t="str">
        <f t="shared" si="45"/>
        <v>ناجح فى جميع مواد الترم الأول</v>
      </c>
      <c r="AM111" s="49"/>
      <c r="AN111" s="50" t="str">
        <f t="shared" si="46"/>
        <v/>
      </c>
      <c r="AO111" s="50" t="str">
        <f t="shared" si="47"/>
        <v/>
      </c>
      <c r="AP111" s="50" t="str">
        <f t="shared" si="48"/>
        <v/>
      </c>
      <c r="AQ111" s="50" t="str">
        <f t="shared" si="49"/>
        <v/>
      </c>
      <c r="AR111" s="50" t="str">
        <f t="shared" si="50"/>
        <v/>
      </c>
      <c r="AS111" s="50" t="str">
        <f t="shared" si="51"/>
        <v/>
      </c>
      <c r="AT111" s="50" t="str">
        <f t="shared" si="52"/>
        <v/>
      </c>
      <c r="AU111" s="50" t="str">
        <f t="shared" si="52"/>
        <v/>
      </c>
      <c r="AV111" s="50" t="str">
        <f t="shared" si="53"/>
        <v/>
      </c>
    </row>
    <row r="112" spans="1:48" ht="129.94999999999999" customHeight="1">
      <c r="A112" s="40" t="str">
        <f t="shared" si="35"/>
        <v/>
      </c>
      <c r="B112" s="41" t="str">
        <f>IF([1]رصد!B112="","",[1]رصد!B112)</f>
        <v/>
      </c>
      <c r="C112" s="41">
        <f>IF([1]رصد!C112="","",[1]رصد!C112)</f>
        <v>0</v>
      </c>
      <c r="D112" s="41">
        <f>IF([1]رصد!D112="","",[1]رصد!D112)</f>
        <v>0</v>
      </c>
      <c r="E112" s="41">
        <f>IF([1]رصد!E112="","",[1]رصد!E112)</f>
        <v>0</v>
      </c>
      <c r="F112" s="41" t="str">
        <f>IF($B112="","",[1]رصد!F112)</f>
        <v/>
      </c>
      <c r="G112" s="42" t="str">
        <f t="shared" si="36"/>
        <v/>
      </c>
      <c r="H112" s="42" t="str">
        <f>IF($B112="","",[1]رصد!G112)</f>
        <v/>
      </c>
      <c r="I112" s="42" t="str">
        <f t="shared" si="37"/>
        <v/>
      </c>
      <c r="J112" s="42" t="str">
        <f>IF($B112="","",[1]رصد!H112)</f>
        <v/>
      </c>
      <c r="K112" s="42" t="str">
        <f t="shared" si="38"/>
        <v/>
      </c>
      <c r="L112" s="42" t="str">
        <f>IF($B112="","",[1]رصد!I112)</f>
        <v/>
      </c>
      <c r="M112" s="42" t="str">
        <f t="shared" si="39"/>
        <v/>
      </c>
      <c r="N112" s="42" t="str">
        <f>IF($B112="","",[1]رصد!J112)</f>
        <v/>
      </c>
      <c r="O112" s="42" t="str">
        <f t="shared" si="40"/>
        <v/>
      </c>
      <c r="P112" s="42" t="str">
        <f>IF($B112="","",[1]رصد!K112)</f>
        <v/>
      </c>
      <c r="Q112" s="42" t="str">
        <f t="shared" si="41"/>
        <v/>
      </c>
      <c r="R112" s="42" t="str">
        <f>IF($B112="","",[1]رصد!L112)</f>
        <v/>
      </c>
      <c r="S112" s="42" t="str">
        <f t="shared" si="42"/>
        <v/>
      </c>
      <c r="T112" s="43" t="str">
        <f>IF($B112="","",[1]رصد!M112)</f>
        <v/>
      </c>
      <c r="U112" s="44" t="str">
        <f t="shared" si="27"/>
        <v/>
      </c>
      <c r="V112" s="45"/>
      <c r="AC112" s="47" t="str">
        <f t="shared" si="28"/>
        <v/>
      </c>
      <c r="AD112" s="47" t="str">
        <f t="shared" si="29"/>
        <v/>
      </c>
      <c r="AE112" s="47" t="str">
        <f t="shared" si="30"/>
        <v/>
      </c>
      <c r="AF112" s="47" t="str">
        <f t="shared" si="31"/>
        <v/>
      </c>
      <c r="AG112" s="47" t="str">
        <f t="shared" si="32"/>
        <v/>
      </c>
      <c r="AH112" s="47" t="str">
        <f t="shared" si="33"/>
        <v/>
      </c>
      <c r="AI112" s="47" t="str">
        <f t="shared" si="34"/>
        <v/>
      </c>
      <c r="AJ112" s="47" t="str">
        <f t="shared" si="43"/>
        <v/>
      </c>
      <c r="AK112" s="48" t="str">
        <f t="shared" si="44"/>
        <v/>
      </c>
      <c r="AL112" s="48" t="str">
        <f t="shared" si="45"/>
        <v>ناجح فى جميع مواد الترم الأول</v>
      </c>
      <c r="AM112" s="49"/>
      <c r="AN112" s="50" t="str">
        <f t="shared" si="46"/>
        <v/>
      </c>
      <c r="AO112" s="50" t="str">
        <f t="shared" si="47"/>
        <v/>
      </c>
      <c r="AP112" s="50" t="str">
        <f t="shared" si="48"/>
        <v/>
      </c>
      <c r="AQ112" s="50" t="str">
        <f t="shared" si="49"/>
        <v/>
      </c>
      <c r="AR112" s="50" t="str">
        <f t="shared" si="50"/>
        <v/>
      </c>
      <c r="AS112" s="50" t="str">
        <f t="shared" si="51"/>
        <v/>
      </c>
      <c r="AT112" s="50" t="str">
        <f t="shared" si="52"/>
        <v/>
      </c>
      <c r="AU112" s="50" t="str">
        <f t="shared" si="52"/>
        <v/>
      </c>
      <c r="AV112" s="50" t="str">
        <f t="shared" si="53"/>
        <v/>
      </c>
    </row>
    <row r="113" spans="1:48" ht="129.94999999999999" customHeight="1">
      <c r="A113" s="40" t="str">
        <f t="shared" si="35"/>
        <v/>
      </c>
      <c r="B113" s="41" t="str">
        <f>IF([1]رصد!B113="","",[1]رصد!B113)</f>
        <v/>
      </c>
      <c r="C113" s="41">
        <f>IF([1]رصد!C113="","",[1]رصد!C113)</f>
        <v>0</v>
      </c>
      <c r="D113" s="41">
        <f>IF([1]رصد!D113="","",[1]رصد!D113)</f>
        <v>0</v>
      </c>
      <c r="E113" s="41">
        <f>IF([1]رصد!E113="","",[1]رصد!E113)</f>
        <v>0</v>
      </c>
      <c r="F113" s="41" t="str">
        <f>IF($B113="","",[1]رصد!F113)</f>
        <v/>
      </c>
      <c r="G113" s="42" t="str">
        <f t="shared" si="36"/>
        <v/>
      </c>
      <c r="H113" s="42" t="str">
        <f>IF($B113="","",[1]رصد!G113)</f>
        <v/>
      </c>
      <c r="I113" s="42" t="str">
        <f t="shared" si="37"/>
        <v/>
      </c>
      <c r="J113" s="42" t="str">
        <f>IF($B113="","",[1]رصد!H113)</f>
        <v/>
      </c>
      <c r="K113" s="42" t="str">
        <f t="shared" si="38"/>
        <v/>
      </c>
      <c r="L113" s="42" t="str">
        <f>IF($B113="","",[1]رصد!I113)</f>
        <v/>
      </c>
      <c r="M113" s="42" t="str">
        <f t="shared" si="39"/>
        <v/>
      </c>
      <c r="N113" s="42" t="str">
        <f>IF($B113="","",[1]رصد!J113)</f>
        <v/>
      </c>
      <c r="O113" s="42" t="str">
        <f t="shared" si="40"/>
        <v/>
      </c>
      <c r="P113" s="42" t="str">
        <f>IF($B113="","",[1]رصد!K113)</f>
        <v/>
      </c>
      <c r="Q113" s="42" t="str">
        <f t="shared" si="41"/>
        <v/>
      </c>
      <c r="R113" s="42" t="str">
        <f>IF($B113="","",[1]رصد!L113)</f>
        <v/>
      </c>
      <c r="S113" s="42" t="str">
        <f t="shared" si="42"/>
        <v/>
      </c>
      <c r="T113" s="43" t="str">
        <f>IF($B113="","",[1]رصد!M113)</f>
        <v/>
      </c>
      <c r="U113" s="44" t="str">
        <f t="shared" si="27"/>
        <v/>
      </c>
      <c r="V113" s="45"/>
      <c r="AC113" s="47" t="str">
        <f t="shared" si="28"/>
        <v/>
      </c>
      <c r="AD113" s="47" t="str">
        <f t="shared" si="29"/>
        <v/>
      </c>
      <c r="AE113" s="47" t="str">
        <f t="shared" si="30"/>
        <v/>
      </c>
      <c r="AF113" s="47" t="str">
        <f t="shared" si="31"/>
        <v/>
      </c>
      <c r="AG113" s="47" t="str">
        <f t="shared" si="32"/>
        <v/>
      </c>
      <c r="AH113" s="47" t="str">
        <f t="shared" si="33"/>
        <v/>
      </c>
      <c r="AI113" s="47" t="str">
        <f t="shared" si="34"/>
        <v/>
      </c>
      <c r="AJ113" s="47" t="str">
        <f t="shared" si="43"/>
        <v/>
      </c>
      <c r="AK113" s="48" t="str">
        <f t="shared" si="44"/>
        <v/>
      </c>
      <c r="AL113" s="48" t="str">
        <f t="shared" si="45"/>
        <v>ناجح فى جميع مواد الترم الأول</v>
      </c>
      <c r="AM113" s="49"/>
      <c r="AN113" s="50" t="str">
        <f t="shared" si="46"/>
        <v/>
      </c>
      <c r="AO113" s="50" t="str">
        <f t="shared" si="47"/>
        <v/>
      </c>
      <c r="AP113" s="50" t="str">
        <f t="shared" si="48"/>
        <v/>
      </c>
      <c r="AQ113" s="50" t="str">
        <f t="shared" si="49"/>
        <v/>
      </c>
      <c r="AR113" s="50" t="str">
        <f t="shared" si="50"/>
        <v/>
      </c>
      <c r="AS113" s="50" t="str">
        <f t="shared" si="51"/>
        <v/>
      </c>
      <c r="AT113" s="50" t="str">
        <f t="shared" si="52"/>
        <v/>
      </c>
      <c r="AU113" s="50" t="str">
        <f t="shared" si="52"/>
        <v/>
      </c>
      <c r="AV113" s="50" t="str">
        <f t="shared" si="53"/>
        <v/>
      </c>
    </row>
    <row r="114" spans="1:48" ht="129.94999999999999" customHeight="1">
      <c r="A114" s="40" t="str">
        <f t="shared" si="35"/>
        <v/>
      </c>
      <c r="B114" s="41" t="str">
        <f>IF([1]رصد!B114="","",[1]رصد!B114)</f>
        <v/>
      </c>
      <c r="C114" s="41">
        <f>IF([1]رصد!C114="","",[1]رصد!C114)</f>
        <v>0</v>
      </c>
      <c r="D114" s="41">
        <f>IF([1]رصد!D114="","",[1]رصد!D114)</f>
        <v>0</v>
      </c>
      <c r="E114" s="41">
        <f>IF([1]رصد!E114="","",[1]رصد!E114)</f>
        <v>0</v>
      </c>
      <c r="F114" s="41" t="str">
        <f>IF($B114="","",[1]رصد!F114)</f>
        <v/>
      </c>
      <c r="G114" s="42" t="str">
        <f t="shared" si="36"/>
        <v/>
      </c>
      <c r="H114" s="42" t="str">
        <f>IF($B114="","",[1]رصد!G114)</f>
        <v/>
      </c>
      <c r="I114" s="42" t="str">
        <f t="shared" si="37"/>
        <v/>
      </c>
      <c r="J114" s="42" t="str">
        <f>IF($B114="","",[1]رصد!H114)</f>
        <v/>
      </c>
      <c r="K114" s="42" t="str">
        <f t="shared" si="38"/>
        <v/>
      </c>
      <c r="L114" s="42" t="str">
        <f>IF($B114="","",[1]رصد!I114)</f>
        <v/>
      </c>
      <c r="M114" s="42" t="str">
        <f t="shared" si="39"/>
        <v/>
      </c>
      <c r="N114" s="42" t="str">
        <f>IF($B114="","",[1]رصد!J114)</f>
        <v/>
      </c>
      <c r="O114" s="42" t="str">
        <f t="shared" si="40"/>
        <v/>
      </c>
      <c r="P114" s="42" t="str">
        <f>IF($B114="","",[1]رصد!K114)</f>
        <v/>
      </c>
      <c r="Q114" s="42" t="str">
        <f t="shared" si="41"/>
        <v/>
      </c>
      <c r="R114" s="42" t="str">
        <f>IF($B114="","",[1]رصد!L114)</f>
        <v/>
      </c>
      <c r="S114" s="42" t="str">
        <f t="shared" si="42"/>
        <v/>
      </c>
      <c r="T114" s="43" t="str">
        <f>IF($B114="","",[1]رصد!M114)</f>
        <v/>
      </c>
      <c r="U114" s="44" t="str">
        <f t="shared" si="27"/>
        <v/>
      </c>
      <c r="V114" s="45"/>
      <c r="AC114" s="47" t="str">
        <f t="shared" si="28"/>
        <v/>
      </c>
      <c r="AD114" s="47" t="str">
        <f t="shared" si="29"/>
        <v/>
      </c>
      <c r="AE114" s="47" t="str">
        <f t="shared" si="30"/>
        <v/>
      </c>
      <c r="AF114" s="47" t="str">
        <f t="shared" si="31"/>
        <v/>
      </c>
      <c r="AG114" s="47" t="str">
        <f t="shared" si="32"/>
        <v/>
      </c>
      <c r="AH114" s="47" t="str">
        <f t="shared" si="33"/>
        <v/>
      </c>
      <c r="AI114" s="47" t="str">
        <f t="shared" si="34"/>
        <v/>
      </c>
      <c r="AJ114" s="47" t="str">
        <f t="shared" si="43"/>
        <v/>
      </c>
      <c r="AK114" s="48" t="str">
        <f t="shared" si="44"/>
        <v/>
      </c>
      <c r="AL114" s="48" t="str">
        <f t="shared" si="45"/>
        <v>ناجح فى جميع مواد الترم الأول</v>
      </c>
      <c r="AM114" s="49"/>
      <c r="AN114" s="50" t="str">
        <f t="shared" si="46"/>
        <v/>
      </c>
      <c r="AO114" s="50" t="str">
        <f t="shared" si="47"/>
        <v/>
      </c>
      <c r="AP114" s="50" t="str">
        <f t="shared" si="48"/>
        <v/>
      </c>
      <c r="AQ114" s="50" t="str">
        <f t="shared" si="49"/>
        <v/>
      </c>
      <c r="AR114" s="50" t="str">
        <f t="shared" si="50"/>
        <v/>
      </c>
      <c r="AS114" s="50" t="str">
        <f t="shared" si="51"/>
        <v/>
      </c>
      <c r="AT114" s="50" t="str">
        <f t="shared" si="52"/>
        <v/>
      </c>
      <c r="AU114" s="50" t="str">
        <f t="shared" si="52"/>
        <v/>
      </c>
      <c r="AV114" s="50" t="str">
        <f t="shared" si="53"/>
        <v/>
      </c>
    </row>
    <row r="115" spans="1:48" ht="129.94999999999999" customHeight="1">
      <c r="A115" s="40" t="str">
        <f t="shared" si="35"/>
        <v/>
      </c>
      <c r="B115" s="41" t="str">
        <f>IF([1]رصد!B115="","",[1]رصد!B115)</f>
        <v/>
      </c>
      <c r="C115" s="41">
        <f>IF([1]رصد!C115="","",[1]رصد!C115)</f>
        <v>0</v>
      </c>
      <c r="D115" s="41">
        <f>IF([1]رصد!D115="","",[1]رصد!D115)</f>
        <v>0</v>
      </c>
      <c r="E115" s="41">
        <f>IF([1]رصد!E115="","",[1]رصد!E115)</f>
        <v>0</v>
      </c>
      <c r="F115" s="41" t="str">
        <f>IF($B115="","",[1]رصد!F115)</f>
        <v/>
      </c>
      <c r="G115" s="42" t="str">
        <f t="shared" si="36"/>
        <v/>
      </c>
      <c r="H115" s="42" t="str">
        <f>IF($B115="","",[1]رصد!G115)</f>
        <v/>
      </c>
      <c r="I115" s="42" t="str">
        <f t="shared" si="37"/>
        <v/>
      </c>
      <c r="J115" s="42" t="str">
        <f>IF($B115="","",[1]رصد!H115)</f>
        <v/>
      </c>
      <c r="K115" s="42" t="str">
        <f t="shared" si="38"/>
        <v/>
      </c>
      <c r="L115" s="42" t="str">
        <f>IF($B115="","",[1]رصد!I115)</f>
        <v/>
      </c>
      <c r="M115" s="42" t="str">
        <f t="shared" si="39"/>
        <v/>
      </c>
      <c r="N115" s="42" t="str">
        <f>IF($B115="","",[1]رصد!J115)</f>
        <v/>
      </c>
      <c r="O115" s="42" t="str">
        <f t="shared" si="40"/>
        <v/>
      </c>
      <c r="P115" s="42" t="str">
        <f>IF($B115="","",[1]رصد!K115)</f>
        <v/>
      </c>
      <c r="Q115" s="42" t="str">
        <f t="shared" si="41"/>
        <v/>
      </c>
      <c r="R115" s="42" t="str">
        <f>IF($B115="","",[1]رصد!L115)</f>
        <v/>
      </c>
      <c r="S115" s="42" t="str">
        <f t="shared" si="42"/>
        <v/>
      </c>
      <c r="T115" s="43" t="str">
        <f>IF($B115="","",[1]رصد!M115)</f>
        <v/>
      </c>
      <c r="U115" s="44" t="str">
        <f t="shared" si="27"/>
        <v/>
      </c>
      <c r="V115" s="45"/>
      <c r="AC115" s="47" t="str">
        <f t="shared" si="28"/>
        <v/>
      </c>
      <c r="AD115" s="47" t="str">
        <f t="shared" si="29"/>
        <v/>
      </c>
      <c r="AE115" s="47" t="str">
        <f t="shared" si="30"/>
        <v/>
      </c>
      <c r="AF115" s="47" t="str">
        <f t="shared" si="31"/>
        <v/>
      </c>
      <c r="AG115" s="47" t="str">
        <f t="shared" si="32"/>
        <v/>
      </c>
      <c r="AH115" s="47" t="str">
        <f t="shared" si="33"/>
        <v/>
      </c>
      <c r="AI115" s="47" t="str">
        <f t="shared" si="34"/>
        <v/>
      </c>
      <c r="AJ115" s="47" t="str">
        <f t="shared" si="43"/>
        <v/>
      </c>
      <c r="AK115" s="48" t="str">
        <f t="shared" si="44"/>
        <v/>
      </c>
      <c r="AL115" s="48" t="str">
        <f t="shared" si="45"/>
        <v>ناجح فى جميع مواد الترم الأول</v>
      </c>
      <c r="AM115" s="49"/>
      <c r="AN115" s="50" t="str">
        <f t="shared" si="46"/>
        <v/>
      </c>
      <c r="AO115" s="50" t="str">
        <f t="shared" si="47"/>
        <v/>
      </c>
      <c r="AP115" s="50" t="str">
        <f t="shared" si="48"/>
        <v/>
      </c>
      <c r="AQ115" s="50" t="str">
        <f t="shared" si="49"/>
        <v/>
      </c>
      <c r="AR115" s="50" t="str">
        <f t="shared" si="50"/>
        <v/>
      </c>
      <c r="AS115" s="50" t="str">
        <f t="shared" si="51"/>
        <v/>
      </c>
      <c r="AT115" s="50" t="str">
        <f t="shared" si="52"/>
        <v/>
      </c>
      <c r="AU115" s="50" t="str">
        <f t="shared" si="52"/>
        <v/>
      </c>
      <c r="AV115" s="50" t="str">
        <f t="shared" si="53"/>
        <v/>
      </c>
    </row>
    <row r="116" spans="1:48" ht="129.94999999999999" customHeight="1">
      <c r="A116" s="40" t="str">
        <f t="shared" si="35"/>
        <v/>
      </c>
      <c r="B116" s="41" t="str">
        <f>IF([1]رصد!B116="","",[1]رصد!B116)</f>
        <v/>
      </c>
      <c r="C116" s="41">
        <f>IF([1]رصد!C116="","",[1]رصد!C116)</f>
        <v>0</v>
      </c>
      <c r="D116" s="41">
        <f>IF([1]رصد!D116="","",[1]رصد!D116)</f>
        <v>0</v>
      </c>
      <c r="E116" s="41">
        <f>IF([1]رصد!E116="","",[1]رصد!E116)</f>
        <v>0</v>
      </c>
      <c r="F116" s="41" t="str">
        <f>IF($B116="","",[1]رصد!F116)</f>
        <v/>
      </c>
      <c r="G116" s="42" t="str">
        <f t="shared" si="36"/>
        <v/>
      </c>
      <c r="H116" s="42" t="str">
        <f>IF($B116="","",[1]رصد!G116)</f>
        <v/>
      </c>
      <c r="I116" s="42" t="str">
        <f t="shared" si="37"/>
        <v/>
      </c>
      <c r="J116" s="42" t="str">
        <f>IF($B116="","",[1]رصد!H116)</f>
        <v/>
      </c>
      <c r="K116" s="42" t="str">
        <f t="shared" si="38"/>
        <v/>
      </c>
      <c r="L116" s="42" t="str">
        <f>IF($B116="","",[1]رصد!I116)</f>
        <v/>
      </c>
      <c r="M116" s="42" t="str">
        <f t="shared" si="39"/>
        <v/>
      </c>
      <c r="N116" s="42" t="str">
        <f>IF($B116="","",[1]رصد!J116)</f>
        <v/>
      </c>
      <c r="O116" s="42" t="str">
        <f t="shared" si="40"/>
        <v/>
      </c>
      <c r="P116" s="42" t="str">
        <f>IF($B116="","",[1]رصد!K116)</f>
        <v/>
      </c>
      <c r="Q116" s="42" t="str">
        <f t="shared" si="41"/>
        <v/>
      </c>
      <c r="R116" s="42" t="str">
        <f>IF($B116="","",[1]رصد!L116)</f>
        <v/>
      </c>
      <c r="S116" s="42" t="str">
        <f t="shared" si="42"/>
        <v/>
      </c>
      <c r="T116" s="43" t="str">
        <f>IF($B116="","",[1]رصد!M116)</f>
        <v/>
      </c>
      <c r="U116" s="44" t="str">
        <f t="shared" si="27"/>
        <v/>
      </c>
      <c r="V116" s="45"/>
      <c r="AC116" s="47" t="str">
        <f t="shared" si="28"/>
        <v/>
      </c>
      <c r="AD116" s="47" t="str">
        <f t="shared" si="29"/>
        <v/>
      </c>
      <c r="AE116" s="47" t="str">
        <f t="shared" si="30"/>
        <v/>
      </c>
      <c r="AF116" s="47" t="str">
        <f t="shared" si="31"/>
        <v/>
      </c>
      <c r="AG116" s="47" t="str">
        <f t="shared" si="32"/>
        <v/>
      </c>
      <c r="AH116" s="47" t="str">
        <f t="shared" si="33"/>
        <v/>
      </c>
      <c r="AI116" s="47" t="str">
        <f t="shared" si="34"/>
        <v/>
      </c>
      <c r="AJ116" s="47" t="str">
        <f t="shared" si="43"/>
        <v/>
      </c>
      <c r="AK116" s="48" t="str">
        <f t="shared" si="44"/>
        <v/>
      </c>
      <c r="AL116" s="48" t="str">
        <f t="shared" si="45"/>
        <v>ناجح فى جميع مواد الترم الأول</v>
      </c>
      <c r="AM116" s="49"/>
      <c r="AN116" s="50" t="str">
        <f t="shared" si="46"/>
        <v/>
      </c>
      <c r="AO116" s="50" t="str">
        <f t="shared" si="47"/>
        <v/>
      </c>
      <c r="AP116" s="50" t="str">
        <f t="shared" si="48"/>
        <v/>
      </c>
      <c r="AQ116" s="50" t="str">
        <f t="shared" si="49"/>
        <v/>
      </c>
      <c r="AR116" s="50" t="str">
        <f t="shared" si="50"/>
        <v/>
      </c>
      <c r="AS116" s="50" t="str">
        <f t="shared" si="51"/>
        <v/>
      </c>
      <c r="AT116" s="50" t="str">
        <f t="shared" si="52"/>
        <v/>
      </c>
      <c r="AU116" s="50" t="str">
        <f t="shared" si="52"/>
        <v/>
      </c>
      <c r="AV116" s="50" t="str">
        <f t="shared" si="53"/>
        <v/>
      </c>
    </row>
    <row r="117" spans="1:48" ht="129.94999999999999" customHeight="1">
      <c r="A117" s="40" t="str">
        <f t="shared" si="35"/>
        <v/>
      </c>
      <c r="B117" s="41" t="str">
        <f>IF([1]رصد!B117="","",[1]رصد!B117)</f>
        <v/>
      </c>
      <c r="C117" s="41">
        <f>IF([1]رصد!C117="","",[1]رصد!C117)</f>
        <v>0</v>
      </c>
      <c r="D117" s="41">
        <f>IF([1]رصد!D117="","",[1]رصد!D117)</f>
        <v>0</v>
      </c>
      <c r="E117" s="41">
        <f>IF([1]رصد!E117="","",[1]رصد!E117)</f>
        <v>0</v>
      </c>
      <c r="F117" s="41" t="str">
        <f>IF($B117="","",[1]رصد!F117)</f>
        <v/>
      </c>
      <c r="G117" s="42" t="str">
        <f t="shared" si="36"/>
        <v/>
      </c>
      <c r="H117" s="42" t="str">
        <f>IF($B117="","",[1]رصد!G117)</f>
        <v/>
      </c>
      <c r="I117" s="42" t="str">
        <f t="shared" si="37"/>
        <v/>
      </c>
      <c r="J117" s="42" t="str">
        <f>IF($B117="","",[1]رصد!H117)</f>
        <v/>
      </c>
      <c r="K117" s="42" t="str">
        <f t="shared" si="38"/>
        <v/>
      </c>
      <c r="L117" s="42" t="str">
        <f>IF($B117="","",[1]رصد!I117)</f>
        <v/>
      </c>
      <c r="M117" s="42" t="str">
        <f t="shared" si="39"/>
        <v/>
      </c>
      <c r="N117" s="42" t="str">
        <f>IF($B117="","",[1]رصد!J117)</f>
        <v/>
      </c>
      <c r="O117" s="42" t="str">
        <f t="shared" si="40"/>
        <v/>
      </c>
      <c r="P117" s="42" t="str">
        <f>IF($B117="","",[1]رصد!K117)</f>
        <v/>
      </c>
      <c r="Q117" s="42" t="str">
        <f t="shared" si="41"/>
        <v/>
      </c>
      <c r="R117" s="42" t="str">
        <f>IF($B117="","",[1]رصد!L117)</f>
        <v/>
      </c>
      <c r="S117" s="42" t="str">
        <f t="shared" si="42"/>
        <v/>
      </c>
      <c r="T117" s="43" t="str">
        <f>IF($B117="","",[1]رصد!M117)</f>
        <v/>
      </c>
      <c r="U117" s="44" t="str">
        <f t="shared" si="27"/>
        <v/>
      </c>
      <c r="V117" s="45"/>
      <c r="AC117" s="47" t="str">
        <f t="shared" si="28"/>
        <v/>
      </c>
      <c r="AD117" s="47" t="str">
        <f t="shared" si="29"/>
        <v/>
      </c>
      <c r="AE117" s="47" t="str">
        <f t="shared" si="30"/>
        <v/>
      </c>
      <c r="AF117" s="47" t="str">
        <f t="shared" si="31"/>
        <v/>
      </c>
      <c r="AG117" s="47" t="str">
        <f t="shared" si="32"/>
        <v/>
      </c>
      <c r="AH117" s="47" t="str">
        <f t="shared" si="33"/>
        <v/>
      </c>
      <c r="AI117" s="47" t="str">
        <f t="shared" si="34"/>
        <v/>
      </c>
      <c r="AJ117" s="47" t="str">
        <f t="shared" si="43"/>
        <v/>
      </c>
      <c r="AK117" s="48" t="str">
        <f t="shared" si="44"/>
        <v/>
      </c>
      <c r="AL117" s="48" t="str">
        <f t="shared" si="45"/>
        <v>ناجح فى جميع مواد الترم الأول</v>
      </c>
      <c r="AM117" s="49"/>
      <c r="AN117" s="50" t="str">
        <f t="shared" si="46"/>
        <v/>
      </c>
      <c r="AO117" s="50" t="str">
        <f t="shared" si="47"/>
        <v/>
      </c>
      <c r="AP117" s="50" t="str">
        <f t="shared" si="48"/>
        <v/>
      </c>
      <c r="AQ117" s="50" t="str">
        <f t="shared" si="49"/>
        <v/>
      </c>
      <c r="AR117" s="50" t="str">
        <f t="shared" si="50"/>
        <v/>
      </c>
      <c r="AS117" s="50" t="str">
        <f t="shared" si="51"/>
        <v/>
      </c>
      <c r="AT117" s="50" t="str">
        <f t="shared" si="52"/>
        <v/>
      </c>
      <c r="AU117" s="50" t="str">
        <f t="shared" si="52"/>
        <v/>
      </c>
      <c r="AV117" s="50" t="str">
        <f t="shared" si="53"/>
        <v/>
      </c>
    </row>
    <row r="118" spans="1:48" ht="129.94999999999999" customHeight="1">
      <c r="A118" s="40" t="str">
        <f t="shared" si="35"/>
        <v/>
      </c>
      <c r="B118" s="41" t="str">
        <f>IF([1]رصد!B118="","",[1]رصد!B118)</f>
        <v/>
      </c>
      <c r="C118" s="41">
        <f>IF([1]رصد!C118="","",[1]رصد!C118)</f>
        <v>0</v>
      </c>
      <c r="D118" s="41">
        <f>IF([1]رصد!D118="","",[1]رصد!D118)</f>
        <v>0</v>
      </c>
      <c r="E118" s="41">
        <f>IF([1]رصد!E118="","",[1]رصد!E118)</f>
        <v>0</v>
      </c>
      <c r="F118" s="41" t="str">
        <f>IF($B118="","",[1]رصد!F118)</f>
        <v/>
      </c>
      <c r="G118" s="42" t="str">
        <f t="shared" si="36"/>
        <v/>
      </c>
      <c r="H118" s="42" t="str">
        <f>IF($B118="","",[1]رصد!G118)</f>
        <v/>
      </c>
      <c r="I118" s="42" t="str">
        <f t="shared" si="37"/>
        <v/>
      </c>
      <c r="J118" s="42" t="str">
        <f>IF($B118="","",[1]رصد!H118)</f>
        <v/>
      </c>
      <c r="K118" s="42" t="str">
        <f t="shared" si="38"/>
        <v/>
      </c>
      <c r="L118" s="42" t="str">
        <f>IF($B118="","",[1]رصد!I118)</f>
        <v/>
      </c>
      <c r="M118" s="42" t="str">
        <f t="shared" si="39"/>
        <v/>
      </c>
      <c r="N118" s="42" t="str">
        <f>IF($B118="","",[1]رصد!J118)</f>
        <v/>
      </c>
      <c r="O118" s="42" t="str">
        <f t="shared" si="40"/>
        <v/>
      </c>
      <c r="P118" s="42" t="str">
        <f>IF($B118="","",[1]رصد!K118)</f>
        <v/>
      </c>
      <c r="Q118" s="42" t="str">
        <f t="shared" si="41"/>
        <v/>
      </c>
      <c r="R118" s="42" t="str">
        <f>IF($B118="","",[1]رصد!L118)</f>
        <v/>
      </c>
      <c r="S118" s="42" t="str">
        <f t="shared" si="42"/>
        <v/>
      </c>
      <c r="T118" s="43" t="str">
        <f>IF($B118="","",[1]رصد!M118)</f>
        <v/>
      </c>
      <c r="U118" s="44" t="str">
        <f t="shared" si="27"/>
        <v/>
      </c>
      <c r="V118" s="45"/>
      <c r="AC118" s="47" t="str">
        <f t="shared" si="28"/>
        <v/>
      </c>
      <c r="AD118" s="47" t="str">
        <f t="shared" si="29"/>
        <v/>
      </c>
      <c r="AE118" s="47" t="str">
        <f t="shared" si="30"/>
        <v/>
      </c>
      <c r="AF118" s="47" t="str">
        <f t="shared" si="31"/>
        <v/>
      </c>
      <c r="AG118" s="47" t="str">
        <f t="shared" si="32"/>
        <v/>
      </c>
      <c r="AH118" s="47" t="str">
        <f t="shared" si="33"/>
        <v/>
      </c>
      <c r="AI118" s="47" t="str">
        <f t="shared" si="34"/>
        <v/>
      </c>
      <c r="AJ118" s="47" t="str">
        <f t="shared" si="43"/>
        <v/>
      </c>
      <c r="AK118" s="48" t="str">
        <f t="shared" si="44"/>
        <v/>
      </c>
      <c r="AL118" s="48" t="str">
        <f t="shared" si="45"/>
        <v>ناجح فى جميع مواد الترم الأول</v>
      </c>
      <c r="AM118" s="49"/>
      <c r="AN118" s="50" t="str">
        <f t="shared" si="46"/>
        <v/>
      </c>
      <c r="AO118" s="50" t="str">
        <f t="shared" si="47"/>
        <v/>
      </c>
      <c r="AP118" s="50" t="str">
        <f t="shared" si="48"/>
        <v/>
      </c>
      <c r="AQ118" s="50" t="str">
        <f t="shared" si="49"/>
        <v/>
      </c>
      <c r="AR118" s="50" t="str">
        <f t="shared" si="50"/>
        <v/>
      </c>
      <c r="AS118" s="50" t="str">
        <f t="shared" si="51"/>
        <v/>
      </c>
      <c r="AT118" s="50" t="str">
        <f t="shared" si="52"/>
        <v/>
      </c>
      <c r="AU118" s="50" t="str">
        <f t="shared" si="52"/>
        <v/>
      </c>
      <c r="AV118" s="50" t="str">
        <f t="shared" si="53"/>
        <v/>
      </c>
    </row>
    <row r="119" spans="1:48" ht="129.94999999999999" customHeight="1">
      <c r="A119" s="40" t="str">
        <f t="shared" si="35"/>
        <v/>
      </c>
      <c r="B119" s="41" t="str">
        <f>IF([1]رصد!B119="","",[1]رصد!B119)</f>
        <v/>
      </c>
      <c r="C119" s="41">
        <f>IF([1]رصد!C119="","",[1]رصد!C119)</f>
        <v>0</v>
      </c>
      <c r="D119" s="41">
        <f>IF([1]رصد!D119="","",[1]رصد!D119)</f>
        <v>0</v>
      </c>
      <c r="E119" s="41">
        <f>IF([1]رصد!E119="","",[1]رصد!E119)</f>
        <v>0</v>
      </c>
      <c r="F119" s="41" t="str">
        <f>IF($B119="","",[1]رصد!F119)</f>
        <v/>
      </c>
      <c r="G119" s="42" t="str">
        <f t="shared" si="36"/>
        <v/>
      </c>
      <c r="H119" s="42" t="str">
        <f>IF($B119="","",[1]رصد!G119)</f>
        <v/>
      </c>
      <c r="I119" s="42" t="str">
        <f t="shared" si="37"/>
        <v/>
      </c>
      <c r="J119" s="42" t="str">
        <f>IF($B119="","",[1]رصد!H119)</f>
        <v/>
      </c>
      <c r="K119" s="42" t="str">
        <f t="shared" si="38"/>
        <v/>
      </c>
      <c r="L119" s="42" t="str">
        <f>IF($B119="","",[1]رصد!I119)</f>
        <v/>
      </c>
      <c r="M119" s="42" t="str">
        <f t="shared" si="39"/>
        <v/>
      </c>
      <c r="N119" s="42" t="str">
        <f>IF($B119="","",[1]رصد!J119)</f>
        <v/>
      </c>
      <c r="O119" s="42" t="str">
        <f t="shared" si="40"/>
        <v/>
      </c>
      <c r="P119" s="42" t="str">
        <f>IF($B119="","",[1]رصد!K119)</f>
        <v/>
      </c>
      <c r="Q119" s="42" t="str">
        <f t="shared" si="41"/>
        <v/>
      </c>
      <c r="R119" s="42" t="str">
        <f>IF($B119="","",[1]رصد!L119)</f>
        <v/>
      </c>
      <c r="S119" s="42" t="str">
        <f t="shared" si="42"/>
        <v/>
      </c>
      <c r="T119" s="43" t="str">
        <f>IF($B119="","",[1]رصد!M119)</f>
        <v/>
      </c>
      <c r="U119" s="44" t="str">
        <f t="shared" si="27"/>
        <v/>
      </c>
      <c r="V119" s="45"/>
      <c r="AC119" s="47" t="str">
        <f t="shared" si="28"/>
        <v/>
      </c>
      <c r="AD119" s="47" t="str">
        <f t="shared" si="29"/>
        <v/>
      </c>
      <c r="AE119" s="47" t="str">
        <f t="shared" si="30"/>
        <v/>
      </c>
      <c r="AF119" s="47" t="str">
        <f t="shared" si="31"/>
        <v/>
      </c>
      <c r="AG119" s="47" t="str">
        <f t="shared" si="32"/>
        <v/>
      </c>
      <c r="AH119" s="47" t="str">
        <f t="shared" si="33"/>
        <v/>
      </c>
      <c r="AI119" s="47" t="str">
        <f t="shared" si="34"/>
        <v/>
      </c>
      <c r="AJ119" s="47" t="str">
        <f t="shared" si="43"/>
        <v/>
      </c>
      <c r="AK119" s="48" t="str">
        <f t="shared" si="44"/>
        <v/>
      </c>
      <c r="AL119" s="48" t="str">
        <f t="shared" si="45"/>
        <v>ناجح فى جميع مواد الترم الأول</v>
      </c>
      <c r="AM119" s="49"/>
      <c r="AN119" s="50" t="str">
        <f t="shared" si="46"/>
        <v/>
      </c>
      <c r="AO119" s="50" t="str">
        <f t="shared" si="47"/>
        <v/>
      </c>
      <c r="AP119" s="50" t="str">
        <f t="shared" si="48"/>
        <v/>
      </c>
      <c r="AQ119" s="50" t="str">
        <f t="shared" si="49"/>
        <v/>
      </c>
      <c r="AR119" s="50" t="str">
        <f t="shared" si="50"/>
        <v/>
      </c>
      <c r="AS119" s="50" t="str">
        <f t="shared" si="51"/>
        <v/>
      </c>
      <c r="AT119" s="50" t="str">
        <f t="shared" si="52"/>
        <v/>
      </c>
      <c r="AU119" s="50" t="str">
        <f t="shared" si="52"/>
        <v/>
      </c>
      <c r="AV119" s="50" t="str">
        <f t="shared" si="53"/>
        <v/>
      </c>
    </row>
    <row r="120" spans="1:48" ht="129.94999999999999" customHeight="1">
      <c r="A120" s="40" t="str">
        <f t="shared" si="35"/>
        <v/>
      </c>
      <c r="B120" s="41" t="str">
        <f>IF([1]رصد!B120="","",[1]رصد!B120)</f>
        <v/>
      </c>
      <c r="C120" s="41">
        <f>IF([1]رصد!C120="","",[1]رصد!C120)</f>
        <v>0</v>
      </c>
      <c r="D120" s="41">
        <f>IF([1]رصد!D120="","",[1]رصد!D120)</f>
        <v>0</v>
      </c>
      <c r="E120" s="41">
        <f>IF([1]رصد!E120="","",[1]رصد!E120)</f>
        <v>0</v>
      </c>
      <c r="F120" s="41" t="str">
        <f>IF($B120="","",[1]رصد!F120)</f>
        <v/>
      </c>
      <c r="G120" s="42" t="str">
        <f t="shared" si="36"/>
        <v/>
      </c>
      <c r="H120" s="42" t="str">
        <f>IF($B120="","",[1]رصد!G120)</f>
        <v/>
      </c>
      <c r="I120" s="42" t="str">
        <f t="shared" si="37"/>
        <v/>
      </c>
      <c r="J120" s="42" t="str">
        <f>IF($B120="","",[1]رصد!H120)</f>
        <v/>
      </c>
      <c r="K120" s="42" t="str">
        <f t="shared" si="38"/>
        <v/>
      </c>
      <c r="L120" s="42" t="str">
        <f>IF($B120="","",[1]رصد!I120)</f>
        <v/>
      </c>
      <c r="M120" s="42" t="str">
        <f t="shared" si="39"/>
        <v/>
      </c>
      <c r="N120" s="42" t="str">
        <f>IF($B120="","",[1]رصد!J120)</f>
        <v/>
      </c>
      <c r="O120" s="42" t="str">
        <f t="shared" si="40"/>
        <v/>
      </c>
      <c r="P120" s="42" t="str">
        <f>IF($B120="","",[1]رصد!K120)</f>
        <v/>
      </c>
      <c r="Q120" s="42" t="str">
        <f t="shared" si="41"/>
        <v/>
      </c>
      <c r="R120" s="42" t="str">
        <f>IF($B120="","",[1]رصد!L120)</f>
        <v/>
      </c>
      <c r="S120" s="42" t="str">
        <f t="shared" si="42"/>
        <v/>
      </c>
      <c r="T120" s="43" t="str">
        <f>IF($B120="","",[1]رصد!M120)</f>
        <v/>
      </c>
      <c r="U120" s="44" t="str">
        <f t="shared" si="27"/>
        <v/>
      </c>
      <c r="V120" s="45"/>
      <c r="AC120" s="47" t="str">
        <f t="shared" si="28"/>
        <v/>
      </c>
      <c r="AD120" s="47" t="str">
        <f t="shared" si="29"/>
        <v/>
      </c>
      <c r="AE120" s="47" t="str">
        <f t="shared" si="30"/>
        <v/>
      </c>
      <c r="AF120" s="47" t="str">
        <f t="shared" si="31"/>
        <v/>
      </c>
      <c r="AG120" s="47" t="str">
        <f t="shared" si="32"/>
        <v/>
      </c>
      <c r="AH120" s="47" t="str">
        <f t="shared" si="33"/>
        <v/>
      </c>
      <c r="AI120" s="47" t="str">
        <f t="shared" si="34"/>
        <v/>
      </c>
      <c r="AJ120" s="47" t="str">
        <f t="shared" si="43"/>
        <v/>
      </c>
      <c r="AK120" s="48" t="str">
        <f t="shared" si="44"/>
        <v/>
      </c>
      <c r="AL120" s="48" t="str">
        <f t="shared" si="45"/>
        <v>ناجح فى جميع مواد الترم الأول</v>
      </c>
      <c r="AM120" s="49"/>
      <c r="AN120" s="50" t="str">
        <f t="shared" si="46"/>
        <v/>
      </c>
      <c r="AO120" s="50" t="str">
        <f t="shared" si="47"/>
        <v/>
      </c>
      <c r="AP120" s="50" t="str">
        <f t="shared" si="48"/>
        <v/>
      </c>
      <c r="AQ120" s="50" t="str">
        <f t="shared" si="49"/>
        <v/>
      </c>
      <c r="AR120" s="50" t="str">
        <f t="shared" si="50"/>
        <v/>
      </c>
      <c r="AS120" s="50" t="str">
        <f t="shared" si="51"/>
        <v/>
      </c>
      <c r="AT120" s="50" t="str">
        <f t="shared" si="52"/>
        <v/>
      </c>
      <c r="AU120" s="50" t="str">
        <f t="shared" si="52"/>
        <v/>
      </c>
      <c r="AV120" s="50" t="str">
        <f t="shared" si="53"/>
        <v/>
      </c>
    </row>
    <row r="121" spans="1:48" ht="129.94999999999999" customHeight="1">
      <c r="A121" s="40" t="str">
        <f t="shared" si="35"/>
        <v/>
      </c>
      <c r="B121" s="41" t="str">
        <f>IF([1]رصد!B121="","",[1]رصد!B121)</f>
        <v/>
      </c>
      <c r="C121" s="41">
        <f>IF([1]رصد!C121="","",[1]رصد!C121)</f>
        <v>0</v>
      </c>
      <c r="D121" s="41">
        <f>IF([1]رصد!D121="","",[1]رصد!D121)</f>
        <v>0</v>
      </c>
      <c r="E121" s="41">
        <f>IF([1]رصد!E121="","",[1]رصد!E121)</f>
        <v>0</v>
      </c>
      <c r="F121" s="41" t="str">
        <f>IF($B121="","",[1]رصد!F121)</f>
        <v/>
      </c>
      <c r="G121" s="42" t="str">
        <f t="shared" si="36"/>
        <v/>
      </c>
      <c r="H121" s="42" t="str">
        <f>IF($B121="","",[1]رصد!G121)</f>
        <v/>
      </c>
      <c r="I121" s="42" t="str">
        <f t="shared" si="37"/>
        <v/>
      </c>
      <c r="J121" s="42" t="str">
        <f>IF($B121="","",[1]رصد!H121)</f>
        <v/>
      </c>
      <c r="K121" s="42" t="str">
        <f t="shared" si="38"/>
        <v/>
      </c>
      <c r="L121" s="42" t="str">
        <f>IF($B121="","",[1]رصد!I121)</f>
        <v/>
      </c>
      <c r="M121" s="42" t="str">
        <f t="shared" si="39"/>
        <v/>
      </c>
      <c r="N121" s="42" t="str">
        <f>IF($B121="","",[1]رصد!J121)</f>
        <v/>
      </c>
      <c r="O121" s="42" t="str">
        <f t="shared" si="40"/>
        <v/>
      </c>
      <c r="P121" s="42" t="str">
        <f>IF($B121="","",[1]رصد!K121)</f>
        <v/>
      </c>
      <c r="Q121" s="42" t="str">
        <f t="shared" si="41"/>
        <v/>
      </c>
      <c r="R121" s="42" t="str">
        <f>IF($B121="","",[1]رصد!L121)</f>
        <v/>
      </c>
      <c r="S121" s="42" t="str">
        <f t="shared" si="42"/>
        <v/>
      </c>
      <c r="T121" s="43" t="str">
        <f>IF($B121="","",[1]رصد!M121)</f>
        <v/>
      </c>
      <c r="U121" s="44" t="str">
        <f t="shared" si="27"/>
        <v/>
      </c>
      <c r="V121" s="45"/>
      <c r="AC121" s="47" t="str">
        <f t="shared" si="28"/>
        <v/>
      </c>
      <c r="AD121" s="47" t="str">
        <f t="shared" si="29"/>
        <v/>
      </c>
      <c r="AE121" s="47" t="str">
        <f t="shared" si="30"/>
        <v/>
      </c>
      <c r="AF121" s="47" t="str">
        <f t="shared" si="31"/>
        <v/>
      </c>
      <c r="AG121" s="47" t="str">
        <f t="shared" si="32"/>
        <v/>
      </c>
      <c r="AH121" s="47" t="str">
        <f t="shared" si="33"/>
        <v/>
      </c>
      <c r="AI121" s="47" t="str">
        <f t="shared" si="34"/>
        <v/>
      </c>
      <c r="AJ121" s="47" t="str">
        <f t="shared" si="43"/>
        <v/>
      </c>
      <c r="AK121" s="48" t="str">
        <f t="shared" si="44"/>
        <v/>
      </c>
      <c r="AL121" s="48" t="str">
        <f t="shared" si="45"/>
        <v>ناجح فى جميع مواد الترم الأول</v>
      </c>
      <c r="AM121" s="49"/>
      <c r="AN121" s="50" t="str">
        <f t="shared" si="46"/>
        <v/>
      </c>
      <c r="AO121" s="50" t="str">
        <f t="shared" si="47"/>
        <v/>
      </c>
      <c r="AP121" s="50" t="str">
        <f t="shared" si="48"/>
        <v/>
      </c>
      <c r="AQ121" s="50" t="str">
        <f t="shared" si="49"/>
        <v/>
      </c>
      <c r="AR121" s="50" t="str">
        <f t="shared" si="50"/>
        <v/>
      </c>
      <c r="AS121" s="50" t="str">
        <f t="shared" si="51"/>
        <v/>
      </c>
      <c r="AT121" s="50" t="str">
        <f t="shared" si="52"/>
        <v/>
      </c>
      <c r="AU121" s="50" t="str">
        <f t="shared" si="52"/>
        <v/>
      </c>
      <c r="AV121" s="50" t="str">
        <f t="shared" si="53"/>
        <v/>
      </c>
    </row>
    <row r="122" spans="1:48" ht="129.94999999999999" customHeight="1">
      <c r="A122" s="40" t="str">
        <f t="shared" si="35"/>
        <v/>
      </c>
      <c r="B122" s="41" t="str">
        <f>IF([1]رصد!B122="","",[1]رصد!B122)</f>
        <v/>
      </c>
      <c r="C122" s="41">
        <f>IF([1]رصد!C122="","",[1]رصد!C122)</f>
        <v>0</v>
      </c>
      <c r="D122" s="41">
        <f>IF([1]رصد!D122="","",[1]رصد!D122)</f>
        <v>0</v>
      </c>
      <c r="E122" s="41">
        <f>IF([1]رصد!E122="","",[1]رصد!E122)</f>
        <v>0</v>
      </c>
      <c r="F122" s="41" t="str">
        <f>IF($B122="","",[1]رصد!F122)</f>
        <v/>
      </c>
      <c r="G122" s="42" t="str">
        <f t="shared" si="36"/>
        <v/>
      </c>
      <c r="H122" s="42" t="str">
        <f>IF($B122="","",[1]رصد!G122)</f>
        <v/>
      </c>
      <c r="I122" s="42" t="str">
        <f t="shared" si="37"/>
        <v/>
      </c>
      <c r="J122" s="42" t="str">
        <f>IF($B122="","",[1]رصد!H122)</f>
        <v/>
      </c>
      <c r="K122" s="42" t="str">
        <f t="shared" si="38"/>
        <v/>
      </c>
      <c r="L122" s="42" t="str">
        <f>IF($B122="","",[1]رصد!I122)</f>
        <v/>
      </c>
      <c r="M122" s="42" t="str">
        <f t="shared" si="39"/>
        <v/>
      </c>
      <c r="N122" s="42" t="str">
        <f>IF($B122="","",[1]رصد!J122)</f>
        <v/>
      </c>
      <c r="O122" s="42" t="str">
        <f t="shared" si="40"/>
        <v/>
      </c>
      <c r="P122" s="42" t="str">
        <f>IF($B122="","",[1]رصد!K122)</f>
        <v/>
      </c>
      <c r="Q122" s="42" t="str">
        <f t="shared" si="41"/>
        <v/>
      </c>
      <c r="R122" s="42" t="str">
        <f>IF($B122="","",[1]رصد!L122)</f>
        <v/>
      </c>
      <c r="S122" s="42" t="str">
        <f t="shared" si="42"/>
        <v/>
      </c>
      <c r="T122" s="43" t="str">
        <f>IF($B122="","",[1]رصد!M122)</f>
        <v/>
      </c>
      <c r="U122" s="44" t="str">
        <f t="shared" si="27"/>
        <v/>
      </c>
      <c r="V122" s="45"/>
      <c r="AC122" s="47" t="str">
        <f t="shared" si="28"/>
        <v/>
      </c>
      <c r="AD122" s="47" t="str">
        <f t="shared" si="29"/>
        <v/>
      </c>
      <c r="AE122" s="47" t="str">
        <f t="shared" si="30"/>
        <v/>
      </c>
      <c r="AF122" s="47" t="str">
        <f t="shared" si="31"/>
        <v/>
      </c>
      <c r="AG122" s="47" t="str">
        <f t="shared" si="32"/>
        <v/>
      </c>
      <c r="AH122" s="47" t="str">
        <f t="shared" si="33"/>
        <v/>
      </c>
      <c r="AI122" s="47" t="str">
        <f t="shared" si="34"/>
        <v/>
      </c>
      <c r="AJ122" s="47" t="str">
        <f t="shared" si="43"/>
        <v/>
      </c>
      <c r="AK122" s="48" t="str">
        <f t="shared" si="44"/>
        <v/>
      </c>
      <c r="AL122" s="48" t="str">
        <f t="shared" si="45"/>
        <v>ناجح فى جميع مواد الترم الأول</v>
      </c>
      <c r="AM122" s="49"/>
      <c r="AN122" s="50" t="str">
        <f t="shared" si="46"/>
        <v/>
      </c>
      <c r="AO122" s="50" t="str">
        <f t="shared" si="47"/>
        <v/>
      </c>
      <c r="AP122" s="50" t="str">
        <f t="shared" si="48"/>
        <v/>
      </c>
      <c r="AQ122" s="50" t="str">
        <f t="shared" si="49"/>
        <v/>
      </c>
      <c r="AR122" s="50" t="str">
        <f t="shared" si="50"/>
        <v/>
      </c>
      <c r="AS122" s="50" t="str">
        <f t="shared" si="51"/>
        <v/>
      </c>
      <c r="AT122" s="50" t="str">
        <f t="shared" si="52"/>
        <v/>
      </c>
      <c r="AU122" s="50" t="str">
        <f t="shared" si="52"/>
        <v/>
      </c>
      <c r="AV122" s="50" t="str">
        <f t="shared" si="53"/>
        <v/>
      </c>
    </row>
    <row r="123" spans="1:48" ht="129.94999999999999" customHeight="1">
      <c r="A123" s="40" t="str">
        <f t="shared" si="35"/>
        <v/>
      </c>
      <c r="B123" s="41" t="str">
        <f>IF([1]رصد!B123="","",[1]رصد!B123)</f>
        <v/>
      </c>
      <c r="C123" s="41">
        <f>IF([1]رصد!C123="","",[1]رصد!C123)</f>
        <v>0</v>
      </c>
      <c r="D123" s="41">
        <f>IF([1]رصد!D123="","",[1]رصد!D123)</f>
        <v>0</v>
      </c>
      <c r="E123" s="41">
        <f>IF([1]رصد!E123="","",[1]رصد!E123)</f>
        <v>0</v>
      </c>
      <c r="F123" s="41" t="str">
        <f>IF($B123="","",[1]رصد!F123)</f>
        <v/>
      </c>
      <c r="G123" s="42" t="str">
        <f t="shared" si="36"/>
        <v/>
      </c>
      <c r="H123" s="42" t="str">
        <f>IF($B123="","",[1]رصد!G123)</f>
        <v/>
      </c>
      <c r="I123" s="42" t="str">
        <f t="shared" si="37"/>
        <v/>
      </c>
      <c r="J123" s="42" t="str">
        <f>IF($B123="","",[1]رصد!H123)</f>
        <v/>
      </c>
      <c r="K123" s="42" t="str">
        <f t="shared" si="38"/>
        <v/>
      </c>
      <c r="L123" s="42" t="str">
        <f>IF($B123="","",[1]رصد!I123)</f>
        <v/>
      </c>
      <c r="M123" s="42" t="str">
        <f t="shared" si="39"/>
        <v/>
      </c>
      <c r="N123" s="42" t="str">
        <f>IF($B123="","",[1]رصد!J123)</f>
        <v/>
      </c>
      <c r="O123" s="42" t="str">
        <f t="shared" si="40"/>
        <v/>
      </c>
      <c r="P123" s="42" t="str">
        <f>IF($B123="","",[1]رصد!K123)</f>
        <v/>
      </c>
      <c r="Q123" s="42" t="str">
        <f t="shared" si="41"/>
        <v/>
      </c>
      <c r="R123" s="42" t="str">
        <f>IF($B123="","",[1]رصد!L123)</f>
        <v/>
      </c>
      <c r="S123" s="42" t="str">
        <f t="shared" si="42"/>
        <v/>
      </c>
      <c r="T123" s="43" t="str">
        <f>IF($B123="","",[1]رصد!M123)</f>
        <v/>
      </c>
      <c r="U123" s="44" t="str">
        <f t="shared" si="27"/>
        <v/>
      </c>
      <c r="V123" s="45"/>
      <c r="AC123" s="47" t="str">
        <f t="shared" si="28"/>
        <v/>
      </c>
      <c r="AD123" s="47" t="str">
        <f t="shared" si="29"/>
        <v/>
      </c>
      <c r="AE123" s="47" t="str">
        <f t="shared" si="30"/>
        <v/>
      </c>
      <c r="AF123" s="47" t="str">
        <f t="shared" si="31"/>
        <v/>
      </c>
      <c r="AG123" s="47" t="str">
        <f t="shared" si="32"/>
        <v/>
      </c>
      <c r="AH123" s="47" t="str">
        <f t="shared" si="33"/>
        <v/>
      </c>
      <c r="AI123" s="47" t="str">
        <f t="shared" si="34"/>
        <v/>
      </c>
      <c r="AJ123" s="47" t="str">
        <f t="shared" si="43"/>
        <v/>
      </c>
      <c r="AK123" s="48" t="str">
        <f t="shared" si="44"/>
        <v/>
      </c>
      <c r="AL123" s="48" t="str">
        <f t="shared" si="45"/>
        <v>ناجح فى جميع مواد الترم الأول</v>
      </c>
      <c r="AM123" s="49"/>
      <c r="AN123" s="50" t="str">
        <f t="shared" si="46"/>
        <v/>
      </c>
      <c r="AO123" s="50" t="str">
        <f t="shared" si="47"/>
        <v/>
      </c>
      <c r="AP123" s="50" t="str">
        <f t="shared" si="48"/>
        <v/>
      </c>
      <c r="AQ123" s="50" t="str">
        <f t="shared" si="49"/>
        <v/>
      </c>
      <c r="AR123" s="50" t="str">
        <f t="shared" si="50"/>
        <v/>
      </c>
      <c r="AS123" s="50" t="str">
        <f t="shared" si="51"/>
        <v/>
      </c>
      <c r="AT123" s="50" t="str">
        <f t="shared" si="52"/>
        <v/>
      </c>
      <c r="AU123" s="50" t="str">
        <f t="shared" si="52"/>
        <v/>
      </c>
      <c r="AV123" s="50" t="str">
        <f t="shared" si="53"/>
        <v/>
      </c>
    </row>
    <row r="124" spans="1:48" ht="129.94999999999999" customHeight="1">
      <c r="A124" s="40" t="str">
        <f t="shared" si="35"/>
        <v/>
      </c>
      <c r="B124" s="41" t="str">
        <f>IF([1]رصد!B124="","",[1]رصد!B124)</f>
        <v/>
      </c>
      <c r="C124" s="41">
        <f>IF([1]رصد!C124="","",[1]رصد!C124)</f>
        <v>0</v>
      </c>
      <c r="D124" s="41">
        <f>IF([1]رصد!D124="","",[1]رصد!D124)</f>
        <v>0</v>
      </c>
      <c r="E124" s="41">
        <f>IF([1]رصد!E124="","",[1]رصد!E124)</f>
        <v>0</v>
      </c>
      <c r="F124" s="41" t="str">
        <f>IF($B124="","",[1]رصد!F124)</f>
        <v/>
      </c>
      <c r="G124" s="42" t="str">
        <f t="shared" si="36"/>
        <v/>
      </c>
      <c r="H124" s="42" t="str">
        <f>IF($B124="","",[1]رصد!G124)</f>
        <v/>
      </c>
      <c r="I124" s="42" t="str">
        <f t="shared" si="37"/>
        <v/>
      </c>
      <c r="J124" s="42" t="str">
        <f>IF($B124="","",[1]رصد!H124)</f>
        <v/>
      </c>
      <c r="K124" s="42" t="str">
        <f t="shared" si="38"/>
        <v/>
      </c>
      <c r="L124" s="42" t="str">
        <f>IF($B124="","",[1]رصد!I124)</f>
        <v/>
      </c>
      <c r="M124" s="42" t="str">
        <f t="shared" si="39"/>
        <v/>
      </c>
      <c r="N124" s="42" t="str">
        <f>IF($B124="","",[1]رصد!J124)</f>
        <v/>
      </c>
      <c r="O124" s="42" t="str">
        <f t="shared" si="40"/>
        <v/>
      </c>
      <c r="P124" s="42" t="str">
        <f>IF($B124="","",[1]رصد!K124)</f>
        <v/>
      </c>
      <c r="Q124" s="42" t="str">
        <f t="shared" si="41"/>
        <v/>
      </c>
      <c r="R124" s="42" t="str">
        <f>IF($B124="","",[1]رصد!L124)</f>
        <v/>
      </c>
      <c r="S124" s="42" t="str">
        <f t="shared" si="42"/>
        <v/>
      </c>
      <c r="T124" s="43" t="str">
        <f>IF($B124="","",[1]رصد!M124)</f>
        <v/>
      </c>
      <c r="U124" s="44" t="str">
        <f t="shared" si="27"/>
        <v/>
      </c>
      <c r="V124" s="45"/>
      <c r="AC124" s="47" t="str">
        <f t="shared" si="28"/>
        <v/>
      </c>
      <c r="AD124" s="47" t="str">
        <f t="shared" si="29"/>
        <v/>
      </c>
      <c r="AE124" s="47" t="str">
        <f t="shared" si="30"/>
        <v/>
      </c>
      <c r="AF124" s="47" t="str">
        <f t="shared" si="31"/>
        <v/>
      </c>
      <c r="AG124" s="47" t="str">
        <f t="shared" si="32"/>
        <v/>
      </c>
      <c r="AH124" s="47" t="str">
        <f t="shared" si="33"/>
        <v/>
      </c>
      <c r="AI124" s="47" t="str">
        <f t="shared" si="34"/>
        <v/>
      </c>
      <c r="AJ124" s="47" t="str">
        <f t="shared" si="43"/>
        <v/>
      </c>
      <c r="AK124" s="48" t="str">
        <f t="shared" si="44"/>
        <v/>
      </c>
      <c r="AL124" s="48" t="str">
        <f t="shared" si="45"/>
        <v>ناجح فى جميع مواد الترم الأول</v>
      </c>
      <c r="AM124" s="49"/>
      <c r="AN124" s="50" t="str">
        <f t="shared" si="46"/>
        <v/>
      </c>
      <c r="AO124" s="50" t="str">
        <f t="shared" si="47"/>
        <v/>
      </c>
      <c r="AP124" s="50" t="str">
        <f t="shared" si="48"/>
        <v/>
      </c>
      <c r="AQ124" s="50" t="str">
        <f t="shared" si="49"/>
        <v/>
      </c>
      <c r="AR124" s="50" t="str">
        <f t="shared" si="50"/>
        <v/>
      </c>
      <c r="AS124" s="50" t="str">
        <f t="shared" si="51"/>
        <v/>
      </c>
      <c r="AT124" s="50" t="str">
        <f t="shared" si="52"/>
        <v/>
      </c>
      <c r="AU124" s="50" t="str">
        <f t="shared" si="52"/>
        <v/>
      </c>
      <c r="AV124" s="50" t="str">
        <f t="shared" si="53"/>
        <v/>
      </c>
    </row>
    <row r="125" spans="1:48" ht="129.94999999999999" customHeight="1">
      <c r="A125" s="40" t="str">
        <f t="shared" si="35"/>
        <v/>
      </c>
      <c r="B125" s="41" t="str">
        <f>IF([1]رصد!B125="","",[1]رصد!B125)</f>
        <v/>
      </c>
      <c r="C125" s="41">
        <f>IF([1]رصد!C125="","",[1]رصد!C125)</f>
        <v>0</v>
      </c>
      <c r="D125" s="41">
        <f>IF([1]رصد!D125="","",[1]رصد!D125)</f>
        <v>0</v>
      </c>
      <c r="E125" s="41">
        <f>IF([1]رصد!E125="","",[1]رصد!E125)</f>
        <v>0</v>
      </c>
      <c r="F125" s="41" t="str">
        <f>IF($B125="","",[1]رصد!F125)</f>
        <v/>
      </c>
      <c r="G125" s="42" t="str">
        <f t="shared" si="36"/>
        <v/>
      </c>
      <c r="H125" s="42" t="str">
        <f>IF($B125="","",[1]رصد!G125)</f>
        <v/>
      </c>
      <c r="I125" s="42" t="str">
        <f t="shared" si="37"/>
        <v/>
      </c>
      <c r="J125" s="42" t="str">
        <f>IF($B125="","",[1]رصد!H125)</f>
        <v/>
      </c>
      <c r="K125" s="42" t="str">
        <f t="shared" si="38"/>
        <v/>
      </c>
      <c r="L125" s="42" t="str">
        <f>IF($B125="","",[1]رصد!I125)</f>
        <v/>
      </c>
      <c r="M125" s="42" t="str">
        <f t="shared" si="39"/>
        <v/>
      </c>
      <c r="N125" s="42" t="str">
        <f>IF($B125="","",[1]رصد!J125)</f>
        <v/>
      </c>
      <c r="O125" s="42" t="str">
        <f t="shared" si="40"/>
        <v/>
      </c>
      <c r="P125" s="42" t="str">
        <f>IF($B125="","",[1]رصد!K125)</f>
        <v/>
      </c>
      <c r="Q125" s="42" t="str">
        <f t="shared" si="41"/>
        <v/>
      </c>
      <c r="R125" s="42" t="str">
        <f>IF($B125="","",[1]رصد!L125)</f>
        <v/>
      </c>
      <c r="S125" s="42" t="str">
        <f t="shared" si="42"/>
        <v/>
      </c>
      <c r="T125" s="43" t="str">
        <f>IF($B125="","",[1]رصد!M125)</f>
        <v/>
      </c>
      <c r="U125" s="44" t="str">
        <f t="shared" si="27"/>
        <v/>
      </c>
      <c r="V125" s="45"/>
      <c r="AC125" s="47" t="str">
        <f t="shared" si="28"/>
        <v/>
      </c>
      <c r="AD125" s="47" t="str">
        <f t="shared" si="29"/>
        <v/>
      </c>
      <c r="AE125" s="47" t="str">
        <f t="shared" si="30"/>
        <v/>
      </c>
      <c r="AF125" s="47" t="str">
        <f t="shared" si="31"/>
        <v/>
      </c>
      <c r="AG125" s="47" t="str">
        <f t="shared" si="32"/>
        <v/>
      </c>
      <c r="AH125" s="47" t="str">
        <f t="shared" si="33"/>
        <v/>
      </c>
      <c r="AI125" s="47" t="str">
        <f t="shared" si="34"/>
        <v/>
      </c>
      <c r="AJ125" s="47" t="str">
        <f t="shared" si="43"/>
        <v/>
      </c>
      <c r="AK125" s="48" t="str">
        <f t="shared" si="44"/>
        <v/>
      </c>
      <c r="AL125" s="48" t="str">
        <f t="shared" si="45"/>
        <v>ناجح فى جميع مواد الترم الأول</v>
      </c>
      <c r="AM125" s="49"/>
      <c r="AN125" s="50" t="str">
        <f t="shared" si="46"/>
        <v/>
      </c>
      <c r="AO125" s="50" t="str">
        <f t="shared" si="47"/>
        <v/>
      </c>
      <c r="AP125" s="50" t="str">
        <f t="shared" si="48"/>
        <v/>
      </c>
      <c r="AQ125" s="50" t="str">
        <f t="shared" si="49"/>
        <v/>
      </c>
      <c r="AR125" s="50" t="str">
        <f t="shared" si="50"/>
        <v/>
      </c>
      <c r="AS125" s="50" t="str">
        <f t="shared" si="51"/>
        <v/>
      </c>
      <c r="AT125" s="50" t="str">
        <f t="shared" si="52"/>
        <v/>
      </c>
      <c r="AU125" s="50" t="str">
        <f t="shared" si="52"/>
        <v/>
      </c>
      <c r="AV125" s="50" t="str">
        <f t="shared" si="53"/>
        <v/>
      </c>
    </row>
    <row r="126" spans="1:48" ht="129.94999999999999" customHeight="1">
      <c r="A126" s="40" t="str">
        <f t="shared" si="35"/>
        <v/>
      </c>
      <c r="B126" s="41" t="str">
        <f>IF([1]رصد!B126="","",[1]رصد!B126)</f>
        <v/>
      </c>
      <c r="C126" s="41">
        <f>IF([1]رصد!C126="","",[1]رصد!C126)</f>
        <v>0</v>
      </c>
      <c r="D126" s="41">
        <f>IF([1]رصد!D126="","",[1]رصد!D126)</f>
        <v>0</v>
      </c>
      <c r="E126" s="41">
        <f>IF([1]رصد!E126="","",[1]رصد!E126)</f>
        <v>0</v>
      </c>
      <c r="F126" s="41" t="str">
        <f>IF($B126="","",[1]رصد!F126)</f>
        <v/>
      </c>
      <c r="G126" s="42" t="str">
        <f t="shared" si="36"/>
        <v/>
      </c>
      <c r="H126" s="42" t="str">
        <f>IF($B126="","",[1]رصد!G126)</f>
        <v/>
      </c>
      <c r="I126" s="42" t="str">
        <f t="shared" si="37"/>
        <v/>
      </c>
      <c r="J126" s="42" t="str">
        <f>IF($B126="","",[1]رصد!H126)</f>
        <v/>
      </c>
      <c r="K126" s="42" t="str">
        <f t="shared" si="38"/>
        <v/>
      </c>
      <c r="L126" s="42" t="str">
        <f>IF($B126="","",[1]رصد!I126)</f>
        <v/>
      </c>
      <c r="M126" s="42" t="str">
        <f t="shared" si="39"/>
        <v/>
      </c>
      <c r="N126" s="42" t="str">
        <f>IF($B126="","",[1]رصد!J126)</f>
        <v/>
      </c>
      <c r="O126" s="42" t="str">
        <f t="shared" si="40"/>
        <v/>
      </c>
      <c r="P126" s="42" t="str">
        <f>IF($B126="","",[1]رصد!K126)</f>
        <v/>
      </c>
      <c r="Q126" s="42" t="str">
        <f t="shared" si="41"/>
        <v/>
      </c>
      <c r="R126" s="42" t="str">
        <f>IF($B126="","",[1]رصد!L126)</f>
        <v/>
      </c>
      <c r="S126" s="42" t="str">
        <f t="shared" si="42"/>
        <v/>
      </c>
      <c r="T126" s="43" t="str">
        <f>IF($B126="","",[1]رصد!M126)</f>
        <v/>
      </c>
      <c r="U126" s="44" t="str">
        <f t="shared" si="27"/>
        <v/>
      </c>
      <c r="V126" s="45"/>
      <c r="AC126" s="47" t="str">
        <f t="shared" si="28"/>
        <v/>
      </c>
      <c r="AD126" s="47" t="str">
        <f t="shared" si="29"/>
        <v/>
      </c>
      <c r="AE126" s="47" t="str">
        <f t="shared" si="30"/>
        <v/>
      </c>
      <c r="AF126" s="47" t="str">
        <f t="shared" si="31"/>
        <v/>
      </c>
      <c r="AG126" s="47" t="str">
        <f t="shared" si="32"/>
        <v/>
      </c>
      <c r="AH126" s="47" t="str">
        <f t="shared" si="33"/>
        <v/>
      </c>
      <c r="AI126" s="47" t="str">
        <f t="shared" si="34"/>
        <v/>
      </c>
      <c r="AJ126" s="47" t="str">
        <f t="shared" si="43"/>
        <v/>
      </c>
      <c r="AK126" s="48" t="str">
        <f t="shared" si="44"/>
        <v/>
      </c>
      <c r="AL126" s="48" t="str">
        <f t="shared" si="45"/>
        <v>ناجح فى جميع مواد الترم الأول</v>
      </c>
      <c r="AM126" s="49"/>
      <c r="AN126" s="50" t="str">
        <f t="shared" si="46"/>
        <v/>
      </c>
      <c r="AO126" s="50" t="str">
        <f t="shared" si="47"/>
        <v/>
      </c>
      <c r="AP126" s="50" t="str">
        <f t="shared" si="48"/>
        <v/>
      </c>
      <c r="AQ126" s="50" t="str">
        <f t="shared" si="49"/>
        <v/>
      </c>
      <c r="AR126" s="50" t="str">
        <f t="shared" si="50"/>
        <v/>
      </c>
      <c r="AS126" s="50" t="str">
        <f t="shared" si="51"/>
        <v/>
      </c>
      <c r="AT126" s="50" t="str">
        <f t="shared" si="52"/>
        <v/>
      </c>
      <c r="AU126" s="50" t="str">
        <f t="shared" si="52"/>
        <v/>
      </c>
      <c r="AV126" s="50" t="str">
        <f t="shared" si="53"/>
        <v/>
      </c>
    </row>
    <row r="127" spans="1:48" ht="129.94999999999999" customHeight="1">
      <c r="A127" s="40" t="str">
        <f t="shared" si="35"/>
        <v/>
      </c>
      <c r="B127" s="41" t="str">
        <f>IF([1]رصد!B127="","",[1]رصد!B127)</f>
        <v/>
      </c>
      <c r="C127" s="41">
        <f>IF([1]رصد!C127="","",[1]رصد!C127)</f>
        <v>0</v>
      </c>
      <c r="D127" s="41">
        <f>IF([1]رصد!D127="","",[1]رصد!D127)</f>
        <v>0</v>
      </c>
      <c r="E127" s="41">
        <f>IF([1]رصد!E127="","",[1]رصد!E127)</f>
        <v>0</v>
      </c>
      <c r="F127" s="41" t="str">
        <f>IF($B127="","",[1]رصد!F127)</f>
        <v/>
      </c>
      <c r="G127" s="42" t="str">
        <f t="shared" si="36"/>
        <v/>
      </c>
      <c r="H127" s="42" t="str">
        <f>IF($B127="","",[1]رصد!G127)</f>
        <v/>
      </c>
      <c r="I127" s="42" t="str">
        <f t="shared" si="37"/>
        <v/>
      </c>
      <c r="J127" s="42" t="str">
        <f>IF($B127="","",[1]رصد!H127)</f>
        <v/>
      </c>
      <c r="K127" s="42" t="str">
        <f t="shared" si="38"/>
        <v/>
      </c>
      <c r="L127" s="42" t="str">
        <f>IF($B127="","",[1]رصد!I127)</f>
        <v/>
      </c>
      <c r="M127" s="42" t="str">
        <f t="shared" si="39"/>
        <v/>
      </c>
      <c r="N127" s="42" t="str">
        <f>IF($B127="","",[1]رصد!J127)</f>
        <v/>
      </c>
      <c r="O127" s="42" t="str">
        <f t="shared" si="40"/>
        <v/>
      </c>
      <c r="P127" s="42" t="str">
        <f>IF($B127="","",[1]رصد!K127)</f>
        <v/>
      </c>
      <c r="Q127" s="42" t="str">
        <f t="shared" si="41"/>
        <v/>
      </c>
      <c r="R127" s="42" t="str">
        <f>IF($B127="","",[1]رصد!L127)</f>
        <v/>
      </c>
      <c r="S127" s="42" t="str">
        <f t="shared" si="42"/>
        <v/>
      </c>
      <c r="T127" s="43" t="str">
        <f>IF($B127="","",[1]رصد!M127)</f>
        <v/>
      </c>
      <c r="U127" s="44" t="str">
        <f t="shared" si="27"/>
        <v/>
      </c>
      <c r="V127" s="45"/>
      <c r="AC127" s="47" t="str">
        <f t="shared" si="28"/>
        <v/>
      </c>
      <c r="AD127" s="47" t="str">
        <f t="shared" si="29"/>
        <v/>
      </c>
      <c r="AE127" s="47" t="str">
        <f t="shared" si="30"/>
        <v/>
      </c>
      <c r="AF127" s="47" t="str">
        <f t="shared" si="31"/>
        <v/>
      </c>
      <c r="AG127" s="47" t="str">
        <f t="shared" si="32"/>
        <v/>
      </c>
      <c r="AH127" s="47" t="str">
        <f t="shared" si="33"/>
        <v/>
      </c>
      <c r="AI127" s="47" t="str">
        <f t="shared" si="34"/>
        <v/>
      </c>
      <c r="AJ127" s="47" t="str">
        <f t="shared" si="43"/>
        <v/>
      </c>
      <c r="AK127" s="48" t="str">
        <f t="shared" si="44"/>
        <v/>
      </c>
      <c r="AL127" s="48" t="str">
        <f t="shared" si="45"/>
        <v>ناجح فى جميع مواد الترم الأول</v>
      </c>
      <c r="AM127" s="49"/>
      <c r="AN127" s="50" t="str">
        <f t="shared" si="46"/>
        <v/>
      </c>
      <c r="AO127" s="50" t="str">
        <f t="shared" si="47"/>
        <v/>
      </c>
      <c r="AP127" s="50" t="str">
        <f t="shared" si="48"/>
        <v/>
      </c>
      <c r="AQ127" s="50" t="str">
        <f t="shared" si="49"/>
        <v/>
      </c>
      <c r="AR127" s="50" t="str">
        <f t="shared" si="50"/>
        <v/>
      </c>
      <c r="AS127" s="50" t="str">
        <f t="shared" si="51"/>
        <v/>
      </c>
      <c r="AT127" s="50" t="str">
        <f t="shared" si="52"/>
        <v/>
      </c>
      <c r="AU127" s="50" t="str">
        <f t="shared" si="52"/>
        <v/>
      </c>
      <c r="AV127" s="50" t="str">
        <f t="shared" si="53"/>
        <v/>
      </c>
    </row>
    <row r="128" spans="1:48" ht="129.94999999999999" customHeight="1">
      <c r="A128" s="40" t="str">
        <f t="shared" si="35"/>
        <v/>
      </c>
      <c r="B128" s="41" t="str">
        <f>IF([1]رصد!B128="","",[1]رصد!B128)</f>
        <v/>
      </c>
      <c r="C128" s="41">
        <f>IF([1]رصد!C128="","",[1]رصد!C128)</f>
        <v>0</v>
      </c>
      <c r="D128" s="41">
        <f>IF([1]رصد!D128="","",[1]رصد!D128)</f>
        <v>0</v>
      </c>
      <c r="E128" s="41">
        <f>IF([1]رصد!E128="","",[1]رصد!E128)</f>
        <v>0</v>
      </c>
      <c r="F128" s="41" t="str">
        <f>IF($B128="","",[1]رصد!F128)</f>
        <v/>
      </c>
      <c r="G128" s="42" t="str">
        <f t="shared" si="36"/>
        <v/>
      </c>
      <c r="H128" s="42" t="str">
        <f>IF($B128="","",[1]رصد!G128)</f>
        <v/>
      </c>
      <c r="I128" s="42" t="str">
        <f t="shared" si="37"/>
        <v/>
      </c>
      <c r="J128" s="42" t="str">
        <f>IF($B128="","",[1]رصد!H128)</f>
        <v/>
      </c>
      <c r="K128" s="42" t="str">
        <f t="shared" si="38"/>
        <v/>
      </c>
      <c r="L128" s="42" t="str">
        <f>IF($B128="","",[1]رصد!I128)</f>
        <v/>
      </c>
      <c r="M128" s="42" t="str">
        <f t="shared" si="39"/>
        <v/>
      </c>
      <c r="N128" s="42" t="str">
        <f>IF($B128="","",[1]رصد!J128)</f>
        <v/>
      </c>
      <c r="O128" s="42" t="str">
        <f t="shared" si="40"/>
        <v/>
      </c>
      <c r="P128" s="42" t="str">
        <f>IF($B128="","",[1]رصد!K128)</f>
        <v/>
      </c>
      <c r="Q128" s="42" t="str">
        <f t="shared" si="41"/>
        <v/>
      </c>
      <c r="R128" s="42" t="str">
        <f>IF($B128="","",[1]رصد!L128)</f>
        <v/>
      </c>
      <c r="S128" s="42" t="str">
        <f t="shared" si="42"/>
        <v/>
      </c>
      <c r="T128" s="43" t="str">
        <f>IF($B128="","",[1]رصد!M128)</f>
        <v/>
      </c>
      <c r="U128" s="44" t="str">
        <f t="shared" si="27"/>
        <v/>
      </c>
      <c r="V128" s="45"/>
      <c r="AC128" s="47" t="str">
        <f t="shared" si="28"/>
        <v/>
      </c>
      <c r="AD128" s="47" t="str">
        <f t="shared" si="29"/>
        <v/>
      </c>
      <c r="AE128" s="47" t="str">
        <f t="shared" si="30"/>
        <v/>
      </c>
      <c r="AF128" s="47" t="str">
        <f t="shared" si="31"/>
        <v/>
      </c>
      <c r="AG128" s="47" t="str">
        <f t="shared" si="32"/>
        <v/>
      </c>
      <c r="AH128" s="47" t="str">
        <f t="shared" si="33"/>
        <v/>
      </c>
      <c r="AI128" s="47" t="str">
        <f t="shared" si="34"/>
        <v/>
      </c>
      <c r="AJ128" s="47" t="str">
        <f t="shared" si="43"/>
        <v/>
      </c>
      <c r="AK128" s="48" t="str">
        <f t="shared" si="44"/>
        <v/>
      </c>
      <c r="AL128" s="48" t="str">
        <f t="shared" si="45"/>
        <v>ناجح فى جميع مواد الترم الأول</v>
      </c>
      <c r="AM128" s="49"/>
      <c r="AN128" s="50" t="str">
        <f t="shared" si="46"/>
        <v/>
      </c>
      <c r="AO128" s="50" t="str">
        <f t="shared" si="47"/>
        <v/>
      </c>
      <c r="AP128" s="50" t="str">
        <f t="shared" si="48"/>
        <v/>
      </c>
      <c r="AQ128" s="50" t="str">
        <f t="shared" si="49"/>
        <v/>
      </c>
      <c r="AR128" s="50" t="str">
        <f t="shared" si="50"/>
        <v/>
      </c>
      <c r="AS128" s="50" t="str">
        <f t="shared" si="51"/>
        <v/>
      </c>
      <c r="AT128" s="50" t="str">
        <f t="shared" si="52"/>
        <v/>
      </c>
      <c r="AU128" s="50" t="str">
        <f t="shared" si="52"/>
        <v/>
      </c>
      <c r="AV128" s="50" t="str">
        <f t="shared" si="53"/>
        <v/>
      </c>
    </row>
    <row r="129" spans="1:48" ht="129.94999999999999" customHeight="1">
      <c r="A129" s="40" t="str">
        <f t="shared" si="35"/>
        <v/>
      </c>
      <c r="B129" s="41" t="str">
        <f>IF([1]رصد!B129="","",[1]رصد!B129)</f>
        <v/>
      </c>
      <c r="C129" s="41">
        <f>IF([1]رصد!C129="","",[1]رصد!C129)</f>
        <v>0</v>
      </c>
      <c r="D129" s="41">
        <f>IF([1]رصد!D129="","",[1]رصد!D129)</f>
        <v>0</v>
      </c>
      <c r="E129" s="41">
        <f>IF([1]رصد!E129="","",[1]رصد!E129)</f>
        <v>0</v>
      </c>
      <c r="F129" s="41" t="str">
        <f>IF($B129="","",[1]رصد!F129)</f>
        <v/>
      </c>
      <c r="G129" s="42" t="str">
        <f t="shared" si="36"/>
        <v/>
      </c>
      <c r="H129" s="42" t="str">
        <f>IF($B129="","",[1]رصد!G129)</f>
        <v/>
      </c>
      <c r="I129" s="42" t="str">
        <f t="shared" si="37"/>
        <v/>
      </c>
      <c r="J129" s="42" t="str">
        <f>IF($B129="","",[1]رصد!H129)</f>
        <v/>
      </c>
      <c r="K129" s="42" t="str">
        <f t="shared" si="38"/>
        <v/>
      </c>
      <c r="L129" s="42" t="str">
        <f>IF($B129="","",[1]رصد!I129)</f>
        <v/>
      </c>
      <c r="M129" s="42" t="str">
        <f t="shared" si="39"/>
        <v/>
      </c>
      <c r="N129" s="42" t="str">
        <f>IF($B129="","",[1]رصد!J129)</f>
        <v/>
      </c>
      <c r="O129" s="42" t="str">
        <f t="shared" si="40"/>
        <v/>
      </c>
      <c r="P129" s="42" t="str">
        <f>IF($B129="","",[1]رصد!K129)</f>
        <v/>
      </c>
      <c r="Q129" s="42" t="str">
        <f t="shared" si="41"/>
        <v/>
      </c>
      <c r="R129" s="42" t="str">
        <f>IF($B129="","",[1]رصد!L129)</f>
        <v/>
      </c>
      <c r="S129" s="42" t="str">
        <f t="shared" si="42"/>
        <v/>
      </c>
      <c r="T129" s="43" t="str">
        <f>IF($B129="","",[1]رصد!M129)</f>
        <v/>
      </c>
      <c r="U129" s="44" t="str">
        <f t="shared" si="27"/>
        <v/>
      </c>
      <c r="V129" s="45"/>
      <c r="AC129" s="47" t="str">
        <f t="shared" si="28"/>
        <v/>
      </c>
      <c r="AD129" s="47" t="str">
        <f t="shared" si="29"/>
        <v/>
      </c>
      <c r="AE129" s="47" t="str">
        <f t="shared" si="30"/>
        <v/>
      </c>
      <c r="AF129" s="47" t="str">
        <f t="shared" si="31"/>
        <v/>
      </c>
      <c r="AG129" s="47" t="str">
        <f t="shared" si="32"/>
        <v/>
      </c>
      <c r="AH129" s="47" t="str">
        <f t="shared" si="33"/>
        <v/>
      </c>
      <c r="AI129" s="47" t="str">
        <f t="shared" si="34"/>
        <v/>
      </c>
      <c r="AJ129" s="47" t="str">
        <f t="shared" si="43"/>
        <v/>
      </c>
      <c r="AK129" s="48" t="str">
        <f t="shared" si="44"/>
        <v/>
      </c>
      <c r="AL129" s="48" t="str">
        <f t="shared" si="45"/>
        <v>ناجح فى جميع مواد الترم الأول</v>
      </c>
      <c r="AM129" s="49"/>
      <c r="AN129" s="50" t="str">
        <f t="shared" si="46"/>
        <v/>
      </c>
      <c r="AO129" s="50" t="str">
        <f t="shared" si="47"/>
        <v/>
      </c>
      <c r="AP129" s="50" t="str">
        <f t="shared" si="48"/>
        <v/>
      </c>
      <c r="AQ129" s="50" t="str">
        <f t="shared" si="49"/>
        <v/>
      </c>
      <c r="AR129" s="50" t="str">
        <f t="shared" si="50"/>
        <v/>
      </c>
      <c r="AS129" s="50" t="str">
        <f t="shared" si="51"/>
        <v/>
      </c>
      <c r="AT129" s="50" t="str">
        <f t="shared" si="52"/>
        <v/>
      </c>
      <c r="AU129" s="50" t="str">
        <f t="shared" si="52"/>
        <v/>
      </c>
      <c r="AV129" s="50" t="str">
        <f t="shared" si="53"/>
        <v/>
      </c>
    </row>
    <row r="130" spans="1:48" ht="129.94999999999999" customHeight="1">
      <c r="A130" s="40" t="str">
        <f t="shared" si="35"/>
        <v/>
      </c>
      <c r="B130" s="41" t="str">
        <f>IF([1]رصد!B130="","",[1]رصد!B130)</f>
        <v/>
      </c>
      <c r="C130" s="41">
        <f>IF([1]رصد!C130="","",[1]رصد!C130)</f>
        <v>0</v>
      </c>
      <c r="D130" s="41">
        <f>IF([1]رصد!D130="","",[1]رصد!D130)</f>
        <v>0</v>
      </c>
      <c r="E130" s="41">
        <f>IF([1]رصد!E130="","",[1]رصد!E130)</f>
        <v>0</v>
      </c>
      <c r="F130" s="41" t="str">
        <f>IF($B130="","",[1]رصد!F130)</f>
        <v/>
      </c>
      <c r="G130" s="42" t="str">
        <f t="shared" si="36"/>
        <v/>
      </c>
      <c r="H130" s="42" t="str">
        <f>IF($B130="","",[1]رصد!G130)</f>
        <v/>
      </c>
      <c r="I130" s="42" t="str">
        <f t="shared" si="37"/>
        <v/>
      </c>
      <c r="J130" s="42" t="str">
        <f>IF($B130="","",[1]رصد!H130)</f>
        <v/>
      </c>
      <c r="K130" s="42" t="str">
        <f t="shared" si="38"/>
        <v/>
      </c>
      <c r="L130" s="42" t="str">
        <f>IF($B130="","",[1]رصد!I130)</f>
        <v/>
      </c>
      <c r="M130" s="42" t="str">
        <f t="shared" si="39"/>
        <v/>
      </c>
      <c r="N130" s="42" t="str">
        <f>IF($B130="","",[1]رصد!J130)</f>
        <v/>
      </c>
      <c r="O130" s="42" t="str">
        <f t="shared" si="40"/>
        <v/>
      </c>
      <c r="P130" s="42" t="str">
        <f>IF($B130="","",[1]رصد!K130)</f>
        <v/>
      </c>
      <c r="Q130" s="42" t="str">
        <f t="shared" si="41"/>
        <v/>
      </c>
      <c r="R130" s="42" t="str">
        <f>IF($B130="","",[1]رصد!L130)</f>
        <v/>
      </c>
      <c r="S130" s="42" t="str">
        <f t="shared" si="42"/>
        <v/>
      </c>
      <c r="T130" s="43" t="str">
        <f>IF($B130="","",[1]رصد!M130)</f>
        <v/>
      </c>
      <c r="U130" s="44" t="str">
        <f t="shared" si="27"/>
        <v/>
      </c>
      <c r="V130" s="45"/>
      <c r="AC130" s="47" t="str">
        <f t="shared" si="28"/>
        <v/>
      </c>
      <c r="AD130" s="47" t="str">
        <f t="shared" si="29"/>
        <v/>
      </c>
      <c r="AE130" s="47" t="str">
        <f t="shared" si="30"/>
        <v/>
      </c>
      <c r="AF130" s="47" t="str">
        <f t="shared" si="31"/>
        <v/>
      </c>
      <c r="AG130" s="47" t="str">
        <f t="shared" si="32"/>
        <v/>
      </c>
      <c r="AH130" s="47" t="str">
        <f t="shared" si="33"/>
        <v/>
      </c>
      <c r="AI130" s="47" t="str">
        <f t="shared" si="34"/>
        <v/>
      </c>
      <c r="AJ130" s="47" t="str">
        <f t="shared" si="43"/>
        <v/>
      </c>
      <c r="AK130" s="48" t="str">
        <f t="shared" si="44"/>
        <v/>
      </c>
      <c r="AL130" s="48" t="str">
        <f t="shared" si="45"/>
        <v>ناجح فى جميع مواد الترم الأول</v>
      </c>
      <c r="AM130" s="49"/>
      <c r="AN130" s="50" t="str">
        <f t="shared" si="46"/>
        <v/>
      </c>
      <c r="AO130" s="50" t="str">
        <f t="shared" si="47"/>
        <v/>
      </c>
      <c r="AP130" s="50" t="str">
        <f t="shared" si="48"/>
        <v/>
      </c>
      <c r="AQ130" s="50" t="str">
        <f t="shared" si="49"/>
        <v/>
      </c>
      <c r="AR130" s="50" t="str">
        <f t="shared" si="50"/>
        <v/>
      </c>
      <c r="AS130" s="50" t="str">
        <f t="shared" si="51"/>
        <v/>
      </c>
      <c r="AT130" s="50" t="str">
        <f t="shared" si="52"/>
        <v/>
      </c>
      <c r="AU130" s="50" t="str">
        <f t="shared" si="52"/>
        <v/>
      </c>
      <c r="AV130" s="50" t="str">
        <f t="shared" si="53"/>
        <v/>
      </c>
    </row>
    <row r="131" spans="1:48" ht="129.94999999999999" customHeight="1">
      <c r="A131" s="40" t="str">
        <f t="shared" si="35"/>
        <v/>
      </c>
      <c r="B131" s="41" t="str">
        <f>IF([1]رصد!B131="","",[1]رصد!B131)</f>
        <v/>
      </c>
      <c r="C131" s="41">
        <f>IF([1]رصد!C131="","",[1]رصد!C131)</f>
        <v>0</v>
      </c>
      <c r="D131" s="41">
        <f>IF([1]رصد!D131="","",[1]رصد!D131)</f>
        <v>0</v>
      </c>
      <c r="E131" s="41">
        <f>IF([1]رصد!E131="","",[1]رصد!E131)</f>
        <v>0</v>
      </c>
      <c r="F131" s="41" t="str">
        <f>IF($B131="","",[1]رصد!F131)</f>
        <v/>
      </c>
      <c r="G131" s="42" t="str">
        <f t="shared" si="36"/>
        <v/>
      </c>
      <c r="H131" s="42" t="str">
        <f>IF($B131="","",[1]رصد!G131)</f>
        <v/>
      </c>
      <c r="I131" s="42" t="str">
        <f t="shared" si="37"/>
        <v/>
      </c>
      <c r="J131" s="42" t="str">
        <f>IF($B131="","",[1]رصد!H131)</f>
        <v/>
      </c>
      <c r="K131" s="42" t="str">
        <f t="shared" si="38"/>
        <v/>
      </c>
      <c r="L131" s="42" t="str">
        <f>IF($B131="","",[1]رصد!I131)</f>
        <v/>
      </c>
      <c r="M131" s="42" t="str">
        <f t="shared" si="39"/>
        <v/>
      </c>
      <c r="N131" s="42" t="str">
        <f>IF($B131="","",[1]رصد!J131)</f>
        <v/>
      </c>
      <c r="O131" s="42" t="str">
        <f t="shared" si="40"/>
        <v/>
      </c>
      <c r="P131" s="42" t="str">
        <f>IF($B131="","",[1]رصد!K131)</f>
        <v/>
      </c>
      <c r="Q131" s="42" t="str">
        <f t="shared" si="41"/>
        <v/>
      </c>
      <c r="R131" s="42" t="str">
        <f>IF($B131="","",[1]رصد!L131)</f>
        <v/>
      </c>
      <c r="S131" s="42" t="str">
        <f t="shared" si="42"/>
        <v/>
      </c>
      <c r="T131" s="43" t="str">
        <f>IF($B131="","",[1]رصد!M131)</f>
        <v/>
      </c>
      <c r="U131" s="44" t="str">
        <f t="shared" si="27"/>
        <v/>
      </c>
      <c r="V131" s="45"/>
      <c r="AC131" s="47" t="str">
        <f t="shared" si="28"/>
        <v/>
      </c>
      <c r="AD131" s="47" t="str">
        <f t="shared" si="29"/>
        <v/>
      </c>
      <c r="AE131" s="47" t="str">
        <f t="shared" si="30"/>
        <v/>
      </c>
      <c r="AF131" s="47" t="str">
        <f t="shared" si="31"/>
        <v/>
      </c>
      <c r="AG131" s="47" t="str">
        <f t="shared" si="32"/>
        <v/>
      </c>
      <c r="AH131" s="47" t="str">
        <f t="shared" si="33"/>
        <v/>
      </c>
      <c r="AI131" s="47" t="str">
        <f t="shared" si="34"/>
        <v/>
      </c>
      <c r="AJ131" s="47" t="str">
        <f t="shared" si="43"/>
        <v/>
      </c>
      <c r="AK131" s="48" t="str">
        <f t="shared" si="44"/>
        <v/>
      </c>
      <c r="AL131" s="48" t="str">
        <f t="shared" si="45"/>
        <v>ناجح فى جميع مواد الترم الأول</v>
      </c>
      <c r="AM131" s="49"/>
      <c r="AN131" s="50" t="str">
        <f t="shared" si="46"/>
        <v/>
      </c>
      <c r="AO131" s="50" t="str">
        <f t="shared" si="47"/>
        <v/>
      </c>
      <c r="AP131" s="50" t="str">
        <f t="shared" si="48"/>
        <v/>
      </c>
      <c r="AQ131" s="50" t="str">
        <f t="shared" si="49"/>
        <v/>
      </c>
      <c r="AR131" s="50" t="str">
        <f t="shared" si="50"/>
        <v/>
      </c>
      <c r="AS131" s="50" t="str">
        <f t="shared" si="51"/>
        <v/>
      </c>
      <c r="AT131" s="50" t="str">
        <f t="shared" si="52"/>
        <v/>
      </c>
      <c r="AU131" s="50" t="str">
        <f t="shared" si="52"/>
        <v/>
      </c>
      <c r="AV131" s="50" t="str">
        <f t="shared" si="53"/>
        <v/>
      </c>
    </row>
    <row r="132" spans="1:48" ht="129.94999999999999" customHeight="1">
      <c r="A132" s="40" t="str">
        <f t="shared" si="35"/>
        <v/>
      </c>
      <c r="B132" s="41" t="str">
        <f>IF([1]رصد!B132="","",[1]رصد!B132)</f>
        <v/>
      </c>
      <c r="C132" s="41">
        <f>IF([1]رصد!C132="","",[1]رصد!C132)</f>
        <v>0</v>
      </c>
      <c r="D132" s="41">
        <f>IF([1]رصد!D132="","",[1]رصد!D132)</f>
        <v>0</v>
      </c>
      <c r="E132" s="41">
        <f>IF([1]رصد!E132="","",[1]رصد!E132)</f>
        <v>0</v>
      </c>
      <c r="F132" s="41" t="str">
        <f>IF($B132="","",[1]رصد!F132)</f>
        <v/>
      </c>
      <c r="G132" s="42" t="str">
        <f t="shared" si="36"/>
        <v/>
      </c>
      <c r="H132" s="42" t="str">
        <f>IF($B132="","",[1]رصد!G132)</f>
        <v/>
      </c>
      <c r="I132" s="42" t="str">
        <f t="shared" si="37"/>
        <v/>
      </c>
      <c r="J132" s="42" t="str">
        <f>IF($B132="","",[1]رصد!H132)</f>
        <v/>
      </c>
      <c r="K132" s="42" t="str">
        <f t="shared" si="38"/>
        <v/>
      </c>
      <c r="L132" s="42" t="str">
        <f>IF($B132="","",[1]رصد!I132)</f>
        <v/>
      </c>
      <c r="M132" s="42" t="str">
        <f t="shared" si="39"/>
        <v/>
      </c>
      <c r="N132" s="42" t="str">
        <f>IF($B132="","",[1]رصد!J132)</f>
        <v/>
      </c>
      <c r="O132" s="42" t="str">
        <f t="shared" si="40"/>
        <v/>
      </c>
      <c r="P132" s="42" t="str">
        <f>IF($B132="","",[1]رصد!K132)</f>
        <v/>
      </c>
      <c r="Q132" s="42" t="str">
        <f t="shared" si="41"/>
        <v/>
      </c>
      <c r="R132" s="42" t="str">
        <f>IF($B132="","",[1]رصد!L132)</f>
        <v/>
      </c>
      <c r="S132" s="42" t="str">
        <f t="shared" si="42"/>
        <v/>
      </c>
      <c r="T132" s="43" t="str">
        <f>IF($B132="","",[1]رصد!M132)</f>
        <v/>
      </c>
      <c r="U132" s="44" t="str">
        <f t="shared" si="27"/>
        <v/>
      </c>
      <c r="V132" s="45"/>
      <c r="AC132" s="47" t="str">
        <f t="shared" si="28"/>
        <v/>
      </c>
      <c r="AD132" s="47" t="str">
        <f t="shared" si="29"/>
        <v/>
      </c>
      <c r="AE132" s="47" t="str">
        <f t="shared" si="30"/>
        <v/>
      </c>
      <c r="AF132" s="47" t="str">
        <f t="shared" si="31"/>
        <v/>
      </c>
      <c r="AG132" s="47" t="str">
        <f t="shared" si="32"/>
        <v/>
      </c>
      <c r="AH132" s="47" t="str">
        <f t="shared" si="33"/>
        <v/>
      </c>
      <c r="AI132" s="47" t="str">
        <f t="shared" si="34"/>
        <v/>
      </c>
      <c r="AJ132" s="47" t="str">
        <f t="shared" si="43"/>
        <v/>
      </c>
      <c r="AK132" s="48" t="str">
        <f t="shared" si="44"/>
        <v/>
      </c>
      <c r="AL132" s="48" t="str">
        <f t="shared" si="45"/>
        <v>ناجح فى جميع مواد الترم الأول</v>
      </c>
      <c r="AM132" s="49"/>
      <c r="AN132" s="50" t="str">
        <f t="shared" si="46"/>
        <v/>
      </c>
      <c r="AO132" s="50" t="str">
        <f t="shared" si="47"/>
        <v/>
      </c>
      <c r="AP132" s="50" t="str">
        <f t="shared" si="48"/>
        <v/>
      </c>
      <c r="AQ132" s="50" t="str">
        <f t="shared" si="49"/>
        <v/>
      </c>
      <c r="AR132" s="50" t="str">
        <f t="shared" si="50"/>
        <v/>
      </c>
      <c r="AS132" s="50" t="str">
        <f t="shared" si="51"/>
        <v/>
      </c>
      <c r="AT132" s="50" t="str">
        <f t="shared" si="52"/>
        <v/>
      </c>
      <c r="AU132" s="50" t="str">
        <f t="shared" si="52"/>
        <v/>
      </c>
      <c r="AV132" s="50" t="str">
        <f t="shared" si="53"/>
        <v/>
      </c>
    </row>
    <row r="133" spans="1:48" ht="129.94999999999999" customHeight="1">
      <c r="A133" s="40" t="str">
        <f t="shared" si="35"/>
        <v/>
      </c>
      <c r="B133" s="41" t="str">
        <f>IF([1]رصد!B133="","",[1]رصد!B133)</f>
        <v/>
      </c>
      <c r="C133" s="41">
        <f>IF([1]رصد!C133="","",[1]رصد!C133)</f>
        <v>0</v>
      </c>
      <c r="D133" s="41">
        <f>IF([1]رصد!D133="","",[1]رصد!D133)</f>
        <v>0</v>
      </c>
      <c r="E133" s="41">
        <f>IF([1]رصد!E133="","",[1]رصد!E133)</f>
        <v>0</v>
      </c>
      <c r="F133" s="41" t="str">
        <f>IF($B133="","",[1]رصد!F133)</f>
        <v/>
      </c>
      <c r="G133" s="42" t="str">
        <f t="shared" si="36"/>
        <v/>
      </c>
      <c r="H133" s="42" t="str">
        <f>IF($B133="","",[1]رصد!G133)</f>
        <v/>
      </c>
      <c r="I133" s="42" t="str">
        <f t="shared" si="37"/>
        <v/>
      </c>
      <c r="J133" s="42" t="str">
        <f>IF($B133="","",[1]رصد!H133)</f>
        <v/>
      </c>
      <c r="K133" s="42" t="str">
        <f t="shared" si="38"/>
        <v/>
      </c>
      <c r="L133" s="42" t="str">
        <f>IF($B133="","",[1]رصد!I133)</f>
        <v/>
      </c>
      <c r="M133" s="42" t="str">
        <f t="shared" si="39"/>
        <v/>
      </c>
      <c r="N133" s="42" t="str">
        <f>IF($B133="","",[1]رصد!J133)</f>
        <v/>
      </c>
      <c r="O133" s="42" t="str">
        <f t="shared" si="40"/>
        <v/>
      </c>
      <c r="P133" s="42" t="str">
        <f>IF($B133="","",[1]رصد!K133)</f>
        <v/>
      </c>
      <c r="Q133" s="42" t="str">
        <f t="shared" si="41"/>
        <v/>
      </c>
      <c r="R133" s="42" t="str">
        <f>IF($B133="","",[1]رصد!L133)</f>
        <v/>
      </c>
      <c r="S133" s="42" t="str">
        <f t="shared" si="42"/>
        <v/>
      </c>
      <c r="T133" s="43" t="str">
        <f>IF($B133="","",[1]رصد!M133)</f>
        <v/>
      </c>
      <c r="U133" s="44" t="str">
        <f t="shared" si="27"/>
        <v/>
      </c>
      <c r="V133" s="45"/>
      <c r="AC133" s="47" t="str">
        <f t="shared" si="28"/>
        <v/>
      </c>
      <c r="AD133" s="47" t="str">
        <f t="shared" si="29"/>
        <v/>
      </c>
      <c r="AE133" s="47" t="str">
        <f t="shared" si="30"/>
        <v/>
      </c>
      <c r="AF133" s="47" t="str">
        <f t="shared" si="31"/>
        <v/>
      </c>
      <c r="AG133" s="47" t="str">
        <f t="shared" si="32"/>
        <v/>
      </c>
      <c r="AH133" s="47" t="str">
        <f t="shared" si="33"/>
        <v/>
      </c>
      <c r="AI133" s="47" t="str">
        <f t="shared" si="34"/>
        <v/>
      </c>
      <c r="AJ133" s="47" t="str">
        <f t="shared" si="43"/>
        <v/>
      </c>
      <c r="AK133" s="48" t="str">
        <f t="shared" si="44"/>
        <v/>
      </c>
      <c r="AL133" s="48" t="str">
        <f t="shared" si="45"/>
        <v>ناجح فى جميع مواد الترم الأول</v>
      </c>
      <c r="AM133" s="49"/>
      <c r="AN133" s="50" t="str">
        <f t="shared" si="46"/>
        <v/>
      </c>
      <c r="AO133" s="50" t="str">
        <f t="shared" si="47"/>
        <v/>
      </c>
      <c r="AP133" s="50" t="str">
        <f t="shared" si="48"/>
        <v/>
      </c>
      <c r="AQ133" s="50" t="str">
        <f t="shared" si="49"/>
        <v/>
      </c>
      <c r="AR133" s="50" t="str">
        <f t="shared" si="50"/>
        <v/>
      </c>
      <c r="AS133" s="50" t="str">
        <f t="shared" si="51"/>
        <v/>
      </c>
      <c r="AT133" s="50" t="str">
        <f t="shared" si="52"/>
        <v/>
      </c>
      <c r="AU133" s="50" t="str">
        <f t="shared" si="52"/>
        <v/>
      </c>
      <c r="AV133" s="50" t="str">
        <f t="shared" si="53"/>
        <v/>
      </c>
    </row>
    <row r="134" spans="1:48" ht="129.94999999999999" customHeight="1">
      <c r="A134" s="40" t="str">
        <f t="shared" si="35"/>
        <v/>
      </c>
      <c r="B134" s="41" t="str">
        <f>IF([1]رصد!B134="","",[1]رصد!B134)</f>
        <v/>
      </c>
      <c r="C134" s="41">
        <f>IF([1]رصد!C134="","",[1]رصد!C134)</f>
        <v>0</v>
      </c>
      <c r="D134" s="41">
        <f>IF([1]رصد!D134="","",[1]رصد!D134)</f>
        <v>0</v>
      </c>
      <c r="E134" s="41">
        <f>IF([1]رصد!E134="","",[1]رصد!E134)</f>
        <v>0</v>
      </c>
      <c r="F134" s="41" t="str">
        <f>IF($B134="","",[1]رصد!F134)</f>
        <v/>
      </c>
      <c r="G134" s="42" t="str">
        <f t="shared" si="36"/>
        <v/>
      </c>
      <c r="H134" s="42" t="str">
        <f>IF($B134="","",[1]رصد!G134)</f>
        <v/>
      </c>
      <c r="I134" s="42" t="str">
        <f t="shared" si="37"/>
        <v/>
      </c>
      <c r="J134" s="42" t="str">
        <f>IF($B134="","",[1]رصد!H134)</f>
        <v/>
      </c>
      <c r="K134" s="42" t="str">
        <f t="shared" si="38"/>
        <v/>
      </c>
      <c r="L134" s="42" t="str">
        <f>IF($B134="","",[1]رصد!I134)</f>
        <v/>
      </c>
      <c r="M134" s="42" t="str">
        <f t="shared" si="39"/>
        <v/>
      </c>
      <c r="N134" s="42" t="str">
        <f>IF($B134="","",[1]رصد!J134)</f>
        <v/>
      </c>
      <c r="O134" s="42" t="str">
        <f t="shared" si="40"/>
        <v/>
      </c>
      <c r="P134" s="42" t="str">
        <f>IF($B134="","",[1]رصد!K134)</f>
        <v/>
      </c>
      <c r="Q134" s="42" t="str">
        <f t="shared" si="41"/>
        <v/>
      </c>
      <c r="R134" s="42" t="str">
        <f>IF($B134="","",[1]رصد!L134)</f>
        <v/>
      </c>
      <c r="S134" s="42" t="str">
        <f t="shared" si="42"/>
        <v/>
      </c>
      <c r="T134" s="43" t="str">
        <f>IF($B134="","",[1]رصد!M134)</f>
        <v/>
      </c>
      <c r="U134" s="44" t="str">
        <f t="shared" si="27"/>
        <v/>
      </c>
      <c r="V134" s="45"/>
      <c r="AC134" s="47" t="str">
        <f t="shared" si="28"/>
        <v/>
      </c>
      <c r="AD134" s="47" t="str">
        <f t="shared" si="29"/>
        <v/>
      </c>
      <c r="AE134" s="47" t="str">
        <f t="shared" si="30"/>
        <v/>
      </c>
      <c r="AF134" s="47" t="str">
        <f t="shared" si="31"/>
        <v/>
      </c>
      <c r="AG134" s="47" t="str">
        <f t="shared" si="32"/>
        <v/>
      </c>
      <c r="AH134" s="47" t="str">
        <f t="shared" si="33"/>
        <v/>
      </c>
      <c r="AI134" s="47" t="str">
        <f t="shared" si="34"/>
        <v/>
      </c>
      <c r="AJ134" s="47" t="str">
        <f t="shared" si="43"/>
        <v/>
      </c>
      <c r="AK134" s="48" t="str">
        <f t="shared" si="44"/>
        <v/>
      </c>
      <c r="AL134" s="48" t="str">
        <f t="shared" si="45"/>
        <v>ناجح فى جميع مواد الترم الأول</v>
      </c>
      <c r="AM134" s="49"/>
      <c r="AN134" s="50" t="str">
        <f t="shared" si="46"/>
        <v/>
      </c>
      <c r="AO134" s="50" t="str">
        <f t="shared" si="47"/>
        <v/>
      </c>
      <c r="AP134" s="50" t="str">
        <f t="shared" si="48"/>
        <v/>
      </c>
      <c r="AQ134" s="50" t="str">
        <f t="shared" si="49"/>
        <v/>
      </c>
      <c r="AR134" s="50" t="str">
        <f t="shared" si="50"/>
        <v/>
      </c>
      <c r="AS134" s="50" t="str">
        <f t="shared" si="51"/>
        <v/>
      </c>
      <c r="AT134" s="50" t="str">
        <f t="shared" si="52"/>
        <v/>
      </c>
      <c r="AU134" s="50" t="str">
        <f t="shared" si="52"/>
        <v/>
      </c>
      <c r="AV134" s="50" t="str">
        <f t="shared" si="53"/>
        <v/>
      </c>
    </row>
    <row r="135" spans="1:48" ht="129.94999999999999" customHeight="1">
      <c r="A135" s="40" t="str">
        <f t="shared" si="35"/>
        <v/>
      </c>
      <c r="B135" s="41" t="str">
        <f>IF([1]رصد!B135="","",[1]رصد!B135)</f>
        <v/>
      </c>
      <c r="C135" s="41">
        <f>IF([1]رصد!C135="","",[1]رصد!C135)</f>
        <v>0</v>
      </c>
      <c r="D135" s="41">
        <f>IF([1]رصد!D135="","",[1]رصد!D135)</f>
        <v>0</v>
      </c>
      <c r="E135" s="41">
        <f>IF([1]رصد!E135="","",[1]رصد!E135)</f>
        <v>0</v>
      </c>
      <c r="F135" s="41" t="str">
        <f>IF($B135="","",[1]رصد!F135)</f>
        <v/>
      </c>
      <c r="G135" s="42" t="str">
        <f t="shared" si="36"/>
        <v/>
      </c>
      <c r="H135" s="42" t="str">
        <f>IF($B135="","",[1]رصد!G135)</f>
        <v/>
      </c>
      <c r="I135" s="42" t="str">
        <f t="shared" si="37"/>
        <v/>
      </c>
      <c r="J135" s="42" t="str">
        <f>IF($B135="","",[1]رصد!H135)</f>
        <v/>
      </c>
      <c r="K135" s="42" t="str">
        <f t="shared" si="38"/>
        <v/>
      </c>
      <c r="L135" s="42" t="str">
        <f>IF($B135="","",[1]رصد!I135)</f>
        <v/>
      </c>
      <c r="M135" s="42" t="str">
        <f t="shared" si="39"/>
        <v/>
      </c>
      <c r="N135" s="42" t="str">
        <f>IF($B135="","",[1]رصد!J135)</f>
        <v/>
      </c>
      <c r="O135" s="42" t="str">
        <f t="shared" si="40"/>
        <v/>
      </c>
      <c r="P135" s="42" t="str">
        <f>IF($B135="","",[1]رصد!K135)</f>
        <v/>
      </c>
      <c r="Q135" s="42" t="str">
        <f t="shared" si="41"/>
        <v/>
      </c>
      <c r="R135" s="42" t="str">
        <f>IF($B135="","",[1]رصد!L135)</f>
        <v/>
      </c>
      <c r="S135" s="42" t="str">
        <f t="shared" si="42"/>
        <v/>
      </c>
      <c r="T135" s="43" t="str">
        <f>IF($B135="","",[1]رصد!M135)</f>
        <v/>
      </c>
      <c r="U135" s="44" t="str">
        <f t="shared" si="27"/>
        <v/>
      </c>
      <c r="V135" s="45"/>
      <c r="AC135" s="47" t="str">
        <f t="shared" si="28"/>
        <v/>
      </c>
      <c r="AD135" s="47" t="str">
        <f t="shared" si="29"/>
        <v/>
      </c>
      <c r="AE135" s="47" t="str">
        <f t="shared" si="30"/>
        <v/>
      </c>
      <c r="AF135" s="47" t="str">
        <f t="shared" si="31"/>
        <v/>
      </c>
      <c r="AG135" s="47" t="str">
        <f t="shared" si="32"/>
        <v/>
      </c>
      <c r="AH135" s="47" t="str">
        <f t="shared" si="33"/>
        <v/>
      </c>
      <c r="AI135" s="47" t="str">
        <f t="shared" si="34"/>
        <v/>
      </c>
      <c r="AJ135" s="47" t="str">
        <f t="shared" si="43"/>
        <v/>
      </c>
      <c r="AK135" s="48" t="str">
        <f t="shared" si="44"/>
        <v/>
      </c>
      <c r="AL135" s="48" t="str">
        <f t="shared" si="45"/>
        <v>ناجح فى جميع مواد الترم الأول</v>
      </c>
      <c r="AM135" s="49"/>
      <c r="AN135" s="50" t="str">
        <f t="shared" si="46"/>
        <v/>
      </c>
      <c r="AO135" s="50" t="str">
        <f t="shared" si="47"/>
        <v/>
      </c>
      <c r="AP135" s="50" t="str">
        <f t="shared" si="48"/>
        <v/>
      </c>
      <c r="AQ135" s="50" t="str">
        <f t="shared" si="49"/>
        <v/>
      </c>
      <c r="AR135" s="50" t="str">
        <f t="shared" si="50"/>
        <v/>
      </c>
      <c r="AS135" s="50" t="str">
        <f t="shared" si="51"/>
        <v/>
      </c>
      <c r="AT135" s="50" t="str">
        <f t="shared" si="52"/>
        <v/>
      </c>
      <c r="AU135" s="50" t="str">
        <f t="shared" si="52"/>
        <v/>
      </c>
      <c r="AV135" s="50" t="str">
        <f t="shared" si="53"/>
        <v/>
      </c>
    </row>
    <row r="136" spans="1:48" ht="129.94999999999999" customHeight="1">
      <c r="A136" s="40" t="str">
        <f t="shared" si="35"/>
        <v/>
      </c>
      <c r="B136" s="41" t="str">
        <f>IF([1]رصد!B136="","",[1]رصد!B136)</f>
        <v/>
      </c>
      <c r="C136" s="41">
        <f>IF([1]رصد!C136="","",[1]رصد!C136)</f>
        <v>0</v>
      </c>
      <c r="D136" s="41">
        <f>IF([1]رصد!D136="","",[1]رصد!D136)</f>
        <v>0</v>
      </c>
      <c r="E136" s="41">
        <f>IF([1]رصد!E136="","",[1]رصد!E136)</f>
        <v>0</v>
      </c>
      <c r="F136" s="41" t="str">
        <f>IF($B136="","",[1]رصد!F136)</f>
        <v/>
      </c>
      <c r="G136" s="42" t="str">
        <f t="shared" si="36"/>
        <v/>
      </c>
      <c r="H136" s="42" t="str">
        <f>IF($B136="","",[1]رصد!G136)</f>
        <v/>
      </c>
      <c r="I136" s="42" t="str">
        <f t="shared" si="37"/>
        <v/>
      </c>
      <c r="J136" s="42" t="str">
        <f>IF($B136="","",[1]رصد!H136)</f>
        <v/>
      </c>
      <c r="K136" s="42" t="str">
        <f t="shared" si="38"/>
        <v/>
      </c>
      <c r="L136" s="42" t="str">
        <f>IF($B136="","",[1]رصد!I136)</f>
        <v/>
      </c>
      <c r="M136" s="42" t="str">
        <f t="shared" si="39"/>
        <v/>
      </c>
      <c r="N136" s="42" t="str">
        <f>IF($B136="","",[1]رصد!J136)</f>
        <v/>
      </c>
      <c r="O136" s="42" t="str">
        <f t="shared" si="40"/>
        <v/>
      </c>
      <c r="P136" s="42" t="str">
        <f>IF($B136="","",[1]رصد!K136)</f>
        <v/>
      </c>
      <c r="Q136" s="42" t="str">
        <f t="shared" si="41"/>
        <v/>
      </c>
      <c r="R136" s="42" t="str">
        <f>IF($B136="","",[1]رصد!L136)</f>
        <v/>
      </c>
      <c r="S136" s="42" t="str">
        <f t="shared" si="42"/>
        <v/>
      </c>
      <c r="T136" s="43" t="str">
        <f>IF($B136="","",[1]رصد!M136)</f>
        <v/>
      </c>
      <c r="U136" s="44" t="str">
        <f t="shared" si="27"/>
        <v/>
      </c>
      <c r="V136" s="45"/>
      <c r="AC136" s="47" t="str">
        <f t="shared" si="28"/>
        <v/>
      </c>
      <c r="AD136" s="47" t="str">
        <f t="shared" si="29"/>
        <v/>
      </c>
      <c r="AE136" s="47" t="str">
        <f t="shared" si="30"/>
        <v/>
      </c>
      <c r="AF136" s="47" t="str">
        <f t="shared" si="31"/>
        <v/>
      </c>
      <c r="AG136" s="47" t="str">
        <f t="shared" si="32"/>
        <v/>
      </c>
      <c r="AH136" s="47" t="str">
        <f t="shared" si="33"/>
        <v/>
      </c>
      <c r="AI136" s="47" t="str">
        <f t="shared" si="34"/>
        <v/>
      </c>
      <c r="AJ136" s="47" t="str">
        <f t="shared" si="43"/>
        <v/>
      </c>
      <c r="AK136" s="48" t="str">
        <f t="shared" si="44"/>
        <v/>
      </c>
      <c r="AL136" s="48" t="str">
        <f t="shared" si="45"/>
        <v>ناجح فى جميع مواد الترم الأول</v>
      </c>
      <c r="AM136" s="49"/>
      <c r="AN136" s="50" t="str">
        <f t="shared" si="46"/>
        <v/>
      </c>
      <c r="AO136" s="50" t="str">
        <f t="shared" si="47"/>
        <v/>
      </c>
      <c r="AP136" s="50" t="str">
        <f t="shared" si="48"/>
        <v/>
      </c>
      <c r="AQ136" s="50" t="str">
        <f t="shared" si="49"/>
        <v/>
      </c>
      <c r="AR136" s="50" t="str">
        <f t="shared" si="50"/>
        <v/>
      </c>
      <c r="AS136" s="50" t="str">
        <f t="shared" si="51"/>
        <v/>
      </c>
      <c r="AT136" s="50" t="str">
        <f t="shared" si="52"/>
        <v/>
      </c>
      <c r="AU136" s="50" t="str">
        <f t="shared" si="52"/>
        <v/>
      </c>
      <c r="AV136" s="50" t="str">
        <f t="shared" si="53"/>
        <v/>
      </c>
    </row>
    <row r="137" spans="1:48" ht="129.94999999999999" customHeight="1">
      <c r="A137" s="40" t="str">
        <f t="shared" si="35"/>
        <v/>
      </c>
      <c r="B137" s="41" t="str">
        <f>IF([1]رصد!B137="","",[1]رصد!B137)</f>
        <v/>
      </c>
      <c r="C137" s="41">
        <f>IF([1]رصد!C137="","",[1]رصد!C137)</f>
        <v>0</v>
      </c>
      <c r="D137" s="41">
        <f>IF([1]رصد!D137="","",[1]رصد!D137)</f>
        <v>0</v>
      </c>
      <c r="E137" s="41">
        <f>IF([1]رصد!E137="","",[1]رصد!E137)</f>
        <v>0</v>
      </c>
      <c r="F137" s="41" t="str">
        <f>IF($B137="","",[1]رصد!F137)</f>
        <v/>
      </c>
      <c r="G137" s="42" t="str">
        <f t="shared" si="36"/>
        <v/>
      </c>
      <c r="H137" s="42" t="str">
        <f>IF($B137="","",[1]رصد!G137)</f>
        <v/>
      </c>
      <c r="I137" s="42" t="str">
        <f t="shared" si="37"/>
        <v/>
      </c>
      <c r="J137" s="42" t="str">
        <f>IF($B137="","",[1]رصد!H137)</f>
        <v/>
      </c>
      <c r="K137" s="42" t="str">
        <f t="shared" si="38"/>
        <v/>
      </c>
      <c r="L137" s="42" t="str">
        <f>IF($B137="","",[1]رصد!I137)</f>
        <v/>
      </c>
      <c r="M137" s="42" t="str">
        <f t="shared" si="39"/>
        <v/>
      </c>
      <c r="N137" s="42" t="str">
        <f>IF($B137="","",[1]رصد!J137)</f>
        <v/>
      </c>
      <c r="O137" s="42" t="str">
        <f t="shared" si="40"/>
        <v/>
      </c>
      <c r="P137" s="42" t="str">
        <f>IF($B137="","",[1]رصد!K137)</f>
        <v/>
      </c>
      <c r="Q137" s="42" t="str">
        <f t="shared" si="41"/>
        <v/>
      </c>
      <c r="R137" s="42" t="str">
        <f>IF($B137="","",[1]رصد!L137)</f>
        <v/>
      </c>
      <c r="S137" s="42" t="str">
        <f t="shared" si="42"/>
        <v/>
      </c>
      <c r="T137" s="43" t="str">
        <f>IF($B137="","",[1]رصد!M137)</f>
        <v/>
      </c>
      <c r="U137" s="44" t="str">
        <f t="shared" si="27"/>
        <v/>
      </c>
      <c r="V137" s="45"/>
      <c r="AC137" s="47" t="str">
        <f t="shared" si="28"/>
        <v/>
      </c>
      <c r="AD137" s="47" t="str">
        <f t="shared" si="29"/>
        <v/>
      </c>
      <c r="AE137" s="47" t="str">
        <f t="shared" si="30"/>
        <v/>
      </c>
      <c r="AF137" s="47" t="str">
        <f t="shared" si="31"/>
        <v/>
      </c>
      <c r="AG137" s="47" t="str">
        <f t="shared" si="32"/>
        <v/>
      </c>
      <c r="AH137" s="47" t="str">
        <f t="shared" si="33"/>
        <v/>
      </c>
      <c r="AI137" s="47" t="str">
        <f t="shared" si="34"/>
        <v/>
      </c>
      <c r="AJ137" s="47" t="str">
        <f t="shared" si="43"/>
        <v/>
      </c>
      <c r="AK137" s="48" t="str">
        <f t="shared" si="44"/>
        <v/>
      </c>
      <c r="AL137" s="48" t="str">
        <f t="shared" si="45"/>
        <v>ناجح فى جميع مواد الترم الأول</v>
      </c>
      <c r="AM137" s="49"/>
      <c r="AN137" s="50" t="str">
        <f t="shared" si="46"/>
        <v/>
      </c>
      <c r="AO137" s="50" t="str">
        <f t="shared" si="47"/>
        <v/>
      </c>
      <c r="AP137" s="50" t="str">
        <f t="shared" si="48"/>
        <v/>
      </c>
      <c r="AQ137" s="50" t="str">
        <f t="shared" si="49"/>
        <v/>
      </c>
      <c r="AR137" s="50" t="str">
        <f t="shared" si="50"/>
        <v/>
      </c>
      <c r="AS137" s="50" t="str">
        <f t="shared" si="51"/>
        <v/>
      </c>
      <c r="AT137" s="50" t="str">
        <f t="shared" si="52"/>
        <v/>
      </c>
      <c r="AU137" s="50" t="str">
        <f t="shared" si="52"/>
        <v/>
      </c>
      <c r="AV137" s="50" t="str">
        <f t="shared" si="53"/>
        <v/>
      </c>
    </row>
    <row r="138" spans="1:48" ht="129.94999999999999" customHeight="1">
      <c r="A138" s="40" t="str">
        <f t="shared" si="35"/>
        <v/>
      </c>
      <c r="B138" s="41" t="str">
        <f>IF([1]رصد!B138="","",[1]رصد!B138)</f>
        <v/>
      </c>
      <c r="C138" s="41">
        <f>IF([1]رصد!C138="","",[1]رصد!C138)</f>
        <v>0</v>
      </c>
      <c r="D138" s="41">
        <f>IF([1]رصد!D138="","",[1]رصد!D138)</f>
        <v>0</v>
      </c>
      <c r="E138" s="41">
        <f>IF([1]رصد!E138="","",[1]رصد!E138)</f>
        <v>0</v>
      </c>
      <c r="F138" s="41" t="str">
        <f>IF($B138="","",[1]رصد!F138)</f>
        <v/>
      </c>
      <c r="G138" s="42" t="str">
        <f t="shared" si="36"/>
        <v/>
      </c>
      <c r="H138" s="42" t="str">
        <f>IF($B138="","",[1]رصد!G138)</f>
        <v/>
      </c>
      <c r="I138" s="42" t="str">
        <f t="shared" si="37"/>
        <v/>
      </c>
      <c r="J138" s="42" t="str">
        <f>IF($B138="","",[1]رصد!H138)</f>
        <v/>
      </c>
      <c r="K138" s="42" t="str">
        <f t="shared" si="38"/>
        <v/>
      </c>
      <c r="L138" s="42" t="str">
        <f>IF($B138="","",[1]رصد!I138)</f>
        <v/>
      </c>
      <c r="M138" s="42" t="str">
        <f t="shared" si="39"/>
        <v/>
      </c>
      <c r="N138" s="42" t="str">
        <f>IF($B138="","",[1]رصد!J138)</f>
        <v/>
      </c>
      <c r="O138" s="42" t="str">
        <f t="shared" si="40"/>
        <v/>
      </c>
      <c r="P138" s="42" t="str">
        <f>IF($B138="","",[1]رصد!K138)</f>
        <v/>
      </c>
      <c r="Q138" s="42" t="str">
        <f t="shared" si="41"/>
        <v/>
      </c>
      <c r="R138" s="42" t="str">
        <f>IF($B138="","",[1]رصد!L138)</f>
        <v/>
      </c>
      <c r="S138" s="42" t="str">
        <f t="shared" si="42"/>
        <v/>
      </c>
      <c r="T138" s="43" t="str">
        <f>IF($B138="","",[1]رصد!M138)</f>
        <v/>
      </c>
      <c r="U138" s="44" t="str">
        <f t="shared" ref="U138:U201" si="54">IF(B138="","",IF(AL138="ناجح فى جميع مواد الترم الأول","ناجح","له برنامج علاجى"))</f>
        <v/>
      </c>
      <c r="V138" s="45"/>
      <c r="AC138" s="47" t="str">
        <f t="shared" ref="AC138:AC201" si="55">IF(OR(G138="احمر",G138="غ"),$AC$9,"")</f>
        <v/>
      </c>
      <c r="AD138" s="47" t="str">
        <f t="shared" ref="AD138:AD201" si="56">IF(OR(I138="احمر",I138="غ"),$AD$9,"")</f>
        <v/>
      </c>
      <c r="AE138" s="47" t="str">
        <f t="shared" ref="AE138:AE201" si="57">IF(OR(K138="احمر",K138="غ"),$AE$9,"")</f>
        <v/>
      </c>
      <c r="AF138" s="47" t="str">
        <f t="shared" ref="AF138:AF201" si="58">IF(OR(M138="احمر",M138="غ"),$AF$9,"")</f>
        <v/>
      </c>
      <c r="AG138" s="47" t="str">
        <f t="shared" ref="AG138:AG201" si="59">IF(OR(O138="احمر",O138="غ"),$AG$9,"")</f>
        <v/>
      </c>
      <c r="AH138" s="47" t="str">
        <f t="shared" ref="AH138:AH201" si="60">IF(OR(Q138="احمر",Q138="غ"),$AH$9,"")</f>
        <v/>
      </c>
      <c r="AI138" s="47" t="str">
        <f t="shared" ref="AI138:AI201" si="61">IF(OR(S138="احمر",S138="غ"),$AI$9,"")</f>
        <v/>
      </c>
      <c r="AJ138" s="47" t="str">
        <f t="shared" si="43"/>
        <v/>
      </c>
      <c r="AK138" s="48" t="str">
        <f t="shared" si="44"/>
        <v/>
      </c>
      <c r="AL138" s="48" t="str">
        <f t="shared" si="45"/>
        <v>ناجح فى جميع مواد الترم الأول</v>
      </c>
      <c r="AM138" s="49"/>
      <c r="AN138" s="50" t="str">
        <f t="shared" si="46"/>
        <v/>
      </c>
      <c r="AO138" s="50" t="str">
        <f t="shared" si="47"/>
        <v/>
      </c>
      <c r="AP138" s="50" t="str">
        <f t="shared" si="48"/>
        <v/>
      </c>
      <c r="AQ138" s="50" t="str">
        <f t="shared" si="49"/>
        <v/>
      </c>
      <c r="AR138" s="50" t="str">
        <f t="shared" si="50"/>
        <v/>
      </c>
      <c r="AS138" s="50" t="str">
        <f t="shared" si="51"/>
        <v/>
      </c>
      <c r="AT138" s="50" t="str">
        <f t="shared" si="52"/>
        <v/>
      </c>
      <c r="AU138" s="50" t="str">
        <f t="shared" si="52"/>
        <v/>
      </c>
      <c r="AV138" s="50" t="str">
        <f t="shared" si="53"/>
        <v/>
      </c>
    </row>
    <row r="139" spans="1:48" ht="129.94999999999999" customHeight="1">
      <c r="A139" s="40" t="str">
        <f t="shared" ref="A139:A202" si="62">IF(B139&lt;&gt;"",ROW()-9,"")</f>
        <v/>
      </c>
      <c r="B139" s="41" t="str">
        <f>IF([1]رصد!B139="","",[1]رصد!B139)</f>
        <v/>
      </c>
      <c r="C139" s="41">
        <f>IF([1]رصد!C139="","",[1]رصد!C139)</f>
        <v>0</v>
      </c>
      <c r="D139" s="41">
        <f>IF([1]رصد!D139="","",[1]رصد!D139)</f>
        <v>0</v>
      </c>
      <c r="E139" s="41">
        <f>IF([1]رصد!E139="","",[1]رصد!E139)</f>
        <v>0</v>
      </c>
      <c r="F139" s="41" t="str">
        <f>IF($B139="","",[1]رصد!F139)</f>
        <v/>
      </c>
      <c r="G139" s="42" t="str">
        <f t="shared" ref="G139:G202" si="63">IF(F139="غ","غ",IF(F139=1,"احمر",IF(F139=2,"اصفر",IF(F139=3,"اخضر",IF(F139=4,"ازرق","")))))</f>
        <v/>
      </c>
      <c r="H139" s="42" t="str">
        <f>IF($B139="","",[1]رصد!G139)</f>
        <v/>
      </c>
      <c r="I139" s="42" t="str">
        <f t="shared" ref="I139:I202" si="64">IF(H139="غ","غ",IF(H139=1,"احمر",IF(H139=2,"اصفر",IF(H139=3,"اخضر",IF(H139=4,"ازرق","")))))</f>
        <v/>
      </c>
      <c r="J139" s="42" t="str">
        <f>IF($B139="","",[1]رصد!H139)</f>
        <v/>
      </c>
      <c r="K139" s="42" t="str">
        <f t="shared" ref="K139:K202" si="65">IF(J139="غ","غ",IF(J139=1,"احمر",IF(J139=2,"اصفر",IF(J139=3,"اخضر",IF(J139=4,"ازرق","")))))</f>
        <v/>
      </c>
      <c r="L139" s="42" t="str">
        <f>IF($B139="","",[1]رصد!I139)</f>
        <v/>
      </c>
      <c r="M139" s="42" t="str">
        <f t="shared" ref="M139:M202" si="66">IF(L139="غ","غ",IF(L139=1,"احمر",IF(L139=2,"اصفر",IF(L139=3,"اخضر",IF(L139=4,"ازرق","")))))</f>
        <v/>
      </c>
      <c r="N139" s="42" t="str">
        <f>IF($B139="","",[1]رصد!J139)</f>
        <v/>
      </c>
      <c r="O139" s="42" t="str">
        <f t="shared" ref="O139:O202" si="67">IF(N139="غ","غ",IF(N139=1,"احمر",IF(N139=2,"اصفر",IF(N139=3,"اخضر",IF(N139=4,"ازرق","")))))</f>
        <v/>
      </c>
      <c r="P139" s="42" t="str">
        <f>IF($B139="","",[1]رصد!K139)</f>
        <v/>
      </c>
      <c r="Q139" s="42" t="str">
        <f t="shared" ref="Q139:Q202" si="68">IF(P139="غ","غ",IF(P139=1,"احمر",IF(P139=2,"اصفر",IF(P139=3,"اخضر",IF(P139=4,"ازرق","")))))</f>
        <v/>
      </c>
      <c r="R139" s="42" t="str">
        <f>IF($B139="","",[1]رصد!L139)</f>
        <v/>
      </c>
      <c r="S139" s="42" t="str">
        <f t="shared" ref="S139:S202" si="69">IF(R139="غ","غ",IF(R139=1,"احمر",IF(R139=2,"اصفر",IF(R139=3,"اخضر",IF(R139=4,"ازرق","")))))</f>
        <v/>
      </c>
      <c r="T139" s="43" t="str">
        <f>IF($B139="","",[1]رصد!M139)</f>
        <v/>
      </c>
      <c r="U139" s="44" t="str">
        <f t="shared" si="54"/>
        <v/>
      </c>
      <c r="V139" s="45"/>
      <c r="AC139" s="47" t="str">
        <f t="shared" si="55"/>
        <v/>
      </c>
      <c r="AD139" s="47" t="str">
        <f t="shared" si="56"/>
        <v/>
      </c>
      <c r="AE139" s="47" t="str">
        <f t="shared" si="57"/>
        <v/>
      </c>
      <c r="AF139" s="47" t="str">
        <f t="shared" si="58"/>
        <v/>
      </c>
      <c r="AG139" s="47" t="str">
        <f t="shared" si="59"/>
        <v/>
      </c>
      <c r="AH139" s="47" t="str">
        <f t="shared" si="60"/>
        <v/>
      </c>
      <c r="AI139" s="47" t="str">
        <f t="shared" si="61"/>
        <v/>
      </c>
      <c r="AJ139" s="47" t="str">
        <f t="shared" ref="AJ139:AJ202" si="70">IF(OR(T139="احمر",T139="غ"),$AJ$9,"")</f>
        <v/>
      </c>
      <c r="AK139" s="48" t="str">
        <f t="shared" ref="AK139:AK202" si="71">AC139&amp;AD139&amp;AE139&amp;AF139&amp;AG139&amp;AH139&amp;AI139</f>
        <v/>
      </c>
      <c r="AL139" s="48" t="str">
        <f t="shared" ref="AL139:AL202" si="72">IF(AK139="","ناجح فى جميع مواد الترم الأول","له برنامج علاجى فى "&amp;AK139)</f>
        <v>ناجح فى جميع مواد الترم الأول</v>
      </c>
      <c r="AM139" s="49"/>
      <c r="AN139" s="50" t="str">
        <f t="shared" ref="AN139:AN202" si="73">IF(G139="غ","غ","")</f>
        <v/>
      </c>
      <c r="AO139" s="50" t="str">
        <f t="shared" ref="AO139:AO202" si="74">IF(I139="غ","غ","")</f>
        <v/>
      </c>
      <c r="AP139" s="50" t="str">
        <f t="shared" ref="AP139:AP202" si="75">IF(K139="غ","غ","")</f>
        <v/>
      </c>
      <c r="AQ139" s="50" t="str">
        <f t="shared" ref="AQ139:AQ202" si="76">IF(M139="غ","غ","")</f>
        <v/>
      </c>
      <c r="AR139" s="50" t="str">
        <f t="shared" ref="AR139:AR202" si="77">IF(O139="غ","غ","")</f>
        <v/>
      </c>
      <c r="AS139" s="50" t="str">
        <f t="shared" ref="AS139:AS202" si="78">IF(Q139="غ","غ","")</f>
        <v/>
      </c>
      <c r="AT139" s="50" t="str">
        <f t="shared" ref="AT139:AU202" si="79">IF(S139="غ","غ","")</f>
        <v/>
      </c>
      <c r="AU139" s="50" t="str">
        <f t="shared" si="79"/>
        <v/>
      </c>
      <c r="AV139" s="50" t="str">
        <f t="shared" ref="AV139:AV202" si="80">IF(OR(AN139="غ",AO139="غ",AP139="غ",AQ139="غ",AR139="غ",AS139="غ",AT139="غ",AU139="غ"),"غ","")</f>
        <v/>
      </c>
    </row>
    <row r="140" spans="1:48" ht="129.94999999999999" customHeight="1">
      <c r="A140" s="40" t="str">
        <f t="shared" si="62"/>
        <v/>
      </c>
      <c r="B140" s="41" t="str">
        <f>IF([1]رصد!B140="","",[1]رصد!B140)</f>
        <v/>
      </c>
      <c r="C140" s="41">
        <f>IF([1]رصد!C140="","",[1]رصد!C140)</f>
        <v>0</v>
      </c>
      <c r="D140" s="41">
        <f>IF([1]رصد!D140="","",[1]رصد!D140)</f>
        <v>0</v>
      </c>
      <c r="E140" s="41">
        <f>IF([1]رصد!E140="","",[1]رصد!E140)</f>
        <v>0</v>
      </c>
      <c r="F140" s="41" t="str">
        <f>IF($B140="","",[1]رصد!F140)</f>
        <v/>
      </c>
      <c r="G140" s="42" t="str">
        <f t="shared" si="63"/>
        <v/>
      </c>
      <c r="H140" s="42" t="str">
        <f>IF($B140="","",[1]رصد!G140)</f>
        <v/>
      </c>
      <c r="I140" s="42" t="str">
        <f t="shared" si="64"/>
        <v/>
      </c>
      <c r="J140" s="42" t="str">
        <f>IF($B140="","",[1]رصد!H140)</f>
        <v/>
      </c>
      <c r="K140" s="42" t="str">
        <f t="shared" si="65"/>
        <v/>
      </c>
      <c r="L140" s="42" t="str">
        <f>IF($B140="","",[1]رصد!I140)</f>
        <v/>
      </c>
      <c r="M140" s="42" t="str">
        <f t="shared" si="66"/>
        <v/>
      </c>
      <c r="N140" s="42" t="str">
        <f>IF($B140="","",[1]رصد!J140)</f>
        <v/>
      </c>
      <c r="O140" s="42" t="str">
        <f t="shared" si="67"/>
        <v/>
      </c>
      <c r="P140" s="42" t="str">
        <f>IF($B140="","",[1]رصد!K140)</f>
        <v/>
      </c>
      <c r="Q140" s="42" t="str">
        <f t="shared" si="68"/>
        <v/>
      </c>
      <c r="R140" s="42" t="str">
        <f>IF($B140="","",[1]رصد!L140)</f>
        <v/>
      </c>
      <c r="S140" s="42" t="str">
        <f t="shared" si="69"/>
        <v/>
      </c>
      <c r="T140" s="43" t="str">
        <f>IF($B140="","",[1]رصد!M140)</f>
        <v/>
      </c>
      <c r="U140" s="44" t="str">
        <f t="shared" si="54"/>
        <v/>
      </c>
      <c r="V140" s="45"/>
      <c r="AC140" s="47" t="str">
        <f t="shared" si="55"/>
        <v/>
      </c>
      <c r="AD140" s="47" t="str">
        <f t="shared" si="56"/>
        <v/>
      </c>
      <c r="AE140" s="47" t="str">
        <f t="shared" si="57"/>
        <v/>
      </c>
      <c r="AF140" s="47" t="str">
        <f t="shared" si="58"/>
        <v/>
      </c>
      <c r="AG140" s="47" t="str">
        <f t="shared" si="59"/>
        <v/>
      </c>
      <c r="AH140" s="47" t="str">
        <f t="shared" si="60"/>
        <v/>
      </c>
      <c r="AI140" s="47" t="str">
        <f t="shared" si="61"/>
        <v/>
      </c>
      <c r="AJ140" s="47" t="str">
        <f t="shared" si="70"/>
        <v/>
      </c>
      <c r="AK140" s="48" t="str">
        <f t="shared" si="71"/>
        <v/>
      </c>
      <c r="AL140" s="48" t="str">
        <f t="shared" si="72"/>
        <v>ناجح فى جميع مواد الترم الأول</v>
      </c>
      <c r="AM140" s="49"/>
      <c r="AN140" s="50" t="str">
        <f t="shared" si="73"/>
        <v/>
      </c>
      <c r="AO140" s="50" t="str">
        <f t="shared" si="74"/>
        <v/>
      </c>
      <c r="AP140" s="50" t="str">
        <f t="shared" si="75"/>
        <v/>
      </c>
      <c r="AQ140" s="50" t="str">
        <f t="shared" si="76"/>
        <v/>
      </c>
      <c r="AR140" s="50" t="str">
        <f t="shared" si="77"/>
        <v/>
      </c>
      <c r="AS140" s="50" t="str">
        <f t="shared" si="78"/>
        <v/>
      </c>
      <c r="AT140" s="50" t="str">
        <f t="shared" si="79"/>
        <v/>
      </c>
      <c r="AU140" s="50" t="str">
        <f t="shared" si="79"/>
        <v/>
      </c>
      <c r="AV140" s="50" t="str">
        <f t="shared" si="80"/>
        <v/>
      </c>
    </row>
    <row r="141" spans="1:48" ht="129.94999999999999" customHeight="1">
      <c r="A141" s="40" t="str">
        <f t="shared" si="62"/>
        <v/>
      </c>
      <c r="B141" s="41" t="str">
        <f>IF([1]رصد!B141="","",[1]رصد!B141)</f>
        <v/>
      </c>
      <c r="C141" s="41">
        <f>IF([1]رصد!C141="","",[1]رصد!C141)</f>
        <v>0</v>
      </c>
      <c r="D141" s="41">
        <f>IF([1]رصد!D141="","",[1]رصد!D141)</f>
        <v>0</v>
      </c>
      <c r="E141" s="41">
        <f>IF([1]رصد!E141="","",[1]رصد!E141)</f>
        <v>0</v>
      </c>
      <c r="F141" s="41" t="str">
        <f>IF($B141="","",[1]رصد!F141)</f>
        <v/>
      </c>
      <c r="G141" s="42" t="str">
        <f t="shared" si="63"/>
        <v/>
      </c>
      <c r="H141" s="42" t="str">
        <f>IF($B141="","",[1]رصد!G141)</f>
        <v/>
      </c>
      <c r="I141" s="42" t="str">
        <f t="shared" si="64"/>
        <v/>
      </c>
      <c r="J141" s="42" t="str">
        <f>IF($B141="","",[1]رصد!H141)</f>
        <v/>
      </c>
      <c r="K141" s="42" t="str">
        <f t="shared" si="65"/>
        <v/>
      </c>
      <c r="L141" s="42" t="str">
        <f>IF($B141="","",[1]رصد!I141)</f>
        <v/>
      </c>
      <c r="M141" s="42" t="str">
        <f t="shared" si="66"/>
        <v/>
      </c>
      <c r="N141" s="42" t="str">
        <f>IF($B141="","",[1]رصد!J141)</f>
        <v/>
      </c>
      <c r="O141" s="42" t="str">
        <f t="shared" si="67"/>
        <v/>
      </c>
      <c r="P141" s="42" t="str">
        <f>IF($B141="","",[1]رصد!K141)</f>
        <v/>
      </c>
      <c r="Q141" s="42" t="str">
        <f t="shared" si="68"/>
        <v/>
      </c>
      <c r="R141" s="42" t="str">
        <f>IF($B141="","",[1]رصد!L141)</f>
        <v/>
      </c>
      <c r="S141" s="42" t="str">
        <f t="shared" si="69"/>
        <v/>
      </c>
      <c r="T141" s="43" t="str">
        <f>IF($B141="","",[1]رصد!M141)</f>
        <v/>
      </c>
      <c r="U141" s="44" t="str">
        <f t="shared" si="54"/>
        <v/>
      </c>
      <c r="V141" s="45"/>
      <c r="AC141" s="47" t="str">
        <f t="shared" si="55"/>
        <v/>
      </c>
      <c r="AD141" s="47" t="str">
        <f t="shared" si="56"/>
        <v/>
      </c>
      <c r="AE141" s="47" t="str">
        <f t="shared" si="57"/>
        <v/>
      </c>
      <c r="AF141" s="47" t="str">
        <f t="shared" si="58"/>
        <v/>
      </c>
      <c r="AG141" s="47" t="str">
        <f t="shared" si="59"/>
        <v/>
      </c>
      <c r="AH141" s="47" t="str">
        <f t="shared" si="60"/>
        <v/>
      </c>
      <c r="AI141" s="47" t="str">
        <f t="shared" si="61"/>
        <v/>
      </c>
      <c r="AJ141" s="47" t="str">
        <f t="shared" si="70"/>
        <v/>
      </c>
      <c r="AK141" s="48" t="str">
        <f t="shared" si="71"/>
        <v/>
      </c>
      <c r="AL141" s="48" t="str">
        <f t="shared" si="72"/>
        <v>ناجح فى جميع مواد الترم الأول</v>
      </c>
      <c r="AM141" s="49"/>
      <c r="AN141" s="50" t="str">
        <f t="shared" si="73"/>
        <v/>
      </c>
      <c r="AO141" s="50" t="str">
        <f t="shared" si="74"/>
        <v/>
      </c>
      <c r="AP141" s="50" t="str">
        <f t="shared" si="75"/>
        <v/>
      </c>
      <c r="AQ141" s="50" t="str">
        <f t="shared" si="76"/>
        <v/>
      </c>
      <c r="AR141" s="50" t="str">
        <f t="shared" si="77"/>
        <v/>
      </c>
      <c r="AS141" s="50" t="str">
        <f t="shared" si="78"/>
        <v/>
      </c>
      <c r="AT141" s="50" t="str">
        <f t="shared" si="79"/>
        <v/>
      </c>
      <c r="AU141" s="50" t="str">
        <f t="shared" si="79"/>
        <v/>
      </c>
      <c r="AV141" s="50" t="str">
        <f t="shared" si="80"/>
        <v/>
      </c>
    </row>
    <row r="142" spans="1:48" ht="129.94999999999999" customHeight="1">
      <c r="A142" s="40" t="str">
        <f t="shared" si="62"/>
        <v/>
      </c>
      <c r="B142" s="41" t="str">
        <f>IF([1]رصد!B142="","",[1]رصد!B142)</f>
        <v/>
      </c>
      <c r="C142" s="41">
        <f>IF([1]رصد!C142="","",[1]رصد!C142)</f>
        <v>0</v>
      </c>
      <c r="D142" s="41">
        <f>IF([1]رصد!D142="","",[1]رصد!D142)</f>
        <v>0</v>
      </c>
      <c r="E142" s="41">
        <f>IF([1]رصد!E142="","",[1]رصد!E142)</f>
        <v>0</v>
      </c>
      <c r="F142" s="41" t="str">
        <f>IF($B142="","",[1]رصد!F142)</f>
        <v/>
      </c>
      <c r="G142" s="42" t="str">
        <f t="shared" si="63"/>
        <v/>
      </c>
      <c r="H142" s="42" t="str">
        <f>IF($B142="","",[1]رصد!G142)</f>
        <v/>
      </c>
      <c r="I142" s="42" t="str">
        <f t="shared" si="64"/>
        <v/>
      </c>
      <c r="J142" s="42" t="str">
        <f>IF($B142="","",[1]رصد!H142)</f>
        <v/>
      </c>
      <c r="K142" s="42" t="str">
        <f t="shared" si="65"/>
        <v/>
      </c>
      <c r="L142" s="42" t="str">
        <f>IF($B142="","",[1]رصد!I142)</f>
        <v/>
      </c>
      <c r="M142" s="42" t="str">
        <f t="shared" si="66"/>
        <v/>
      </c>
      <c r="N142" s="42" t="str">
        <f>IF($B142="","",[1]رصد!J142)</f>
        <v/>
      </c>
      <c r="O142" s="42" t="str">
        <f t="shared" si="67"/>
        <v/>
      </c>
      <c r="P142" s="42" t="str">
        <f>IF($B142="","",[1]رصد!K142)</f>
        <v/>
      </c>
      <c r="Q142" s="42" t="str">
        <f t="shared" si="68"/>
        <v/>
      </c>
      <c r="R142" s="42" t="str">
        <f>IF($B142="","",[1]رصد!L142)</f>
        <v/>
      </c>
      <c r="S142" s="42" t="str">
        <f t="shared" si="69"/>
        <v/>
      </c>
      <c r="T142" s="43" t="str">
        <f>IF($B142="","",[1]رصد!M142)</f>
        <v/>
      </c>
      <c r="U142" s="44" t="str">
        <f t="shared" si="54"/>
        <v/>
      </c>
      <c r="V142" s="45"/>
      <c r="AC142" s="47" t="str">
        <f t="shared" si="55"/>
        <v/>
      </c>
      <c r="AD142" s="47" t="str">
        <f t="shared" si="56"/>
        <v/>
      </c>
      <c r="AE142" s="47" t="str">
        <f t="shared" si="57"/>
        <v/>
      </c>
      <c r="AF142" s="47" t="str">
        <f t="shared" si="58"/>
        <v/>
      </c>
      <c r="AG142" s="47" t="str">
        <f t="shared" si="59"/>
        <v/>
      </c>
      <c r="AH142" s="47" t="str">
        <f t="shared" si="60"/>
        <v/>
      </c>
      <c r="AI142" s="47" t="str">
        <f t="shared" si="61"/>
        <v/>
      </c>
      <c r="AJ142" s="47" t="str">
        <f t="shared" si="70"/>
        <v/>
      </c>
      <c r="AK142" s="48" t="str">
        <f t="shared" si="71"/>
        <v/>
      </c>
      <c r="AL142" s="48" t="str">
        <f t="shared" si="72"/>
        <v>ناجح فى جميع مواد الترم الأول</v>
      </c>
      <c r="AM142" s="49"/>
      <c r="AN142" s="50" t="str">
        <f t="shared" si="73"/>
        <v/>
      </c>
      <c r="AO142" s="50" t="str">
        <f t="shared" si="74"/>
        <v/>
      </c>
      <c r="AP142" s="50" t="str">
        <f t="shared" si="75"/>
        <v/>
      </c>
      <c r="AQ142" s="50" t="str">
        <f t="shared" si="76"/>
        <v/>
      </c>
      <c r="AR142" s="50" t="str">
        <f t="shared" si="77"/>
        <v/>
      </c>
      <c r="AS142" s="50" t="str">
        <f t="shared" si="78"/>
        <v/>
      </c>
      <c r="AT142" s="50" t="str">
        <f t="shared" si="79"/>
        <v/>
      </c>
      <c r="AU142" s="50" t="str">
        <f t="shared" si="79"/>
        <v/>
      </c>
      <c r="AV142" s="50" t="str">
        <f t="shared" si="80"/>
        <v/>
      </c>
    </row>
    <row r="143" spans="1:48" ht="129.94999999999999" customHeight="1">
      <c r="A143" s="40" t="str">
        <f t="shared" si="62"/>
        <v/>
      </c>
      <c r="B143" s="41" t="str">
        <f>IF([1]رصد!B143="","",[1]رصد!B143)</f>
        <v/>
      </c>
      <c r="C143" s="41">
        <f>IF([1]رصد!C143="","",[1]رصد!C143)</f>
        <v>0</v>
      </c>
      <c r="D143" s="41">
        <f>IF([1]رصد!D143="","",[1]رصد!D143)</f>
        <v>0</v>
      </c>
      <c r="E143" s="41">
        <f>IF([1]رصد!E143="","",[1]رصد!E143)</f>
        <v>0</v>
      </c>
      <c r="F143" s="41" t="str">
        <f>IF($B143="","",[1]رصد!F143)</f>
        <v/>
      </c>
      <c r="G143" s="42" t="str">
        <f t="shared" si="63"/>
        <v/>
      </c>
      <c r="H143" s="42" t="str">
        <f>IF($B143="","",[1]رصد!G143)</f>
        <v/>
      </c>
      <c r="I143" s="42" t="str">
        <f t="shared" si="64"/>
        <v/>
      </c>
      <c r="J143" s="42" t="str">
        <f>IF($B143="","",[1]رصد!H143)</f>
        <v/>
      </c>
      <c r="K143" s="42" t="str">
        <f t="shared" si="65"/>
        <v/>
      </c>
      <c r="L143" s="42" t="str">
        <f>IF($B143="","",[1]رصد!I143)</f>
        <v/>
      </c>
      <c r="M143" s="42" t="str">
        <f t="shared" si="66"/>
        <v/>
      </c>
      <c r="N143" s="42" t="str">
        <f>IF($B143="","",[1]رصد!J143)</f>
        <v/>
      </c>
      <c r="O143" s="42" t="str">
        <f t="shared" si="67"/>
        <v/>
      </c>
      <c r="P143" s="42" t="str">
        <f>IF($B143="","",[1]رصد!K143)</f>
        <v/>
      </c>
      <c r="Q143" s="42" t="str">
        <f t="shared" si="68"/>
        <v/>
      </c>
      <c r="R143" s="42" t="str">
        <f>IF($B143="","",[1]رصد!L143)</f>
        <v/>
      </c>
      <c r="S143" s="42" t="str">
        <f t="shared" si="69"/>
        <v/>
      </c>
      <c r="T143" s="43" t="str">
        <f>IF($B143="","",[1]رصد!M143)</f>
        <v/>
      </c>
      <c r="U143" s="44" t="str">
        <f t="shared" si="54"/>
        <v/>
      </c>
      <c r="V143" s="45"/>
      <c r="AC143" s="47" t="str">
        <f t="shared" si="55"/>
        <v/>
      </c>
      <c r="AD143" s="47" t="str">
        <f t="shared" si="56"/>
        <v/>
      </c>
      <c r="AE143" s="47" t="str">
        <f t="shared" si="57"/>
        <v/>
      </c>
      <c r="AF143" s="47" t="str">
        <f t="shared" si="58"/>
        <v/>
      </c>
      <c r="AG143" s="47" t="str">
        <f t="shared" si="59"/>
        <v/>
      </c>
      <c r="AH143" s="47" t="str">
        <f t="shared" si="60"/>
        <v/>
      </c>
      <c r="AI143" s="47" t="str">
        <f t="shared" si="61"/>
        <v/>
      </c>
      <c r="AJ143" s="47" t="str">
        <f t="shared" si="70"/>
        <v/>
      </c>
      <c r="AK143" s="48" t="str">
        <f t="shared" si="71"/>
        <v/>
      </c>
      <c r="AL143" s="48" t="str">
        <f t="shared" si="72"/>
        <v>ناجح فى جميع مواد الترم الأول</v>
      </c>
      <c r="AM143" s="49"/>
      <c r="AN143" s="50" t="str">
        <f t="shared" si="73"/>
        <v/>
      </c>
      <c r="AO143" s="50" t="str">
        <f t="shared" si="74"/>
        <v/>
      </c>
      <c r="AP143" s="50" t="str">
        <f t="shared" si="75"/>
        <v/>
      </c>
      <c r="AQ143" s="50" t="str">
        <f t="shared" si="76"/>
        <v/>
      </c>
      <c r="AR143" s="50" t="str">
        <f t="shared" si="77"/>
        <v/>
      </c>
      <c r="AS143" s="50" t="str">
        <f t="shared" si="78"/>
        <v/>
      </c>
      <c r="AT143" s="50" t="str">
        <f t="shared" si="79"/>
        <v/>
      </c>
      <c r="AU143" s="50" t="str">
        <f t="shared" si="79"/>
        <v/>
      </c>
      <c r="AV143" s="50" t="str">
        <f t="shared" si="80"/>
        <v/>
      </c>
    </row>
    <row r="144" spans="1:48" ht="129.94999999999999" customHeight="1">
      <c r="A144" s="40" t="str">
        <f t="shared" si="62"/>
        <v/>
      </c>
      <c r="B144" s="41" t="str">
        <f>IF([1]رصد!B144="","",[1]رصد!B144)</f>
        <v/>
      </c>
      <c r="C144" s="41">
        <f>IF([1]رصد!C144="","",[1]رصد!C144)</f>
        <v>0</v>
      </c>
      <c r="D144" s="41">
        <f>IF([1]رصد!D144="","",[1]رصد!D144)</f>
        <v>0</v>
      </c>
      <c r="E144" s="41">
        <f>IF([1]رصد!E144="","",[1]رصد!E144)</f>
        <v>0</v>
      </c>
      <c r="F144" s="41" t="str">
        <f>IF($B144="","",[1]رصد!F144)</f>
        <v/>
      </c>
      <c r="G144" s="42" t="str">
        <f t="shared" si="63"/>
        <v/>
      </c>
      <c r="H144" s="42" t="str">
        <f>IF($B144="","",[1]رصد!G144)</f>
        <v/>
      </c>
      <c r="I144" s="42" t="str">
        <f t="shared" si="64"/>
        <v/>
      </c>
      <c r="J144" s="42" t="str">
        <f>IF($B144="","",[1]رصد!H144)</f>
        <v/>
      </c>
      <c r="K144" s="42" t="str">
        <f t="shared" si="65"/>
        <v/>
      </c>
      <c r="L144" s="42" t="str">
        <f>IF($B144="","",[1]رصد!I144)</f>
        <v/>
      </c>
      <c r="M144" s="42" t="str">
        <f t="shared" si="66"/>
        <v/>
      </c>
      <c r="N144" s="42" t="str">
        <f>IF($B144="","",[1]رصد!J144)</f>
        <v/>
      </c>
      <c r="O144" s="42" t="str">
        <f t="shared" si="67"/>
        <v/>
      </c>
      <c r="P144" s="42" t="str">
        <f>IF($B144="","",[1]رصد!K144)</f>
        <v/>
      </c>
      <c r="Q144" s="42" t="str">
        <f t="shared" si="68"/>
        <v/>
      </c>
      <c r="R144" s="42" t="str">
        <f>IF($B144="","",[1]رصد!L144)</f>
        <v/>
      </c>
      <c r="S144" s="42" t="str">
        <f t="shared" si="69"/>
        <v/>
      </c>
      <c r="T144" s="43" t="str">
        <f>IF($B144="","",[1]رصد!M144)</f>
        <v/>
      </c>
      <c r="U144" s="44" t="str">
        <f t="shared" si="54"/>
        <v/>
      </c>
      <c r="V144" s="45"/>
      <c r="AC144" s="47" t="str">
        <f t="shared" si="55"/>
        <v/>
      </c>
      <c r="AD144" s="47" t="str">
        <f t="shared" si="56"/>
        <v/>
      </c>
      <c r="AE144" s="47" t="str">
        <f t="shared" si="57"/>
        <v/>
      </c>
      <c r="AF144" s="47" t="str">
        <f t="shared" si="58"/>
        <v/>
      </c>
      <c r="AG144" s="47" t="str">
        <f t="shared" si="59"/>
        <v/>
      </c>
      <c r="AH144" s="47" t="str">
        <f t="shared" si="60"/>
        <v/>
      </c>
      <c r="AI144" s="47" t="str">
        <f t="shared" si="61"/>
        <v/>
      </c>
      <c r="AJ144" s="47" t="str">
        <f t="shared" si="70"/>
        <v/>
      </c>
      <c r="AK144" s="48" t="str">
        <f t="shared" si="71"/>
        <v/>
      </c>
      <c r="AL144" s="48" t="str">
        <f t="shared" si="72"/>
        <v>ناجح فى جميع مواد الترم الأول</v>
      </c>
      <c r="AM144" s="49"/>
      <c r="AN144" s="50" t="str">
        <f t="shared" si="73"/>
        <v/>
      </c>
      <c r="AO144" s="50" t="str">
        <f t="shared" si="74"/>
        <v/>
      </c>
      <c r="AP144" s="50" t="str">
        <f t="shared" si="75"/>
        <v/>
      </c>
      <c r="AQ144" s="50" t="str">
        <f t="shared" si="76"/>
        <v/>
      </c>
      <c r="AR144" s="50" t="str">
        <f t="shared" si="77"/>
        <v/>
      </c>
      <c r="AS144" s="50" t="str">
        <f t="shared" si="78"/>
        <v/>
      </c>
      <c r="AT144" s="50" t="str">
        <f t="shared" si="79"/>
        <v/>
      </c>
      <c r="AU144" s="50" t="str">
        <f t="shared" si="79"/>
        <v/>
      </c>
      <c r="AV144" s="50" t="str">
        <f t="shared" si="80"/>
        <v/>
      </c>
    </row>
    <row r="145" spans="1:48" ht="129.94999999999999" customHeight="1">
      <c r="A145" s="40" t="str">
        <f t="shared" si="62"/>
        <v/>
      </c>
      <c r="B145" s="41" t="str">
        <f>IF([1]رصد!B145="","",[1]رصد!B145)</f>
        <v/>
      </c>
      <c r="C145" s="41">
        <f>IF([1]رصد!C145="","",[1]رصد!C145)</f>
        <v>0</v>
      </c>
      <c r="D145" s="41">
        <f>IF([1]رصد!D145="","",[1]رصد!D145)</f>
        <v>0</v>
      </c>
      <c r="E145" s="41">
        <f>IF([1]رصد!E145="","",[1]رصد!E145)</f>
        <v>0</v>
      </c>
      <c r="F145" s="41" t="str">
        <f>IF($B145="","",[1]رصد!F145)</f>
        <v/>
      </c>
      <c r="G145" s="42" t="str">
        <f t="shared" si="63"/>
        <v/>
      </c>
      <c r="H145" s="42" t="str">
        <f>IF($B145="","",[1]رصد!G145)</f>
        <v/>
      </c>
      <c r="I145" s="42" t="str">
        <f t="shared" si="64"/>
        <v/>
      </c>
      <c r="J145" s="42" t="str">
        <f>IF($B145="","",[1]رصد!H145)</f>
        <v/>
      </c>
      <c r="K145" s="42" t="str">
        <f t="shared" si="65"/>
        <v/>
      </c>
      <c r="L145" s="42" t="str">
        <f>IF($B145="","",[1]رصد!I145)</f>
        <v/>
      </c>
      <c r="M145" s="42" t="str">
        <f t="shared" si="66"/>
        <v/>
      </c>
      <c r="N145" s="42" t="str">
        <f>IF($B145="","",[1]رصد!J145)</f>
        <v/>
      </c>
      <c r="O145" s="42" t="str">
        <f t="shared" si="67"/>
        <v/>
      </c>
      <c r="P145" s="42" t="str">
        <f>IF($B145="","",[1]رصد!K145)</f>
        <v/>
      </c>
      <c r="Q145" s="42" t="str">
        <f t="shared" si="68"/>
        <v/>
      </c>
      <c r="R145" s="42" t="str">
        <f>IF($B145="","",[1]رصد!L145)</f>
        <v/>
      </c>
      <c r="S145" s="42" t="str">
        <f t="shared" si="69"/>
        <v/>
      </c>
      <c r="T145" s="43" t="str">
        <f>IF($B145="","",[1]رصد!M145)</f>
        <v/>
      </c>
      <c r="U145" s="44" t="str">
        <f t="shared" si="54"/>
        <v/>
      </c>
      <c r="V145" s="45"/>
      <c r="AC145" s="47" t="str">
        <f t="shared" si="55"/>
        <v/>
      </c>
      <c r="AD145" s="47" t="str">
        <f t="shared" si="56"/>
        <v/>
      </c>
      <c r="AE145" s="47" t="str">
        <f t="shared" si="57"/>
        <v/>
      </c>
      <c r="AF145" s="47" t="str">
        <f t="shared" si="58"/>
        <v/>
      </c>
      <c r="AG145" s="47" t="str">
        <f t="shared" si="59"/>
        <v/>
      </c>
      <c r="AH145" s="47" t="str">
        <f t="shared" si="60"/>
        <v/>
      </c>
      <c r="AI145" s="47" t="str">
        <f t="shared" si="61"/>
        <v/>
      </c>
      <c r="AJ145" s="47" t="str">
        <f t="shared" si="70"/>
        <v/>
      </c>
      <c r="AK145" s="48" t="str">
        <f t="shared" si="71"/>
        <v/>
      </c>
      <c r="AL145" s="48" t="str">
        <f t="shared" si="72"/>
        <v>ناجح فى جميع مواد الترم الأول</v>
      </c>
      <c r="AM145" s="49"/>
      <c r="AN145" s="50" t="str">
        <f t="shared" si="73"/>
        <v/>
      </c>
      <c r="AO145" s="50" t="str">
        <f t="shared" si="74"/>
        <v/>
      </c>
      <c r="AP145" s="50" t="str">
        <f t="shared" si="75"/>
        <v/>
      </c>
      <c r="AQ145" s="50" t="str">
        <f t="shared" si="76"/>
        <v/>
      </c>
      <c r="AR145" s="50" t="str">
        <f t="shared" si="77"/>
        <v/>
      </c>
      <c r="AS145" s="50" t="str">
        <f t="shared" si="78"/>
        <v/>
      </c>
      <c r="AT145" s="50" t="str">
        <f t="shared" si="79"/>
        <v/>
      </c>
      <c r="AU145" s="50" t="str">
        <f t="shared" si="79"/>
        <v/>
      </c>
      <c r="AV145" s="50" t="str">
        <f t="shared" si="80"/>
        <v/>
      </c>
    </row>
    <row r="146" spans="1:48" ht="129.94999999999999" customHeight="1">
      <c r="A146" s="40" t="str">
        <f t="shared" si="62"/>
        <v/>
      </c>
      <c r="B146" s="41" t="str">
        <f>IF([1]رصد!B146="","",[1]رصد!B146)</f>
        <v/>
      </c>
      <c r="C146" s="41">
        <f>IF([1]رصد!C146="","",[1]رصد!C146)</f>
        <v>0</v>
      </c>
      <c r="D146" s="41">
        <f>IF([1]رصد!D146="","",[1]رصد!D146)</f>
        <v>0</v>
      </c>
      <c r="E146" s="41">
        <f>IF([1]رصد!E146="","",[1]رصد!E146)</f>
        <v>0</v>
      </c>
      <c r="F146" s="41" t="str">
        <f>IF($B146="","",[1]رصد!F146)</f>
        <v/>
      </c>
      <c r="G146" s="42" t="str">
        <f t="shared" si="63"/>
        <v/>
      </c>
      <c r="H146" s="42" t="str">
        <f>IF($B146="","",[1]رصد!G146)</f>
        <v/>
      </c>
      <c r="I146" s="42" t="str">
        <f t="shared" si="64"/>
        <v/>
      </c>
      <c r="J146" s="42" t="str">
        <f>IF($B146="","",[1]رصد!H146)</f>
        <v/>
      </c>
      <c r="K146" s="42" t="str">
        <f t="shared" si="65"/>
        <v/>
      </c>
      <c r="L146" s="42" t="str">
        <f>IF($B146="","",[1]رصد!I146)</f>
        <v/>
      </c>
      <c r="M146" s="42" t="str">
        <f t="shared" si="66"/>
        <v/>
      </c>
      <c r="N146" s="42" t="str">
        <f>IF($B146="","",[1]رصد!J146)</f>
        <v/>
      </c>
      <c r="O146" s="42" t="str">
        <f t="shared" si="67"/>
        <v/>
      </c>
      <c r="P146" s="42" t="str">
        <f>IF($B146="","",[1]رصد!K146)</f>
        <v/>
      </c>
      <c r="Q146" s="42" t="str">
        <f t="shared" si="68"/>
        <v/>
      </c>
      <c r="R146" s="42" t="str">
        <f>IF($B146="","",[1]رصد!L146)</f>
        <v/>
      </c>
      <c r="S146" s="42" t="str">
        <f t="shared" si="69"/>
        <v/>
      </c>
      <c r="T146" s="43" t="str">
        <f>IF($B146="","",[1]رصد!M146)</f>
        <v/>
      </c>
      <c r="U146" s="44" t="str">
        <f t="shared" si="54"/>
        <v/>
      </c>
      <c r="V146" s="45"/>
      <c r="AC146" s="47" t="str">
        <f t="shared" si="55"/>
        <v/>
      </c>
      <c r="AD146" s="47" t="str">
        <f t="shared" si="56"/>
        <v/>
      </c>
      <c r="AE146" s="47" t="str">
        <f t="shared" si="57"/>
        <v/>
      </c>
      <c r="AF146" s="47" t="str">
        <f t="shared" si="58"/>
        <v/>
      </c>
      <c r="AG146" s="47" t="str">
        <f t="shared" si="59"/>
        <v/>
      </c>
      <c r="AH146" s="47" t="str">
        <f t="shared" si="60"/>
        <v/>
      </c>
      <c r="AI146" s="47" t="str">
        <f t="shared" si="61"/>
        <v/>
      </c>
      <c r="AJ146" s="47" t="str">
        <f t="shared" si="70"/>
        <v/>
      </c>
      <c r="AK146" s="48" t="str">
        <f t="shared" si="71"/>
        <v/>
      </c>
      <c r="AL146" s="48" t="str">
        <f t="shared" si="72"/>
        <v>ناجح فى جميع مواد الترم الأول</v>
      </c>
      <c r="AM146" s="49"/>
      <c r="AN146" s="50" t="str">
        <f t="shared" si="73"/>
        <v/>
      </c>
      <c r="AO146" s="50" t="str">
        <f t="shared" si="74"/>
        <v/>
      </c>
      <c r="AP146" s="50" t="str">
        <f t="shared" si="75"/>
        <v/>
      </c>
      <c r="AQ146" s="50" t="str">
        <f t="shared" si="76"/>
        <v/>
      </c>
      <c r="AR146" s="50" t="str">
        <f t="shared" si="77"/>
        <v/>
      </c>
      <c r="AS146" s="50" t="str">
        <f t="shared" si="78"/>
        <v/>
      </c>
      <c r="AT146" s="50" t="str">
        <f t="shared" si="79"/>
        <v/>
      </c>
      <c r="AU146" s="50" t="str">
        <f t="shared" si="79"/>
        <v/>
      </c>
      <c r="AV146" s="50" t="str">
        <f t="shared" si="80"/>
        <v/>
      </c>
    </row>
    <row r="147" spans="1:48" ht="129.94999999999999" customHeight="1">
      <c r="A147" s="40" t="str">
        <f t="shared" si="62"/>
        <v/>
      </c>
      <c r="B147" s="41" t="str">
        <f>IF([1]رصد!B147="","",[1]رصد!B147)</f>
        <v/>
      </c>
      <c r="C147" s="41">
        <f>IF([1]رصد!C147="","",[1]رصد!C147)</f>
        <v>0</v>
      </c>
      <c r="D147" s="41">
        <f>IF([1]رصد!D147="","",[1]رصد!D147)</f>
        <v>0</v>
      </c>
      <c r="E147" s="41">
        <f>IF([1]رصد!E147="","",[1]رصد!E147)</f>
        <v>0</v>
      </c>
      <c r="F147" s="41" t="str">
        <f>IF($B147="","",[1]رصد!F147)</f>
        <v/>
      </c>
      <c r="G147" s="42" t="str">
        <f t="shared" si="63"/>
        <v/>
      </c>
      <c r="H147" s="42" t="str">
        <f>IF($B147="","",[1]رصد!G147)</f>
        <v/>
      </c>
      <c r="I147" s="42" t="str">
        <f t="shared" si="64"/>
        <v/>
      </c>
      <c r="J147" s="42" t="str">
        <f>IF($B147="","",[1]رصد!H147)</f>
        <v/>
      </c>
      <c r="K147" s="42" t="str">
        <f t="shared" si="65"/>
        <v/>
      </c>
      <c r="L147" s="42" t="str">
        <f>IF($B147="","",[1]رصد!I147)</f>
        <v/>
      </c>
      <c r="M147" s="42" t="str">
        <f t="shared" si="66"/>
        <v/>
      </c>
      <c r="N147" s="42" t="str">
        <f>IF($B147="","",[1]رصد!J147)</f>
        <v/>
      </c>
      <c r="O147" s="42" t="str">
        <f t="shared" si="67"/>
        <v/>
      </c>
      <c r="P147" s="42" t="str">
        <f>IF($B147="","",[1]رصد!K147)</f>
        <v/>
      </c>
      <c r="Q147" s="42" t="str">
        <f t="shared" si="68"/>
        <v/>
      </c>
      <c r="R147" s="42" t="str">
        <f>IF($B147="","",[1]رصد!L147)</f>
        <v/>
      </c>
      <c r="S147" s="42" t="str">
        <f t="shared" si="69"/>
        <v/>
      </c>
      <c r="T147" s="43" t="str">
        <f>IF($B147="","",[1]رصد!M147)</f>
        <v/>
      </c>
      <c r="U147" s="44" t="str">
        <f t="shared" si="54"/>
        <v/>
      </c>
      <c r="V147" s="45"/>
      <c r="AC147" s="47" t="str">
        <f t="shared" si="55"/>
        <v/>
      </c>
      <c r="AD147" s="47" t="str">
        <f t="shared" si="56"/>
        <v/>
      </c>
      <c r="AE147" s="47" t="str">
        <f t="shared" si="57"/>
        <v/>
      </c>
      <c r="AF147" s="47" t="str">
        <f t="shared" si="58"/>
        <v/>
      </c>
      <c r="AG147" s="47" t="str">
        <f t="shared" si="59"/>
        <v/>
      </c>
      <c r="AH147" s="47" t="str">
        <f t="shared" si="60"/>
        <v/>
      </c>
      <c r="AI147" s="47" t="str">
        <f t="shared" si="61"/>
        <v/>
      </c>
      <c r="AJ147" s="47" t="str">
        <f t="shared" si="70"/>
        <v/>
      </c>
      <c r="AK147" s="48" t="str">
        <f t="shared" si="71"/>
        <v/>
      </c>
      <c r="AL147" s="48" t="str">
        <f t="shared" si="72"/>
        <v>ناجح فى جميع مواد الترم الأول</v>
      </c>
      <c r="AM147" s="49"/>
      <c r="AN147" s="50" t="str">
        <f t="shared" si="73"/>
        <v/>
      </c>
      <c r="AO147" s="50" t="str">
        <f t="shared" si="74"/>
        <v/>
      </c>
      <c r="AP147" s="50" t="str">
        <f t="shared" si="75"/>
        <v/>
      </c>
      <c r="AQ147" s="50" t="str">
        <f t="shared" si="76"/>
        <v/>
      </c>
      <c r="AR147" s="50" t="str">
        <f t="shared" si="77"/>
        <v/>
      </c>
      <c r="AS147" s="50" t="str">
        <f t="shared" si="78"/>
        <v/>
      </c>
      <c r="AT147" s="50" t="str">
        <f t="shared" si="79"/>
        <v/>
      </c>
      <c r="AU147" s="50" t="str">
        <f t="shared" si="79"/>
        <v/>
      </c>
      <c r="AV147" s="50" t="str">
        <f t="shared" si="80"/>
        <v/>
      </c>
    </row>
    <row r="148" spans="1:48" ht="129.94999999999999" customHeight="1">
      <c r="A148" s="40" t="str">
        <f t="shared" si="62"/>
        <v/>
      </c>
      <c r="B148" s="41" t="str">
        <f>IF([1]رصد!B148="","",[1]رصد!B148)</f>
        <v/>
      </c>
      <c r="C148" s="41">
        <f>IF([1]رصد!C148="","",[1]رصد!C148)</f>
        <v>0</v>
      </c>
      <c r="D148" s="41">
        <f>IF([1]رصد!D148="","",[1]رصد!D148)</f>
        <v>0</v>
      </c>
      <c r="E148" s="41">
        <f>IF([1]رصد!E148="","",[1]رصد!E148)</f>
        <v>0</v>
      </c>
      <c r="F148" s="41" t="str">
        <f>IF($B148="","",[1]رصد!F148)</f>
        <v/>
      </c>
      <c r="G148" s="42" t="str">
        <f t="shared" si="63"/>
        <v/>
      </c>
      <c r="H148" s="42" t="str">
        <f>IF($B148="","",[1]رصد!G148)</f>
        <v/>
      </c>
      <c r="I148" s="42" t="str">
        <f t="shared" si="64"/>
        <v/>
      </c>
      <c r="J148" s="42" t="str">
        <f>IF($B148="","",[1]رصد!H148)</f>
        <v/>
      </c>
      <c r="K148" s="42" t="str">
        <f t="shared" si="65"/>
        <v/>
      </c>
      <c r="L148" s="42" t="str">
        <f>IF($B148="","",[1]رصد!I148)</f>
        <v/>
      </c>
      <c r="M148" s="42" t="str">
        <f t="shared" si="66"/>
        <v/>
      </c>
      <c r="N148" s="42" t="str">
        <f>IF($B148="","",[1]رصد!J148)</f>
        <v/>
      </c>
      <c r="O148" s="42" t="str">
        <f t="shared" si="67"/>
        <v/>
      </c>
      <c r="P148" s="42" t="str">
        <f>IF($B148="","",[1]رصد!K148)</f>
        <v/>
      </c>
      <c r="Q148" s="42" t="str">
        <f t="shared" si="68"/>
        <v/>
      </c>
      <c r="R148" s="42" t="str">
        <f>IF($B148="","",[1]رصد!L148)</f>
        <v/>
      </c>
      <c r="S148" s="42" t="str">
        <f t="shared" si="69"/>
        <v/>
      </c>
      <c r="T148" s="43" t="str">
        <f>IF($B148="","",[1]رصد!M148)</f>
        <v/>
      </c>
      <c r="U148" s="44" t="str">
        <f t="shared" si="54"/>
        <v/>
      </c>
      <c r="V148" s="45"/>
      <c r="AC148" s="47" t="str">
        <f t="shared" si="55"/>
        <v/>
      </c>
      <c r="AD148" s="47" t="str">
        <f t="shared" si="56"/>
        <v/>
      </c>
      <c r="AE148" s="47" t="str">
        <f t="shared" si="57"/>
        <v/>
      </c>
      <c r="AF148" s="47" t="str">
        <f t="shared" si="58"/>
        <v/>
      </c>
      <c r="AG148" s="47" t="str">
        <f t="shared" si="59"/>
        <v/>
      </c>
      <c r="AH148" s="47" t="str">
        <f t="shared" si="60"/>
        <v/>
      </c>
      <c r="AI148" s="47" t="str">
        <f t="shared" si="61"/>
        <v/>
      </c>
      <c r="AJ148" s="47" t="str">
        <f t="shared" si="70"/>
        <v/>
      </c>
      <c r="AK148" s="48" t="str">
        <f t="shared" si="71"/>
        <v/>
      </c>
      <c r="AL148" s="48" t="str">
        <f t="shared" si="72"/>
        <v>ناجح فى جميع مواد الترم الأول</v>
      </c>
      <c r="AM148" s="49"/>
      <c r="AN148" s="50" t="str">
        <f t="shared" si="73"/>
        <v/>
      </c>
      <c r="AO148" s="50" t="str">
        <f t="shared" si="74"/>
        <v/>
      </c>
      <c r="AP148" s="50" t="str">
        <f t="shared" si="75"/>
        <v/>
      </c>
      <c r="AQ148" s="50" t="str">
        <f t="shared" si="76"/>
        <v/>
      </c>
      <c r="AR148" s="50" t="str">
        <f t="shared" si="77"/>
        <v/>
      </c>
      <c r="AS148" s="50" t="str">
        <f t="shared" si="78"/>
        <v/>
      </c>
      <c r="AT148" s="50" t="str">
        <f t="shared" si="79"/>
        <v/>
      </c>
      <c r="AU148" s="50" t="str">
        <f t="shared" si="79"/>
        <v/>
      </c>
      <c r="AV148" s="50" t="str">
        <f t="shared" si="80"/>
        <v/>
      </c>
    </row>
    <row r="149" spans="1:48" ht="129.94999999999999" customHeight="1">
      <c r="A149" s="40" t="str">
        <f t="shared" si="62"/>
        <v/>
      </c>
      <c r="B149" s="41" t="str">
        <f>IF([1]رصد!B149="","",[1]رصد!B149)</f>
        <v/>
      </c>
      <c r="C149" s="41">
        <f>IF([1]رصد!C149="","",[1]رصد!C149)</f>
        <v>0</v>
      </c>
      <c r="D149" s="41">
        <f>IF([1]رصد!D149="","",[1]رصد!D149)</f>
        <v>0</v>
      </c>
      <c r="E149" s="41">
        <f>IF([1]رصد!E149="","",[1]رصد!E149)</f>
        <v>0</v>
      </c>
      <c r="F149" s="41" t="str">
        <f>IF($B149="","",[1]رصد!F149)</f>
        <v/>
      </c>
      <c r="G149" s="42" t="str">
        <f t="shared" si="63"/>
        <v/>
      </c>
      <c r="H149" s="42" t="str">
        <f>IF($B149="","",[1]رصد!G149)</f>
        <v/>
      </c>
      <c r="I149" s="42" t="str">
        <f t="shared" si="64"/>
        <v/>
      </c>
      <c r="J149" s="42" t="str">
        <f>IF($B149="","",[1]رصد!H149)</f>
        <v/>
      </c>
      <c r="K149" s="42" t="str">
        <f t="shared" si="65"/>
        <v/>
      </c>
      <c r="L149" s="42" t="str">
        <f>IF($B149="","",[1]رصد!I149)</f>
        <v/>
      </c>
      <c r="M149" s="42" t="str">
        <f t="shared" si="66"/>
        <v/>
      </c>
      <c r="N149" s="42" t="str">
        <f>IF($B149="","",[1]رصد!J149)</f>
        <v/>
      </c>
      <c r="O149" s="42" t="str">
        <f t="shared" si="67"/>
        <v/>
      </c>
      <c r="P149" s="42" t="str">
        <f>IF($B149="","",[1]رصد!K149)</f>
        <v/>
      </c>
      <c r="Q149" s="42" t="str">
        <f t="shared" si="68"/>
        <v/>
      </c>
      <c r="R149" s="42" t="str">
        <f>IF($B149="","",[1]رصد!L149)</f>
        <v/>
      </c>
      <c r="S149" s="42" t="str">
        <f t="shared" si="69"/>
        <v/>
      </c>
      <c r="T149" s="43" t="str">
        <f>IF($B149="","",[1]رصد!M149)</f>
        <v/>
      </c>
      <c r="U149" s="44" t="str">
        <f t="shared" si="54"/>
        <v/>
      </c>
      <c r="V149" s="45"/>
      <c r="AC149" s="47" t="str">
        <f t="shared" si="55"/>
        <v/>
      </c>
      <c r="AD149" s="47" t="str">
        <f t="shared" si="56"/>
        <v/>
      </c>
      <c r="AE149" s="47" t="str">
        <f t="shared" si="57"/>
        <v/>
      </c>
      <c r="AF149" s="47" t="str">
        <f t="shared" si="58"/>
        <v/>
      </c>
      <c r="AG149" s="47" t="str">
        <f t="shared" si="59"/>
        <v/>
      </c>
      <c r="AH149" s="47" t="str">
        <f t="shared" si="60"/>
        <v/>
      </c>
      <c r="AI149" s="47" t="str">
        <f t="shared" si="61"/>
        <v/>
      </c>
      <c r="AJ149" s="47" t="str">
        <f t="shared" si="70"/>
        <v/>
      </c>
      <c r="AK149" s="48" t="str">
        <f t="shared" si="71"/>
        <v/>
      </c>
      <c r="AL149" s="48" t="str">
        <f t="shared" si="72"/>
        <v>ناجح فى جميع مواد الترم الأول</v>
      </c>
      <c r="AM149" s="49"/>
      <c r="AN149" s="50" t="str">
        <f t="shared" si="73"/>
        <v/>
      </c>
      <c r="AO149" s="50" t="str">
        <f t="shared" si="74"/>
        <v/>
      </c>
      <c r="AP149" s="50" t="str">
        <f t="shared" si="75"/>
        <v/>
      </c>
      <c r="AQ149" s="50" t="str">
        <f t="shared" si="76"/>
        <v/>
      </c>
      <c r="AR149" s="50" t="str">
        <f t="shared" si="77"/>
        <v/>
      </c>
      <c r="AS149" s="50" t="str">
        <f t="shared" si="78"/>
        <v/>
      </c>
      <c r="AT149" s="50" t="str">
        <f t="shared" si="79"/>
        <v/>
      </c>
      <c r="AU149" s="50" t="str">
        <f t="shared" si="79"/>
        <v/>
      </c>
      <c r="AV149" s="50" t="str">
        <f t="shared" si="80"/>
        <v/>
      </c>
    </row>
    <row r="150" spans="1:48" ht="129.94999999999999" customHeight="1">
      <c r="A150" s="40" t="str">
        <f t="shared" si="62"/>
        <v/>
      </c>
      <c r="B150" s="41" t="str">
        <f>IF([1]رصد!B150="","",[1]رصد!B150)</f>
        <v/>
      </c>
      <c r="C150" s="41">
        <f>IF([1]رصد!C150="","",[1]رصد!C150)</f>
        <v>0</v>
      </c>
      <c r="D150" s="41">
        <f>IF([1]رصد!D150="","",[1]رصد!D150)</f>
        <v>0</v>
      </c>
      <c r="E150" s="41">
        <f>IF([1]رصد!E150="","",[1]رصد!E150)</f>
        <v>0</v>
      </c>
      <c r="F150" s="41" t="str">
        <f>IF($B150="","",[1]رصد!F150)</f>
        <v/>
      </c>
      <c r="G150" s="42" t="str">
        <f t="shared" si="63"/>
        <v/>
      </c>
      <c r="H150" s="42" t="str">
        <f>IF($B150="","",[1]رصد!G150)</f>
        <v/>
      </c>
      <c r="I150" s="42" t="str">
        <f t="shared" si="64"/>
        <v/>
      </c>
      <c r="J150" s="42" t="str">
        <f>IF($B150="","",[1]رصد!H150)</f>
        <v/>
      </c>
      <c r="K150" s="42" t="str">
        <f t="shared" si="65"/>
        <v/>
      </c>
      <c r="L150" s="42" t="str">
        <f>IF($B150="","",[1]رصد!I150)</f>
        <v/>
      </c>
      <c r="M150" s="42" t="str">
        <f t="shared" si="66"/>
        <v/>
      </c>
      <c r="N150" s="42" t="str">
        <f>IF($B150="","",[1]رصد!J150)</f>
        <v/>
      </c>
      <c r="O150" s="42" t="str">
        <f t="shared" si="67"/>
        <v/>
      </c>
      <c r="P150" s="42" t="str">
        <f>IF($B150="","",[1]رصد!K150)</f>
        <v/>
      </c>
      <c r="Q150" s="42" t="str">
        <f t="shared" si="68"/>
        <v/>
      </c>
      <c r="R150" s="42" t="str">
        <f>IF($B150="","",[1]رصد!L150)</f>
        <v/>
      </c>
      <c r="S150" s="42" t="str">
        <f t="shared" si="69"/>
        <v/>
      </c>
      <c r="T150" s="43" t="str">
        <f>IF($B150="","",[1]رصد!M150)</f>
        <v/>
      </c>
      <c r="U150" s="44" t="str">
        <f t="shared" si="54"/>
        <v/>
      </c>
      <c r="V150" s="45"/>
      <c r="AC150" s="47" t="str">
        <f t="shared" si="55"/>
        <v/>
      </c>
      <c r="AD150" s="47" t="str">
        <f t="shared" si="56"/>
        <v/>
      </c>
      <c r="AE150" s="47" t="str">
        <f t="shared" si="57"/>
        <v/>
      </c>
      <c r="AF150" s="47" t="str">
        <f t="shared" si="58"/>
        <v/>
      </c>
      <c r="AG150" s="47" t="str">
        <f t="shared" si="59"/>
        <v/>
      </c>
      <c r="AH150" s="47" t="str">
        <f t="shared" si="60"/>
        <v/>
      </c>
      <c r="AI150" s="47" t="str">
        <f t="shared" si="61"/>
        <v/>
      </c>
      <c r="AJ150" s="47" t="str">
        <f t="shared" si="70"/>
        <v/>
      </c>
      <c r="AK150" s="48" t="str">
        <f t="shared" si="71"/>
        <v/>
      </c>
      <c r="AL150" s="48" t="str">
        <f t="shared" si="72"/>
        <v>ناجح فى جميع مواد الترم الأول</v>
      </c>
      <c r="AM150" s="49"/>
      <c r="AN150" s="50" t="str">
        <f t="shared" si="73"/>
        <v/>
      </c>
      <c r="AO150" s="50" t="str">
        <f t="shared" si="74"/>
        <v/>
      </c>
      <c r="AP150" s="50" t="str">
        <f t="shared" si="75"/>
        <v/>
      </c>
      <c r="AQ150" s="50" t="str">
        <f t="shared" si="76"/>
        <v/>
      </c>
      <c r="AR150" s="50" t="str">
        <f t="shared" si="77"/>
        <v/>
      </c>
      <c r="AS150" s="50" t="str">
        <f t="shared" si="78"/>
        <v/>
      </c>
      <c r="AT150" s="50" t="str">
        <f t="shared" si="79"/>
        <v/>
      </c>
      <c r="AU150" s="50" t="str">
        <f t="shared" si="79"/>
        <v/>
      </c>
      <c r="AV150" s="50" t="str">
        <f t="shared" si="80"/>
        <v/>
      </c>
    </row>
    <row r="151" spans="1:48" ht="129.94999999999999" customHeight="1">
      <c r="A151" s="40" t="str">
        <f t="shared" si="62"/>
        <v/>
      </c>
      <c r="B151" s="41" t="str">
        <f>IF([1]رصد!B151="","",[1]رصد!B151)</f>
        <v/>
      </c>
      <c r="C151" s="41">
        <f>IF([1]رصد!C151="","",[1]رصد!C151)</f>
        <v>0</v>
      </c>
      <c r="D151" s="41">
        <f>IF([1]رصد!D151="","",[1]رصد!D151)</f>
        <v>0</v>
      </c>
      <c r="E151" s="41">
        <f>IF([1]رصد!E151="","",[1]رصد!E151)</f>
        <v>0</v>
      </c>
      <c r="F151" s="41" t="str">
        <f>IF($B151="","",[1]رصد!F151)</f>
        <v/>
      </c>
      <c r="G151" s="42" t="str">
        <f t="shared" si="63"/>
        <v/>
      </c>
      <c r="H151" s="42" t="str">
        <f>IF($B151="","",[1]رصد!G151)</f>
        <v/>
      </c>
      <c r="I151" s="42" t="str">
        <f t="shared" si="64"/>
        <v/>
      </c>
      <c r="J151" s="42" t="str">
        <f>IF($B151="","",[1]رصد!H151)</f>
        <v/>
      </c>
      <c r="K151" s="42" t="str">
        <f t="shared" si="65"/>
        <v/>
      </c>
      <c r="L151" s="42" t="str">
        <f>IF($B151="","",[1]رصد!I151)</f>
        <v/>
      </c>
      <c r="M151" s="42" t="str">
        <f t="shared" si="66"/>
        <v/>
      </c>
      <c r="N151" s="42" t="str">
        <f>IF($B151="","",[1]رصد!J151)</f>
        <v/>
      </c>
      <c r="O151" s="42" t="str">
        <f t="shared" si="67"/>
        <v/>
      </c>
      <c r="P151" s="42" t="str">
        <f>IF($B151="","",[1]رصد!K151)</f>
        <v/>
      </c>
      <c r="Q151" s="42" t="str">
        <f t="shared" si="68"/>
        <v/>
      </c>
      <c r="R151" s="42" t="str">
        <f>IF($B151="","",[1]رصد!L151)</f>
        <v/>
      </c>
      <c r="S151" s="42" t="str">
        <f t="shared" si="69"/>
        <v/>
      </c>
      <c r="T151" s="43" t="str">
        <f>IF($B151="","",[1]رصد!M151)</f>
        <v/>
      </c>
      <c r="U151" s="44" t="str">
        <f t="shared" si="54"/>
        <v/>
      </c>
      <c r="V151" s="45"/>
      <c r="AC151" s="47" t="str">
        <f t="shared" si="55"/>
        <v/>
      </c>
      <c r="AD151" s="47" t="str">
        <f t="shared" si="56"/>
        <v/>
      </c>
      <c r="AE151" s="47" t="str">
        <f t="shared" si="57"/>
        <v/>
      </c>
      <c r="AF151" s="47" t="str">
        <f t="shared" si="58"/>
        <v/>
      </c>
      <c r="AG151" s="47" t="str">
        <f t="shared" si="59"/>
        <v/>
      </c>
      <c r="AH151" s="47" t="str">
        <f t="shared" si="60"/>
        <v/>
      </c>
      <c r="AI151" s="47" t="str">
        <f t="shared" si="61"/>
        <v/>
      </c>
      <c r="AJ151" s="47" t="str">
        <f t="shared" si="70"/>
        <v/>
      </c>
      <c r="AK151" s="48" t="str">
        <f t="shared" si="71"/>
        <v/>
      </c>
      <c r="AL151" s="48" t="str">
        <f t="shared" si="72"/>
        <v>ناجح فى جميع مواد الترم الأول</v>
      </c>
      <c r="AM151" s="49"/>
      <c r="AN151" s="50" t="str">
        <f t="shared" si="73"/>
        <v/>
      </c>
      <c r="AO151" s="50" t="str">
        <f t="shared" si="74"/>
        <v/>
      </c>
      <c r="AP151" s="50" t="str">
        <f t="shared" si="75"/>
        <v/>
      </c>
      <c r="AQ151" s="50" t="str">
        <f t="shared" si="76"/>
        <v/>
      </c>
      <c r="AR151" s="50" t="str">
        <f t="shared" si="77"/>
        <v/>
      </c>
      <c r="AS151" s="50" t="str">
        <f t="shared" si="78"/>
        <v/>
      </c>
      <c r="AT151" s="50" t="str">
        <f t="shared" si="79"/>
        <v/>
      </c>
      <c r="AU151" s="50" t="str">
        <f t="shared" si="79"/>
        <v/>
      </c>
      <c r="AV151" s="50" t="str">
        <f t="shared" si="80"/>
        <v/>
      </c>
    </row>
    <row r="152" spans="1:48" ht="129.94999999999999" customHeight="1">
      <c r="A152" s="40" t="str">
        <f t="shared" si="62"/>
        <v/>
      </c>
      <c r="B152" s="41" t="str">
        <f>IF([1]رصد!B152="","",[1]رصد!B152)</f>
        <v/>
      </c>
      <c r="C152" s="41">
        <f>IF([1]رصد!C152="","",[1]رصد!C152)</f>
        <v>0</v>
      </c>
      <c r="D152" s="41">
        <f>IF([1]رصد!D152="","",[1]رصد!D152)</f>
        <v>0</v>
      </c>
      <c r="E152" s="41">
        <f>IF([1]رصد!E152="","",[1]رصد!E152)</f>
        <v>0</v>
      </c>
      <c r="F152" s="41" t="str">
        <f>IF($B152="","",[1]رصد!F152)</f>
        <v/>
      </c>
      <c r="G152" s="42" t="str">
        <f t="shared" si="63"/>
        <v/>
      </c>
      <c r="H152" s="42" t="str">
        <f>IF($B152="","",[1]رصد!G152)</f>
        <v/>
      </c>
      <c r="I152" s="42" t="str">
        <f t="shared" si="64"/>
        <v/>
      </c>
      <c r="J152" s="42" t="str">
        <f>IF($B152="","",[1]رصد!H152)</f>
        <v/>
      </c>
      <c r="K152" s="42" t="str">
        <f t="shared" si="65"/>
        <v/>
      </c>
      <c r="L152" s="42" t="str">
        <f>IF($B152="","",[1]رصد!I152)</f>
        <v/>
      </c>
      <c r="M152" s="42" t="str">
        <f t="shared" si="66"/>
        <v/>
      </c>
      <c r="N152" s="42" t="str">
        <f>IF($B152="","",[1]رصد!J152)</f>
        <v/>
      </c>
      <c r="O152" s="42" t="str">
        <f t="shared" si="67"/>
        <v/>
      </c>
      <c r="P152" s="42" t="str">
        <f>IF($B152="","",[1]رصد!K152)</f>
        <v/>
      </c>
      <c r="Q152" s="42" t="str">
        <f t="shared" si="68"/>
        <v/>
      </c>
      <c r="R152" s="42" t="str">
        <f>IF($B152="","",[1]رصد!L152)</f>
        <v/>
      </c>
      <c r="S152" s="42" t="str">
        <f t="shared" si="69"/>
        <v/>
      </c>
      <c r="T152" s="43" t="str">
        <f>IF($B152="","",[1]رصد!M152)</f>
        <v/>
      </c>
      <c r="U152" s="44" t="str">
        <f t="shared" si="54"/>
        <v/>
      </c>
      <c r="V152" s="45"/>
      <c r="AC152" s="47" t="str">
        <f t="shared" si="55"/>
        <v/>
      </c>
      <c r="AD152" s="47" t="str">
        <f t="shared" si="56"/>
        <v/>
      </c>
      <c r="AE152" s="47" t="str">
        <f t="shared" si="57"/>
        <v/>
      </c>
      <c r="AF152" s="47" t="str">
        <f t="shared" si="58"/>
        <v/>
      </c>
      <c r="AG152" s="47" t="str">
        <f t="shared" si="59"/>
        <v/>
      </c>
      <c r="AH152" s="47" t="str">
        <f t="shared" si="60"/>
        <v/>
      </c>
      <c r="AI152" s="47" t="str">
        <f t="shared" si="61"/>
        <v/>
      </c>
      <c r="AJ152" s="47" t="str">
        <f t="shared" si="70"/>
        <v/>
      </c>
      <c r="AK152" s="48" t="str">
        <f t="shared" si="71"/>
        <v/>
      </c>
      <c r="AL152" s="48" t="str">
        <f t="shared" si="72"/>
        <v>ناجح فى جميع مواد الترم الأول</v>
      </c>
      <c r="AM152" s="49"/>
      <c r="AN152" s="50" t="str">
        <f t="shared" si="73"/>
        <v/>
      </c>
      <c r="AO152" s="50" t="str">
        <f t="shared" si="74"/>
        <v/>
      </c>
      <c r="AP152" s="50" t="str">
        <f t="shared" si="75"/>
        <v/>
      </c>
      <c r="AQ152" s="50" t="str">
        <f t="shared" si="76"/>
        <v/>
      </c>
      <c r="AR152" s="50" t="str">
        <f t="shared" si="77"/>
        <v/>
      </c>
      <c r="AS152" s="50" t="str">
        <f t="shared" si="78"/>
        <v/>
      </c>
      <c r="AT152" s="50" t="str">
        <f t="shared" si="79"/>
        <v/>
      </c>
      <c r="AU152" s="50" t="str">
        <f t="shared" si="79"/>
        <v/>
      </c>
      <c r="AV152" s="50" t="str">
        <f t="shared" si="80"/>
        <v/>
      </c>
    </row>
    <row r="153" spans="1:48" ht="129.94999999999999" customHeight="1">
      <c r="A153" s="40" t="str">
        <f t="shared" si="62"/>
        <v/>
      </c>
      <c r="B153" s="41" t="str">
        <f>IF([1]رصد!B153="","",[1]رصد!B153)</f>
        <v/>
      </c>
      <c r="C153" s="41">
        <f>IF([1]رصد!C153="","",[1]رصد!C153)</f>
        <v>0</v>
      </c>
      <c r="D153" s="41">
        <f>IF([1]رصد!D153="","",[1]رصد!D153)</f>
        <v>0</v>
      </c>
      <c r="E153" s="41">
        <f>IF([1]رصد!E153="","",[1]رصد!E153)</f>
        <v>0</v>
      </c>
      <c r="F153" s="41" t="str">
        <f>IF($B153="","",[1]رصد!F153)</f>
        <v/>
      </c>
      <c r="G153" s="42" t="str">
        <f t="shared" si="63"/>
        <v/>
      </c>
      <c r="H153" s="42" t="str">
        <f>IF($B153="","",[1]رصد!G153)</f>
        <v/>
      </c>
      <c r="I153" s="42" t="str">
        <f t="shared" si="64"/>
        <v/>
      </c>
      <c r="J153" s="42" t="str">
        <f>IF($B153="","",[1]رصد!H153)</f>
        <v/>
      </c>
      <c r="K153" s="42" t="str">
        <f t="shared" si="65"/>
        <v/>
      </c>
      <c r="L153" s="42" t="str">
        <f>IF($B153="","",[1]رصد!I153)</f>
        <v/>
      </c>
      <c r="M153" s="42" t="str">
        <f t="shared" si="66"/>
        <v/>
      </c>
      <c r="N153" s="42" t="str">
        <f>IF($B153="","",[1]رصد!J153)</f>
        <v/>
      </c>
      <c r="O153" s="42" t="str">
        <f t="shared" si="67"/>
        <v/>
      </c>
      <c r="P153" s="42" t="str">
        <f>IF($B153="","",[1]رصد!K153)</f>
        <v/>
      </c>
      <c r="Q153" s="42" t="str">
        <f t="shared" si="68"/>
        <v/>
      </c>
      <c r="R153" s="42" t="str">
        <f>IF($B153="","",[1]رصد!L153)</f>
        <v/>
      </c>
      <c r="S153" s="42" t="str">
        <f t="shared" si="69"/>
        <v/>
      </c>
      <c r="T153" s="43" t="str">
        <f>IF($B153="","",[1]رصد!M153)</f>
        <v/>
      </c>
      <c r="U153" s="44" t="str">
        <f t="shared" si="54"/>
        <v/>
      </c>
      <c r="V153" s="45"/>
      <c r="AC153" s="47" t="str">
        <f t="shared" si="55"/>
        <v/>
      </c>
      <c r="AD153" s="47" t="str">
        <f t="shared" si="56"/>
        <v/>
      </c>
      <c r="AE153" s="47" t="str">
        <f t="shared" si="57"/>
        <v/>
      </c>
      <c r="AF153" s="47" t="str">
        <f t="shared" si="58"/>
        <v/>
      </c>
      <c r="AG153" s="47" t="str">
        <f t="shared" si="59"/>
        <v/>
      </c>
      <c r="AH153" s="47" t="str">
        <f t="shared" si="60"/>
        <v/>
      </c>
      <c r="AI153" s="47" t="str">
        <f t="shared" si="61"/>
        <v/>
      </c>
      <c r="AJ153" s="47" t="str">
        <f t="shared" si="70"/>
        <v/>
      </c>
      <c r="AK153" s="48" t="str">
        <f t="shared" si="71"/>
        <v/>
      </c>
      <c r="AL153" s="48" t="str">
        <f t="shared" si="72"/>
        <v>ناجح فى جميع مواد الترم الأول</v>
      </c>
      <c r="AM153" s="49"/>
      <c r="AN153" s="50" t="str">
        <f t="shared" si="73"/>
        <v/>
      </c>
      <c r="AO153" s="50" t="str">
        <f t="shared" si="74"/>
        <v/>
      </c>
      <c r="AP153" s="50" t="str">
        <f t="shared" si="75"/>
        <v/>
      </c>
      <c r="AQ153" s="50" t="str">
        <f t="shared" si="76"/>
        <v/>
      </c>
      <c r="AR153" s="50" t="str">
        <f t="shared" si="77"/>
        <v/>
      </c>
      <c r="AS153" s="50" t="str">
        <f t="shared" si="78"/>
        <v/>
      </c>
      <c r="AT153" s="50" t="str">
        <f t="shared" si="79"/>
        <v/>
      </c>
      <c r="AU153" s="50" t="str">
        <f t="shared" si="79"/>
        <v/>
      </c>
      <c r="AV153" s="50" t="str">
        <f t="shared" si="80"/>
        <v/>
      </c>
    </row>
    <row r="154" spans="1:48" ht="129.94999999999999" customHeight="1">
      <c r="A154" s="40" t="str">
        <f t="shared" si="62"/>
        <v/>
      </c>
      <c r="B154" s="41" t="str">
        <f>IF([1]رصد!B154="","",[1]رصد!B154)</f>
        <v/>
      </c>
      <c r="C154" s="41">
        <f>IF([1]رصد!C154="","",[1]رصد!C154)</f>
        <v>0</v>
      </c>
      <c r="D154" s="41">
        <f>IF([1]رصد!D154="","",[1]رصد!D154)</f>
        <v>0</v>
      </c>
      <c r="E154" s="41">
        <f>IF([1]رصد!E154="","",[1]رصد!E154)</f>
        <v>0</v>
      </c>
      <c r="F154" s="41" t="str">
        <f>IF($B154="","",[1]رصد!F154)</f>
        <v/>
      </c>
      <c r="G154" s="42" t="str">
        <f t="shared" si="63"/>
        <v/>
      </c>
      <c r="H154" s="42" t="str">
        <f>IF($B154="","",[1]رصد!G154)</f>
        <v/>
      </c>
      <c r="I154" s="42" t="str">
        <f t="shared" si="64"/>
        <v/>
      </c>
      <c r="J154" s="42" t="str">
        <f>IF($B154="","",[1]رصد!H154)</f>
        <v/>
      </c>
      <c r="K154" s="42" t="str">
        <f t="shared" si="65"/>
        <v/>
      </c>
      <c r="L154" s="42" t="str">
        <f>IF($B154="","",[1]رصد!I154)</f>
        <v/>
      </c>
      <c r="M154" s="42" t="str">
        <f t="shared" si="66"/>
        <v/>
      </c>
      <c r="N154" s="42" t="str">
        <f>IF($B154="","",[1]رصد!J154)</f>
        <v/>
      </c>
      <c r="O154" s="42" t="str">
        <f t="shared" si="67"/>
        <v/>
      </c>
      <c r="P154" s="42" t="str">
        <f>IF($B154="","",[1]رصد!K154)</f>
        <v/>
      </c>
      <c r="Q154" s="42" t="str">
        <f t="shared" si="68"/>
        <v/>
      </c>
      <c r="R154" s="42" t="str">
        <f>IF($B154="","",[1]رصد!L154)</f>
        <v/>
      </c>
      <c r="S154" s="42" t="str">
        <f t="shared" si="69"/>
        <v/>
      </c>
      <c r="T154" s="43" t="str">
        <f>IF($B154="","",[1]رصد!M154)</f>
        <v/>
      </c>
      <c r="U154" s="44" t="str">
        <f t="shared" si="54"/>
        <v/>
      </c>
      <c r="V154" s="45"/>
      <c r="AC154" s="47" t="str">
        <f t="shared" si="55"/>
        <v/>
      </c>
      <c r="AD154" s="47" t="str">
        <f t="shared" si="56"/>
        <v/>
      </c>
      <c r="AE154" s="47" t="str">
        <f t="shared" si="57"/>
        <v/>
      </c>
      <c r="AF154" s="47" t="str">
        <f t="shared" si="58"/>
        <v/>
      </c>
      <c r="AG154" s="47" t="str">
        <f t="shared" si="59"/>
        <v/>
      </c>
      <c r="AH154" s="47" t="str">
        <f t="shared" si="60"/>
        <v/>
      </c>
      <c r="AI154" s="47" t="str">
        <f t="shared" si="61"/>
        <v/>
      </c>
      <c r="AJ154" s="47" t="str">
        <f t="shared" si="70"/>
        <v/>
      </c>
      <c r="AK154" s="48" t="str">
        <f t="shared" si="71"/>
        <v/>
      </c>
      <c r="AL154" s="48" t="str">
        <f t="shared" si="72"/>
        <v>ناجح فى جميع مواد الترم الأول</v>
      </c>
      <c r="AM154" s="49"/>
      <c r="AN154" s="50" t="str">
        <f t="shared" si="73"/>
        <v/>
      </c>
      <c r="AO154" s="50" t="str">
        <f t="shared" si="74"/>
        <v/>
      </c>
      <c r="AP154" s="50" t="str">
        <f t="shared" si="75"/>
        <v/>
      </c>
      <c r="AQ154" s="50" t="str">
        <f t="shared" si="76"/>
        <v/>
      </c>
      <c r="AR154" s="50" t="str">
        <f t="shared" si="77"/>
        <v/>
      </c>
      <c r="AS154" s="50" t="str">
        <f t="shared" si="78"/>
        <v/>
      </c>
      <c r="AT154" s="50" t="str">
        <f t="shared" si="79"/>
        <v/>
      </c>
      <c r="AU154" s="50" t="str">
        <f t="shared" si="79"/>
        <v/>
      </c>
      <c r="AV154" s="50" t="str">
        <f t="shared" si="80"/>
        <v/>
      </c>
    </row>
    <row r="155" spans="1:48" ht="129.94999999999999" customHeight="1">
      <c r="A155" s="40" t="str">
        <f t="shared" si="62"/>
        <v/>
      </c>
      <c r="B155" s="41" t="str">
        <f>IF([1]رصد!B155="","",[1]رصد!B155)</f>
        <v/>
      </c>
      <c r="C155" s="41">
        <f>IF([1]رصد!C155="","",[1]رصد!C155)</f>
        <v>0</v>
      </c>
      <c r="D155" s="41">
        <f>IF([1]رصد!D155="","",[1]رصد!D155)</f>
        <v>0</v>
      </c>
      <c r="E155" s="41">
        <f>IF([1]رصد!E155="","",[1]رصد!E155)</f>
        <v>0</v>
      </c>
      <c r="F155" s="41" t="str">
        <f>IF($B155="","",[1]رصد!F155)</f>
        <v/>
      </c>
      <c r="G155" s="42" t="str">
        <f t="shared" si="63"/>
        <v/>
      </c>
      <c r="H155" s="42" t="str">
        <f>IF($B155="","",[1]رصد!G155)</f>
        <v/>
      </c>
      <c r="I155" s="42" t="str">
        <f t="shared" si="64"/>
        <v/>
      </c>
      <c r="J155" s="42" t="str">
        <f>IF($B155="","",[1]رصد!H155)</f>
        <v/>
      </c>
      <c r="K155" s="42" t="str">
        <f t="shared" si="65"/>
        <v/>
      </c>
      <c r="L155" s="42" t="str">
        <f>IF($B155="","",[1]رصد!I155)</f>
        <v/>
      </c>
      <c r="M155" s="42" t="str">
        <f t="shared" si="66"/>
        <v/>
      </c>
      <c r="N155" s="42" t="str">
        <f>IF($B155="","",[1]رصد!J155)</f>
        <v/>
      </c>
      <c r="O155" s="42" t="str">
        <f t="shared" si="67"/>
        <v/>
      </c>
      <c r="P155" s="42" t="str">
        <f>IF($B155="","",[1]رصد!K155)</f>
        <v/>
      </c>
      <c r="Q155" s="42" t="str">
        <f t="shared" si="68"/>
        <v/>
      </c>
      <c r="R155" s="42" t="str">
        <f>IF($B155="","",[1]رصد!L155)</f>
        <v/>
      </c>
      <c r="S155" s="42" t="str">
        <f t="shared" si="69"/>
        <v/>
      </c>
      <c r="T155" s="43" t="str">
        <f>IF($B155="","",[1]رصد!M155)</f>
        <v/>
      </c>
      <c r="U155" s="44" t="str">
        <f t="shared" si="54"/>
        <v/>
      </c>
      <c r="V155" s="45"/>
      <c r="AC155" s="47" t="str">
        <f t="shared" si="55"/>
        <v/>
      </c>
      <c r="AD155" s="47" t="str">
        <f t="shared" si="56"/>
        <v/>
      </c>
      <c r="AE155" s="47" t="str">
        <f t="shared" si="57"/>
        <v/>
      </c>
      <c r="AF155" s="47" t="str">
        <f t="shared" si="58"/>
        <v/>
      </c>
      <c r="AG155" s="47" t="str">
        <f t="shared" si="59"/>
        <v/>
      </c>
      <c r="AH155" s="47" t="str">
        <f t="shared" si="60"/>
        <v/>
      </c>
      <c r="AI155" s="47" t="str">
        <f t="shared" si="61"/>
        <v/>
      </c>
      <c r="AJ155" s="47" t="str">
        <f t="shared" si="70"/>
        <v/>
      </c>
      <c r="AK155" s="48" t="str">
        <f t="shared" si="71"/>
        <v/>
      </c>
      <c r="AL155" s="48" t="str">
        <f t="shared" si="72"/>
        <v>ناجح فى جميع مواد الترم الأول</v>
      </c>
      <c r="AM155" s="49"/>
      <c r="AN155" s="50" t="str">
        <f t="shared" si="73"/>
        <v/>
      </c>
      <c r="AO155" s="50" t="str">
        <f t="shared" si="74"/>
        <v/>
      </c>
      <c r="AP155" s="50" t="str">
        <f t="shared" si="75"/>
        <v/>
      </c>
      <c r="AQ155" s="50" t="str">
        <f t="shared" si="76"/>
        <v/>
      </c>
      <c r="AR155" s="50" t="str">
        <f t="shared" si="77"/>
        <v/>
      </c>
      <c r="AS155" s="50" t="str">
        <f t="shared" si="78"/>
        <v/>
      </c>
      <c r="AT155" s="50" t="str">
        <f t="shared" si="79"/>
        <v/>
      </c>
      <c r="AU155" s="50" t="str">
        <f t="shared" si="79"/>
        <v/>
      </c>
      <c r="AV155" s="50" t="str">
        <f t="shared" si="80"/>
        <v/>
      </c>
    </row>
    <row r="156" spans="1:48" ht="129.94999999999999" customHeight="1">
      <c r="A156" s="40" t="str">
        <f t="shared" si="62"/>
        <v/>
      </c>
      <c r="B156" s="41" t="str">
        <f>IF([1]رصد!B156="","",[1]رصد!B156)</f>
        <v/>
      </c>
      <c r="C156" s="41">
        <f>IF([1]رصد!C156="","",[1]رصد!C156)</f>
        <v>0</v>
      </c>
      <c r="D156" s="41">
        <f>IF([1]رصد!D156="","",[1]رصد!D156)</f>
        <v>0</v>
      </c>
      <c r="E156" s="41">
        <f>IF([1]رصد!E156="","",[1]رصد!E156)</f>
        <v>0</v>
      </c>
      <c r="F156" s="41" t="str">
        <f>IF($B156="","",[1]رصد!F156)</f>
        <v/>
      </c>
      <c r="G156" s="42" t="str">
        <f t="shared" si="63"/>
        <v/>
      </c>
      <c r="H156" s="42" t="str">
        <f>IF($B156="","",[1]رصد!G156)</f>
        <v/>
      </c>
      <c r="I156" s="42" t="str">
        <f t="shared" si="64"/>
        <v/>
      </c>
      <c r="J156" s="42" t="str">
        <f>IF($B156="","",[1]رصد!H156)</f>
        <v/>
      </c>
      <c r="K156" s="42" t="str">
        <f t="shared" si="65"/>
        <v/>
      </c>
      <c r="L156" s="42" t="str">
        <f>IF($B156="","",[1]رصد!I156)</f>
        <v/>
      </c>
      <c r="M156" s="42" t="str">
        <f t="shared" si="66"/>
        <v/>
      </c>
      <c r="N156" s="42" t="str">
        <f>IF($B156="","",[1]رصد!J156)</f>
        <v/>
      </c>
      <c r="O156" s="42" t="str">
        <f t="shared" si="67"/>
        <v/>
      </c>
      <c r="P156" s="42" t="str">
        <f>IF($B156="","",[1]رصد!K156)</f>
        <v/>
      </c>
      <c r="Q156" s="42" t="str">
        <f t="shared" si="68"/>
        <v/>
      </c>
      <c r="R156" s="42" t="str">
        <f>IF($B156="","",[1]رصد!L156)</f>
        <v/>
      </c>
      <c r="S156" s="42" t="str">
        <f t="shared" si="69"/>
        <v/>
      </c>
      <c r="T156" s="43" t="str">
        <f>IF($B156="","",[1]رصد!M156)</f>
        <v/>
      </c>
      <c r="U156" s="44" t="str">
        <f t="shared" si="54"/>
        <v/>
      </c>
      <c r="V156" s="45"/>
      <c r="AC156" s="47" t="str">
        <f t="shared" si="55"/>
        <v/>
      </c>
      <c r="AD156" s="47" t="str">
        <f t="shared" si="56"/>
        <v/>
      </c>
      <c r="AE156" s="47" t="str">
        <f t="shared" si="57"/>
        <v/>
      </c>
      <c r="AF156" s="47" t="str">
        <f t="shared" si="58"/>
        <v/>
      </c>
      <c r="AG156" s="47" t="str">
        <f t="shared" si="59"/>
        <v/>
      </c>
      <c r="AH156" s="47" t="str">
        <f t="shared" si="60"/>
        <v/>
      </c>
      <c r="AI156" s="47" t="str">
        <f t="shared" si="61"/>
        <v/>
      </c>
      <c r="AJ156" s="47" t="str">
        <f t="shared" si="70"/>
        <v/>
      </c>
      <c r="AK156" s="48" t="str">
        <f t="shared" si="71"/>
        <v/>
      </c>
      <c r="AL156" s="48" t="str">
        <f t="shared" si="72"/>
        <v>ناجح فى جميع مواد الترم الأول</v>
      </c>
      <c r="AM156" s="49"/>
      <c r="AN156" s="50" t="str">
        <f t="shared" si="73"/>
        <v/>
      </c>
      <c r="AO156" s="50" t="str">
        <f t="shared" si="74"/>
        <v/>
      </c>
      <c r="AP156" s="50" t="str">
        <f t="shared" si="75"/>
        <v/>
      </c>
      <c r="AQ156" s="50" t="str">
        <f t="shared" si="76"/>
        <v/>
      </c>
      <c r="AR156" s="50" t="str">
        <f t="shared" si="77"/>
        <v/>
      </c>
      <c r="AS156" s="50" t="str">
        <f t="shared" si="78"/>
        <v/>
      </c>
      <c r="AT156" s="50" t="str">
        <f t="shared" si="79"/>
        <v/>
      </c>
      <c r="AU156" s="50" t="str">
        <f t="shared" si="79"/>
        <v/>
      </c>
      <c r="AV156" s="50" t="str">
        <f t="shared" si="80"/>
        <v/>
      </c>
    </row>
    <row r="157" spans="1:48" ht="129.94999999999999" customHeight="1">
      <c r="A157" s="40" t="str">
        <f t="shared" si="62"/>
        <v/>
      </c>
      <c r="B157" s="41" t="str">
        <f>IF([1]رصد!B157="","",[1]رصد!B157)</f>
        <v/>
      </c>
      <c r="C157" s="41">
        <f>IF([1]رصد!C157="","",[1]رصد!C157)</f>
        <v>0</v>
      </c>
      <c r="D157" s="41">
        <f>IF([1]رصد!D157="","",[1]رصد!D157)</f>
        <v>0</v>
      </c>
      <c r="E157" s="41">
        <f>IF([1]رصد!E157="","",[1]رصد!E157)</f>
        <v>0</v>
      </c>
      <c r="F157" s="41" t="str">
        <f>IF($B157="","",[1]رصد!F157)</f>
        <v/>
      </c>
      <c r="G157" s="42" t="str">
        <f t="shared" si="63"/>
        <v/>
      </c>
      <c r="H157" s="42" t="str">
        <f>IF($B157="","",[1]رصد!G157)</f>
        <v/>
      </c>
      <c r="I157" s="42" t="str">
        <f t="shared" si="64"/>
        <v/>
      </c>
      <c r="J157" s="42" t="str">
        <f>IF($B157="","",[1]رصد!H157)</f>
        <v/>
      </c>
      <c r="K157" s="42" t="str">
        <f t="shared" si="65"/>
        <v/>
      </c>
      <c r="L157" s="42" t="str">
        <f>IF($B157="","",[1]رصد!I157)</f>
        <v/>
      </c>
      <c r="M157" s="42" t="str">
        <f t="shared" si="66"/>
        <v/>
      </c>
      <c r="N157" s="42" t="str">
        <f>IF($B157="","",[1]رصد!J157)</f>
        <v/>
      </c>
      <c r="O157" s="42" t="str">
        <f t="shared" si="67"/>
        <v/>
      </c>
      <c r="P157" s="42" t="str">
        <f>IF($B157="","",[1]رصد!K157)</f>
        <v/>
      </c>
      <c r="Q157" s="42" t="str">
        <f t="shared" si="68"/>
        <v/>
      </c>
      <c r="R157" s="42" t="str">
        <f>IF($B157="","",[1]رصد!L157)</f>
        <v/>
      </c>
      <c r="S157" s="42" t="str">
        <f t="shared" si="69"/>
        <v/>
      </c>
      <c r="T157" s="43" t="str">
        <f>IF($B157="","",[1]رصد!M157)</f>
        <v/>
      </c>
      <c r="U157" s="44" t="str">
        <f t="shared" si="54"/>
        <v/>
      </c>
      <c r="V157" s="45"/>
      <c r="AC157" s="47" t="str">
        <f t="shared" si="55"/>
        <v/>
      </c>
      <c r="AD157" s="47" t="str">
        <f t="shared" si="56"/>
        <v/>
      </c>
      <c r="AE157" s="47" t="str">
        <f t="shared" si="57"/>
        <v/>
      </c>
      <c r="AF157" s="47" t="str">
        <f t="shared" si="58"/>
        <v/>
      </c>
      <c r="AG157" s="47" t="str">
        <f t="shared" si="59"/>
        <v/>
      </c>
      <c r="AH157" s="47" t="str">
        <f t="shared" si="60"/>
        <v/>
      </c>
      <c r="AI157" s="47" t="str">
        <f t="shared" si="61"/>
        <v/>
      </c>
      <c r="AJ157" s="47" t="str">
        <f t="shared" si="70"/>
        <v/>
      </c>
      <c r="AK157" s="48" t="str">
        <f t="shared" si="71"/>
        <v/>
      </c>
      <c r="AL157" s="48" t="str">
        <f t="shared" si="72"/>
        <v>ناجح فى جميع مواد الترم الأول</v>
      </c>
      <c r="AM157" s="49"/>
      <c r="AN157" s="50" t="str">
        <f t="shared" si="73"/>
        <v/>
      </c>
      <c r="AO157" s="50" t="str">
        <f t="shared" si="74"/>
        <v/>
      </c>
      <c r="AP157" s="50" t="str">
        <f t="shared" si="75"/>
        <v/>
      </c>
      <c r="AQ157" s="50" t="str">
        <f t="shared" si="76"/>
        <v/>
      </c>
      <c r="AR157" s="50" t="str">
        <f t="shared" si="77"/>
        <v/>
      </c>
      <c r="AS157" s="50" t="str">
        <f t="shared" si="78"/>
        <v/>
      </c>
      <c r="AT157" s="50" t="str">
        <f t="shared" si="79"/>
        <v/>
      </c>
      <c r="AU157" s="50" t="str">
        <f t="shared" si="79"/>
        <v/>
      </c>
      <c r="AV157" s="50" t="str">
        <f t="shared" si="80"/>
        <v/>
      </c>
    </row>
    <row r="158" spans="1:48" ht="129.94999999999999" customHeight="1">
      <c r="A158" s="40" t="str">
        <f t="shared" si="62"/>
        <v/>
      </c>
      <c r="B158" s="41" t="str">
        <f>IF([1]رصد!B158="","",[1]رصد!B158)</f>
        <v/>
      </c>
      <c r="C158" s="41">
        <f>IF([1]رصد!C158="","",[1]رصد!C158)</f>
        <v>0</v>
      </c>
      <c r="D158" s="41">
        <f>IF([1]رصد!D158="","",[1]رصد!D158)</f>
        <v>0</v>
      </c>
      <c r="E158" s="41">
        <f>IF([1]رصد!E158="","",[1]رصد!E158)</f>
        <v>0</v>
      </c>
      <c r="F158" s="41" t="str">
        <f>IF($B158="","",[1]رصد!F158)</f>
        <v/>
      </c>
      <c r="G158" s="42" t="str">
        <f t="shared" si="63"/>
        <v/>
      </c>
      <c r="H158" s="42" t="str">
        <f>IF($B158="","",[1]رصد!G158)</f>
        <v/>
      </c>
      <c r="I158" s="42" t="str">
        <f t="shared" si="64"/>
        <v/>
      </c>
      <c r="J158" s="42" t="str">
        <f>IF($B158="","",[1]رصد!H158)</f>
        <v/>
      </c>
      <c r="K158" s="42" t="str">
        <f t="shared" si="65"/>
        <v/>
      </c>
      <c r="L158" s="42" t="str">
        <f>IF($B158="","",[1]رصد!I158)</f>
        <v/>
      </c>
      <c r="M158" s="42" t="str">
        <f t="shared" si="66"/>
        <v/>
      </c>
      <c r="N158" s="42" t="str">
        <f>IF($B158="","",[1]رصد!J158)</f>
        <v/>
      </c>
      <c r="O158" s="42" t="str">
        <f t="shared" si="67"/>
        <v/>
      </c>
      <c r="P158" s="42" t="str">
        <f>IF($B158="","",[1]رصد!K158)</f>
        <v/>
      </c>
      <c r="Q158" s="42" t="str">
        <f t="shared" si="68"/>
        <v/>
      </c>
      <c r="R158" s="42" t="str">
        <f>IF($B158="","",[1]رصد!L158)</f>
        <v/>
      </c>
      <c r="S158" s="42" t="str">
        <f t="shared" si="69"/>
        <v/>
      </c>
      <c r="T158" s="43" t="str">
        <f>IF($B158="","",[1]رصد!M158)</f>
        <v/>
      </c>
      <c r="U158" s="44" t="str">
        <f t="shared" si="54"/>
        <v/>
      </c>
      <c r="V158" s="45"/>
      <c r="AC158" s="47" t="str">
        <f t="shared" si="55"/>
        <v/>
      </c>
      <c r="AD158" s="47" t="str">
        <f t="shared" si="56"/>
        <v/>
      </c>
      <c r="AE158" s="47" t="str">
        <f t="shared" si="57"/>
        <v/>
      </c>
      <c r="AF158" s="47" t="str">
        <f t="shared" si="58"/>
        <v/>
      </c>
      <c r="AG158" s="47" t="str">
        <f t="shared" si="59"/>
        <v/>
      </c>
      <c r="AH158" s="47" t="str">
        <f t="shared" si="60"/>
        <v/>
      </c>
      <c r="AI158" s="47" t="str">
        <f t="shared" si="61"/>
        <v/>
      </c>
      <c r="AJ158" s="47" t="str">
        <f t="shared" si="70"/>
        <v/>
      </c>
      <c r="AK158" s="48" t="str">
        <f t="shared" si="71"/>
        <v/>
      </c>
      <c r="AL158" s="48" t="str">
        <f t="shared" si="72"/>
        <v>ناجح فى جميع مواد الترم الأول</v>
      </c>
      <c r="AM158" s="49"/>
      <c r="AN158" s="50" t="str">
        <f t="shared" si="73"/>
        <v/>
      </c>
      <c r="AO158" s="50" t="str">
        <f t="shared" si="74"/>
        <v/>
      </c>
      <c r="AP158" s="50" t="str">
        <f t="shared" si="75"/>
        <v/>
      </c>
      <c r="AQ158" s="50" t="str">
        <f t="shared" si="76"/>
        <v/>
      </c>
      <c r="AR158" s="50" t="str">
        <f t="shared" si="77"/>
        <v/>
      </c>
      <c r="AS158" s="50" t="str">
        <f t="shared" si="78"/>
        <v/>
      </c>
      <c r="AT158" s="50" t="str">
        <f t="shared" si="79"/>
        <v/>
      </c>
      <c r="AU158" s="50" t="str">
        <f t="shared" si="79"/>
        <v/>
      </c>
      <c r="AV158" s="50" t="str">
        <f t="shared" si="80"/>
        <v/>
      </c>
    </row>
    <row r="159" spans="1:48" ht="129.94999999999999" customHeight="1">
      <c r="A159" s="40" t="str">
        <f t="shared" si="62"/>
        <v/>
      </c>
      <c r="B159" s="41" t="str">
        <f>IF([1]رصد!B159="","",[1]رصد!B159)</f>
        <v/>
      </c>
      <c r="C159" s="41">
        <f>IF([1]رصد!C159="","",[1]رصد!C159)</f>
        <v>0</v>
      </c>
      <c r="D159" s="41">
        <f>IF([1]رصد!D159="","",[1]رصد!D159)</f>
        <v>0</v>
      </c>
      <c r="E159" s="41">
        <f>IF([1]رصد!E159="","",[1]رصد!E159)</f>
        <v>0</v>
      </c>
      <c r="F159" s="41" t="str">
        <f>IF($B159="","",[1]رصد!F159)</f>
        <v/>
      </c>
      <c r="G159" s="42" t="str">
        <f t="shared" si="63"/>
        <v/>
      </c>
      <c r="H159" s="42" t="str">
        <f>IF($B159="","",[1]رصد!G159)</f>
        <v/>
      </c>
      <c r="I159" s="42" t="str">
        <f t="shared" si="64"/>
        <v/>
      </c>
      <c r="J159" s="42" t="str">
        <f>IF($B159="","",[1]رصد!H159)</f>
        <v/>
      </c>
      <c r="K159" s="42" t="str">
        <f t="shared" si="65"/>
        <v/>
      </c>
      <c r="L159" s="42" t="str">
        <f>IF($B159="","",[1]رصد!I159)</f>
        <v/>
      </c>
      <c r="M159" s="42" t="str">
        <f t="shared" si="66"/>
        <v/>
      </c>
      <c r="N159" s="42" t="str">
        <f>IF($B159="","",[1]رصد!J159)</f>
        <v/>
      </c>
      <c r="O159" s="42" t="str">
        <f t="shared" si="67"/>
        <v/>
      </c>
      <c r="P159" s="42" t="str">
        <f>IF($B159="","",[1]رصد!K159)</f>
        <v/>
      </c>
      <c r="Q159" s="42" t="str">
        <f t="shared" si="68"/>
        <v/>
      </c>
      <c r="R159" s="42" t="str">
        <f>IF($B159="","",[1]رصد!L159)</f>
        <v/>
      </c>
      <c r="S159" s="42" t="str">
        <f t="shared" si="69"/>
        <v/>
      </c>
      <c r="T159" s="43" t="str">
        <f>IF($B159="","",[1]رصد!M159)</f>
        <v/>
      </c>
      <c r="U159" s="44" t="str">
        <f t="shared" si="54"/>
        <v/>
      </c>
      <c r="V159" s="45"/>
      <c r="AC159" s="47" t="str">
        <f t="shared" si="55"/>
        <v/>
      </c>
      <c r="AD159" s="47" t="str">
        <f t="shared" si="56"/>
        <v/>
      </c>
      <c r="AE159" s="47" t="str">
        <f t="shared" si="57"/>
        <v/>
      </c>
      <c r="AF159" s="47" t="str">
        <f t="shared" si="58"/>
        <v/>
      </c>
      <c r="AG159" s="47" t="str">
        <f t="shared" si="59"/>
        <v/>
      </c>
      <c r="AH159" s="47" t="str">
        <f t="shared" si="60"/>
        <v/>
      </c>
      <c r="AI159" s="47" t="str">
        <f t="shared" si="61"/>
        <v/>
      </c>
      <c r="AJ159" s="47" t="str">
        <f t="shared" si="70"/>
        <v/>
      </c>
      <c r="AK159" s="48" t="str">
        <f t="shared" si="71"/>
        <v/>
      </c>
      <c r="AL159" s="48" t="str">
        <f t="shared" si="72"/>
        <v>ناجح فى جميع مواد الترم الأول</v>
      </c>
      <c r="AM159" s="49"/>
      <c r="AN159" s="50" t="str">
        <f t="shared" si="73"/>
        <v/>
      </c>
      <c r="AO159" s="50" t="str">
        <f t="shared" si="74"/>
        <v/>
      </c>
      <c r="AP159" s="50" t="str">
        <f t="shared" si="75"/>
        <v/>
      </c>
      <c r="AQ159" s="50" t="str">
        <f t="shared" si="76"/>
        <v/>
      </c>
      <c r="AR159" s="50" t="str">
        <f t="shared" si="77"/>
        <v/>
      </c>
      <c r="AS159" s="50" t="str">
        <f t="shared" si="78"/>
        <v/>
      </c>
      <c r="AT159" s="50" t="str">
        <f t="shared" si="79"/>
        <v/>
      </c>
      <c r="AU159" s="50" t="str">
        <f t="shared" si="79"/>
        <v/>
      </c>
      <c r="AV159" s="50" t="str">
        <f t="shared" si="80"/>
        <v/>
      </c>
    </row>
    <row r="160" spans="1:48" ht="129.94999999999999" customHeight="1">
      <c r="A160" s="40" t="str">
        <f t="shared" si="62"/>
        <v/>
      </c>
      <c r="B160" s="41" t="str">
        <f>IF([1]رصد!B160="","",[1]رصد!B160)</f>
        <v/>
      </c>
      <c r="C160" s="41">
        <f>IF([1]رصد!C160="","",[1]رصد!C160)</f>
        <v>0</v>
      </c>
      <c r="D160" s="41">
        <f>IF([1]رصد!D160="","",[1]رصد!D160)</f>
        <v>0</v>
      </c>
      <c r="E160" s="41">
        <f>IF([1]رصد!E160="","",[1]رصد!E160)</f>
        <v>0</v>
      </c>
      <c r="F160" s="41" t="str">
        <f>IF($B160="","",[1]رصد!F160)</f>
        <v/>
      </c>
      <c r="G160" s="42" t="str">
        <f t="shared" si="63"/>
        <v/>
      </c>
      <c r="H160" s="42" t="str">
        <f>IF($B160="","",[1]رصد!G160)</f>
        <v/>
      </c>
      <c r="I160" s="42" t="str">
        <f t="shared" si="64"/>
        <v/>
      </c>
      <c r="J160" s="42" t="str">
        <f>IF($B160="","",[1]رصد!H160)</f>
        <v/>
      </c>
      <c r="K160" s="42" t="str">
        <f t="shared" si="65"/>
        <v/>
      </c>
      <c r="L160" s="42" t="str">
        <f>IF($B160="","",[1]رصد!I160)</f>
        <v/>
      </c>
      <c r="M160" s="42" t="str">
        <f t="shared" si="66"/>
        <v/>
      </c>
      <c r="N160" s="42" t="str">
        <f>IF($B160="","",[1]رصد!J160)</f>
        <v/>
      </c>
      <c r="O160" s="42" t="str">
        <f t="shared" si="67"/>
        <v/>
      </c>
      <c r="P160" s="42" t="str">
        <f>IF($B160="","",[1]رصد!K160)</f>
        <v/>
      </c>
      <c r="Q160" s="42" t="str">
        <f t="shared" si="68"/>
        <v/>
      </c>
      <c r="R160" s="42" t="str">
        <f>IF($B160="","",[1]رصد!L160)</f>
        <v/>
      </c>
      <c r="S160" s="42" t="str">
        <f t="shared" si="69"/>
        <v/>
      </c>
      <c r="T160" s="43" t="str">
        <f>IF($B160="","",[1]رصد!M160)</f>
        <v/>
      </c>
      <c r="U160" s="44" t="str">
        <f t="shared" si="54"/>
        <v/>
      </c>
      <c r="V160" s="45"/>
      <c r="AC160" s="47" t="str">
        <f t="shared" si="55"/>
        <v/>
      </c>
      <c r="AD160" s="47" t="str">
        <f t="shared" si="56"/>
        <v/>
      </c>
      <c r="AE160" s="47" t="str">
        <f t="shared" si="57"/>
        <v/>
      </c>
      <c r="AF160" s="47" t="str">
        <f t="shared" si="58"/>
        <v/>
      </c>
      <c r="AG160" s="47" t="str">
        <f t="shared" si="59"/>
        <v/>
      </c>
      <c r="AH160" s="47" t="str">
        <f t="shared" si="60"/>
        <v/>
      </c>
      <c r="AI160" s="47" t="str">
        <f t="shared" si="61"/>
        <v/>
      </c>
      <c r="AJ160" s="47" t="str">
        <f t="shared" si="70"/>
        <v/>
      </c>
      <c r="AK160" s="48" t="str">
        <f t="shared" si="71"/>
        <v/>
      </c>
      <c r="AL160" s="48" t="str">
        <f t="shared" si="72"/>
        <v>ناجح فى جميع مواد الترم الأول</v>
      </c>
      <c r="AM160" s="49"/>
      <c r="AN160" s="50" t="str">
        <f t="shared" si="73"/>
        <v/>
      </c>
      <c r="AO160" s="50" t="str">
        <f t="shared" si="74"/>
        <v/>
      </c>
      <c r="AP160" s="50" t="str">
        <f t="shared" si="75"/>
        <v/>
      </c>
      <c r="AQ160" s="50" t="str">
        <f t="shared" si="76"/>
        <v/>
      </c>
      <c r="AR160" s="50" t="str">
        <f t="shared" si="77"/>
        <v/>
      </c>
      <c r="AS160" s="50" t="str">
        <f t="shared" si="78"/>
        <v/>
      </c>
      <c r="AT160" s="50" t="str">
        <f t="shared" si="79"/>
        <v/>
      </c>
      <c r="AU160" s="50" t="str">
        <f t="shared" si="79"/>
        <v/>
      </c>
      <c r="AV160" s="50" t="str">
        <f t="shared" si="80"/>
        <v/>
      </c>
    </row>
    <row r="161" spans="1:48" ht="129.94999999999999" customHeight="1">
      <c r="A161" s="40" t="str">
        <f t="shared" si="62"/>
        <v/>
      </c>
      <c r="B161" s="41" t="str">
        <f>IF([1]رصد!B161="","",[1]رصد!B161)</f>
        <v/>
      </c>
      <c r="C161" s="41">
        <f>IF([1]رصد!C161="","",[1]رصد!C161)</f>
        <v>0</v>
      </c>
      <c r="D161" s="41">
        <f>IF([1]رصد!D161="","",[1]رصد!D161)</f>
        <v>0</v>
      </c>
      <c r="E161" s="41">
        <f>IF([1]رصد!E161="","",[1]رصد!E161)</f>
        <v>0</v>
      </c>
      <c r="F161" s="41" t="str">
        <f>IF($B161="","",[1]رصد!F161)</f>
        <v/>
      </c>
      <c r="G161" s="42" t="str">
        <f t="shared" si="63"/>
        <v/>
      </c>
      <c r="H161" s="42" t="str">
        <f>IF($B161="","",[1]رصد!G161)</f>
        <v/>
      </c>
      <c r="I161" s="42" t="str">
        <f t="shared" si="64"/>
        <v/>
      </c>
      <c r="J161" s="42" t="str">
        <f>IF($B161="","",[1]رصد!H161)</f>
        <v/>
      </c>
      <c r="K161" s="42" t="str">
        <f t="shared" si="65"/>
        <v/>
      </c>
      <c r="L161" s="42" t="str">
        <f>IF($B161="","",[1]رصد!I161)</f>
        <v/>
      </c>
      <c r="M161" s="42" t="str">
        <f t="shared" si="66"/>
        <v/>
      </c>
      <c r="N161" s="42" t="str">
        <f>IF($B161="","",[1]رصد!J161)</f>
        <v/>
      </c>
      <c r="O161" s="42" t="str">
        <f t="shared" si="67"/>
        <v/>
      </c>
      <c r="P161" s="42" t="str">
        <f>IF($B161="","",[1]رصد!K161)</f>
        <v/>
      </c>
      <c r="Q161" s="42" t="str">
        <f t="shared" si="68"/>
        <v/>
      </c>
      <c r="R161" s="42" t="str">
        <f>IF($B161="","",[1]رصد!L161)</f>
        <v/>
      </c>
      <c r="S161" s="42" t="str">
        <f t="shared" si="69"/>
        <v/>
      </c>
      <c r="T161" s="43" t="str">
        <f>IF($B161="","",[1]رصد!M161)</f>
        <v/>
      </c>
      <c r="U161" s="44" t="str">
        <f t="shared" si="54"/>
        <v/>
      </c>
      <c r="V161" s="45"/>
      <c r="AC161" s="47" t="str">
        <f t="shared" si="55"/>
        <v/>
      </c>
      <c r="AD161" s="47" t="str">
        <f t="shared" si="56"/>
        <v/>
      </c>
      <c r="AE161" s="47" t="str">
        <f t="shared" si="57"/>
        <v/>
      </c>
      <c r="AF161" s="47" t="str">
        <f t="shared" si="58"/>
        <v/>
      </c>
      <c r="AG161" s="47" t="str">
        <f t="shared" si="59"/>
        <v/>
      </c>
      <c r="AH161" s="47" t="str">
        <f t="shared" si="60"/>
        <v/>
      </c>
      <c r="AI161" s="47" t="str">
        <f t="shared" si="61"/>
        <v/>
      </c>
      <c r="AJ161" s="47" t="str">
        <f t="shared" si="70"/>
        <v/>
      </c>
      <c r="AK161" s="48" t="str">
        <f t="shared" si="71"/>
        <v/>
      </c>
      <c r="AL161" s="48" t="str">
        <f t="shared" si="72"/>
        <v>ناجح فى جميع مواد الترم الأول</v>
      </c>
      <c r="AM161" s="49"/>
      <c r="AN161" s="50" t="str">
        <f t="shared" si="73"/>
        <v/>
      </c>
      <c r="AO161" s="50" t="str">
        <f t="shared" si="74"/>
        <v/>
      </c>
      <c r="AP161" s="50" t="str">
        <f t="shared" si="75"/>
        <v/>
      </c>
      <c r="AQ161" s="50" t="str">
        <f t="shared" si="76"/>
        <v/>
      </c>
      <c r="AR161" s="50" t="str">
        <f t="shared" si="77"/>
        <v/>
      </c>
      <c r="AS161" s="50" t="str">
        <f t="shared" si="78"/>
        <v/>
      </c>
      <c r="AT161" s="50" t="str">
        <f t="shared" si="79"/>
        <v/>
      </c>
      <c r="AU161" s="50" t="str">
        <f t="shared" si="79"/>
        <v/>
      </c>
      <c r="AV161" s="50" t="str">
        <f t="shared" si="80"/>
        <v/>
      </c>
    </row>
    <row r="162" spans="1:48" ht="129.94999999999999" customHeight="1">
      <c r="A162" s="40" t="str">
        <f t="shared" si="62"/>
        <v/>
      </c>
      <c r="B162" s="41" t="str">
        <f>IF([1]رصد!B162="","",[1]رصد!B162)</f>
        <v/>
      </c>
      <c r="C162" s="41">
        <f>IF([1]رصد!C162="","",[1]رصد!C162)</f>
        <v>0</v>
      </c>
      <c r="D162" s="41">
        <f>IF([1]رصد!D162="","",[1]رصد!D162)</f>
        <v>0</v>
      </c>
      <c r="E162" s="41">
        <f>IF([1]رصد!E162="","",[1]رصد!E162)</f>
        <v>0</v>
      </c>
      <c r="F162" s="41" t="str">
        <f>IF($B162="","",[1]رصد!F162)</f>
        <v/>
      </c>
      <c r="G162" s="42" t="str">
        <f t="shared" si="63"/>
        <v/>
      </c>
      <c r="H162" s="42" t="str">
        <f>IF($B162="","",[1]رصد!G162)</f>
        <v/>
      </c>
      <c r="I162" s="42" t="str">
        <f t="shared" si="64"/>
        <v/>
      </c>
      <c r="J162" s="42" t="str">
        <f>IF($B162="","",[1]رصد!H162)</f>
        <v/>
      </c>
      <c r="K162" s="42" t="str">
        <f t="shared" si="65"/>
        <v/>
      </c>
      <c r="L162" s="42" t="str">
        <f>IF($B162="","",[1]رصد!I162)</f>
        <v/>
      </c>
      <c r="M162" s="42" t="str">
        <f t="shared" si="66"/>
        <v/>
      </c>
      <c r="N162" s="42" t="str">
        <f>IF($B162="","",[1]رصد!J162)</f>
        <v/>
      </c>
      <c r="O162" s="42" t="str">
        <f t="shared" si="67"/>
        <v/>
      </c>
      <c r="P162" s="42" t="str">
        <f>IF($B162="","",[1]رصد!K162)</f>
        <v/>
      </c>
      <c r="Q162" s="42" t="str">
        <f t="shared" si="68"/>
        <v/>
      </c>
      <c r="R162" s="42" t="str">
        <f>IF($B162="","",[1]رصد!L162)</f>
        <v/>
      </c>
      <c r="S162" s="42" t="str">
        <f t="shared" si="69"/>
        <v/>
      </c>
      <c r="T162" s="43" t="str">
        <f>IF($B162="","",[1]رصد!M162)</f>
        <v/>
      </c>
      <c r="U162" s="44" t="str">
        <f t="shared" si="54"/>
        <v/>
      </c>
      <c r="V162" s="45"/>
      <c r="AC162" s="47" t="str">
        <f t="shared" si="55"/>
        <v/>
      </c>
      <c r="AD162" s="47" t="str">
        <f t="shared" si="56"/>
        <v/>
      </c>
      <c r="AE162" s="47" t="str">
        <f t="shared" si="57"/>
        <v/>
      </c>
      <c r="AF162" s="47" t="str">
        <f t="shared" si="58"/>
        <v/>
      </c>
      <c r="AG162" s="47" t="str">
        <f t="shared" si="59"/>
        <v/>
      </c>
      <c r="AH162" s="47" t="str">
        <f t="shared" si="60"/>
        <v/>
      </c>
      <c r="AI162" s="47" t="str">
        <f t="shared" si="61"/>
        <v/>
      </c>
      <c r="AJ162" s="47" t="str">
        <f t="shared" si="70"/>
        <v/>
      </c>
      <c r="AK162" s="48" t="str">
        <f t="shared" si="71"/>
        <v/>
      </c>
      <c r="AL162" s="48" t="str">
        <f t="shared" si="72"/>
        <v>ناجح فى جميع مواد الترم الأول</v>
      </c>
      <c r="AM162" s="49"/>
      <c r="AN162" s="50" t="str">
        <f t="shared" si="73"/>
        <v/>
      </c>
      <c r="AO162" s="50" t="str">
        <f t="shared" si="74"/>
        <v/>
      </c>
      <c r="AP162" s="50" t="str">
        <f t="shared" si="75"/>
        <v/>
      </c>
      <c r="AQ162" s="50" t="str">
        <f t="shared" si="76"/>
        <v/>
      </c>
      <c r="AR162" s="50" t="str">
        <f t="shared" si="77"/>
        <v/>
      </c>
      <c r="AS162" s="50" t="str">
        <f t="shared" si="78"/>
        <v/>
      </c>
      <c r="AT162" s="50" t="str">
        <f t="shared" si="79"/>
        <v/>
      </c>
      <c r="AU162" s="50" t="str">
        <f t="shared" si="79"/>
        <v/>
      </c>
      <c r="AV162" s="50" t="str">
        <f t="shared" si="80"/>
        <v/>
      </c>
    </row>
    <row r="163" spans="1:48" ht="129.94999999999999" customHeight="1">
      <c r="A163" s="40" t="str">
        <f t="shared" si="62"/>
        <v/>
      </c>
      <c r="B163" s="41" t="str">
        <f>IF([1]رصد!B163="","",[1]رصد!B163)</f>
        <v/>
      </c>
      <c r="C163" s="41">
        <f>IF([1]رصد!C163="","",[1]رصد!C163)</f>
        <v>0</v>
      </c>
      <c r="D163" s="41">
        <f>IF([1]رصد!D163="","",[1]رصد!D163)</f>
        <v>0</v>
      </c>
      <c r="E163" s="41">
        <f>IF([1]رصد!E163="","",[1]رصد!E163)</f>
        <v>0</v>
      </c>
      <c r="F163" s="41" t="str">
        <f>IF($B163="","",[1]رصد!F163)</f>
        <v/>
      </c>
      <c r="G163" s="42" t="str">
        <f t="shared" si="63"/>
        <v/>
      </c>
      <c r="H163" s="42" t="str">
        <f>IF($B163="","",[1]رصد!G163)</f>
        <v/>
      </c>
      <c r="I163" s="42" t="str">
        <f t="shared" si="64"/>
        <v/>
      </c>
      <c r="J163" s="42" t="str">
        <f>IF($B163="","",[1]رصد!H163)</f>
        <v/>
      </c>
      <c r="K163" s="42" t="str">
        <f t="shared" si="65"/>
        <v/>
      </c>
      <c r="L163" s="42" t="str">
        <f>IF($B163="","",[1]رصد!I163)</f>
        <v/>
      </c>
      <c r="M163" s="42" t="str">
        <f t="shared" si="66"/>
        <v/>
      </c>
      <c r="N163" s="42" t="str">
        <f>IF($B163="","",[1]رصد!J163)</f>
        <v/>
      </c>
      <c r="O163" s="42" t="str">
        <f t="shared" si="67"/>
        <v/>
      </c>
      <c r="P163" s="42" t="str">
        <f>IF($B163="","",[1]رصد!K163)</f>
        <v/>
      </c>
      <c r="Q163" s="42" t="str">
        <f t="shared" si="68"/>
        <v/>
      </c>
      <c r="R163" s="42" t="str">
        <f>IF($B163="","",[1]رصد!L163)</f>
        <v/>
      </c>
      <c r="S163" s="42" t="str">
        <f t="shared" si="69"/>
        <v/>
      </c>
      <c r="T163" s="43" t="str">
        <f>IF($B163="","",[1]رصد!M163)</f>
        <v/>
      </c>
      <c r="U163" s="44" t="str">
        <f t="shared" si="54"/>
        <v/>
      </c>
      <c r="V163" s="45"/>
      <c r="AC163" s="47" t="str">
        <f t="shared" si="55"/>
        <v/>
      </c>
      <c r="AD163" s="47" t="str">
        <f t="shared" si="56"/>
        <v/>
      </c>
      <c r="AE163" s="47" t="str">
        <f t="shared" si="57"/>
        <v/>
      </c>
      <c r="AF163" s="47" t="str">
        <f t="shared" si="58"/>
        <v/>
      </c>
      <c r="AG163" s="47" t="str">
        <f t="shared" si="59"/>
        <v/>
      </c>
      <c r="AH163" s="47" t="str">
        <f t="shared" si="60"/>
        <v/>
      </c>
      <c r="AI163" s="47" t="str">
        <f t="shared" si="61"/>
        <v/>
      </c>
      <c r="AJ163" s="47" t="str">
        <f t="shared" si="70"/>
        <v/>
      </c>
      <c r="AK163" s="48" t="str">
        <f t="shared" si="71"/>
        <v/>
      </c>
      <c r="AL163" s="48" t="str">
        <f t="shared" si="72"/>
        <v>ناجح فى جميع مواد الترم الأول</v>
      </c>
      <c r="AM163" s="49"/>
      <c r="AN163" s="50" t="str">
        <f t="shared" si="73"/>
        <v/>
      </c>
      <c r="AO163" s="50" t="str">
        <f t="shared" si="74"/>
        <v/>
      </c>
      <c r="AP163" s="50" t="str">
        <f t="shared" si="75"/>
        <v/>
      </c>
      <c r="AQ163" s="50" t="str">
        <f t="shared" si="76"/>
        <v/>
      </c>
      <c r="AR163" s="50" t="str">
        <f t="shared" si="77"/>
        <v/>
      </c>
      <c r="AS163" s="50" t="str">
        <f t="shared" si="78"/>
        <v/>
      </c>
      <c r="AT163" s="50" t="str">
        <f t="shared" si="79"/>
        <v/>
      </c>
      <c r="AU163" s="50" t="str">
        <f t="shared" si="79"/>
        <v/>
      </c>
      <c r="AV163" s="50" t="str">
        <f t="shared" si="80"/>
        <v/>
      </c>
    </row>
    <row r="164" spans="1:48" ht="129.94999999999999" customHeight="1">
      <c r="A164" s="40" t="str">
        <f t="shared" si="62"/>
        <v/>
      </c>
      <c r="B164" s="41" t="str">
        <f>IF([1]رصد!B164="","",[1]رصد!B164)</f>
        <v/>
      </c>
      <c r="C164" s="41">
        <f>IF([1]رصد!C164="","",[1]رصد!C164)</f>
        <v>0</v>
      </c>
      <c r="D164" s="41">
        <f>IF([1]رصد!D164="","",[1]رصد!D164)</f>
        <v>0</v>
      </c>
      <c r="E164" s="41">
        <f>IF([1]رصد!E164="","",[1]رصد!E164)</f>
        <v>0</v>
      </c>
      <c r="F164" s="41" t="str">
        <f>IF($B164="","",[1]رصد!F164)</f>
        <v/>
      </c>
      <c r="G164" s="42" t="str">
        <f t="shared" si="63"/>
        <v/>
      </c>
      <c r="H164" s="42" t="str">
        <f>IF($B164="","",[1]رصد!G164)</f>
        <v/>
      </c>
      <c r="I164" s="42" t="str">
        <f t="shared" si="64"/>
        <v/>
      </c>
      <c r="J164" s="42" t="str">
        <f>IF($B164="","",[1]رصد!H164)</f>
        <v/>
      </c>
      <c r="K164" s="42" t="str">
        <f t="shared" si="65"/>
        <v/>
      </c>
      <c r="L164" s="42" t="str">
        <f>IF($B164="","",[1]رصد!I164)</f>
        <v/>
      </c>
      <c r="M164" s="42" t="str">
        <f t="shared" si="66"/>
        <v/>
      </c>
      <c r="N164" s="42" t="str">
        <f>IF($B164="","",[1]رصد!J164)</f>
        <v/>
      </c>
      <c r="O164" s="42" t="str">
        <f t="shared" si="67"/>
        <v/>
      </c>
      <c r="P164" s="42" t="str">
        <f>IF($B164="","",[1]رصد!K164)</f>
        <v/>
      </c>
      <c r="Q164" s="42" t="str">
        <f t="shared" si="68"/>
        <v/>
      </c>
      <c r="R164" s="42" t="str">
        <f>IF($B164="","",[1]رصد!L164)</f>
        <v/>
      </c>
      <c r="S164" s="42" t="str">
        <f t="shared" si="69"/>
        <v/>
      </c>
      <c r="T164" s="43" t="str">
        <f>IF($B164="","",[1]رصد!M164)</f>
        <v/>
      </c>
      <c r="U164" s="44" t="str">
        <f t="shared" si="54"/>
        <v/>
      </c>
      <c r="V164" s="45"/>
      <c r="AC164" s="47" t="str">
        <f t="shared" si="55"/>
        <v/>
      </c>
      <c r="AD164" s="47" t="str">
        <f t="shared" si="56"/>
        <v/>
      </c>
      <c r="AE164" s="47" t="str">
        <f t="shared" si="57"/>
        <v/>
      </c>
      <c r="AF164" s="47" t="str">
        <f t="shared" si="58"/>
        <v/>
      </c>
      <c r="AG164" s="47" t="str">
        <f t="shared" si="59"/>
        <v/>
      </c>
      <c r="AH164" s="47" t="str">
        <f t="shared" si="60"/>
        <v/>
      </c>
      <c r="AI164" s="47" t="str">
        <f t="shared" si="61"/>
        <v/>
      </c>
      <c r="AJ164" s="47" t="str">
        <f t="shared" si="70"/>
        <v/>
      </c>
      <c r="AK164" s="48" t="str">
        <f t="shared" si="71"/>
        <v/>
      </c>
      <c r="AL164" s="48" t="str">
        <f t="shared" si="72"/>
        <v>ناجح فى جميع مواد الترم الأول</v>
      </c>
      <c r="AM164" s="49"/>
      <c r="AN164" s="50" t="str">
        <f t="shared" si="73"/>
        <v/>
      </c>
      <c r="AO164" s="50" t="str">
        <f t="shared" si="74"/>
        <v/>
      </c>
      <c r="AP164" s="50" t="str">
        <f t="shared" si="75"/>
        <v/>
      </c>
      <c r="AQ164" s="50" t="str">
        <f t="shared" si="76"/>
        <v/>
      </c>
      <c r="AR164" s="50" t="str">
        <f t="shared" si="77"/>
        <v/>
      </c>
      <c r="AS164" s="50" t="str">
        <f t="shared" si="78"/>
        <v/>
      </c>
      <c r="AT164" s="50" t="str">
        <f t="shared" si="79"/>
        <v/>
      </c>
      <c r="AU164" s="50" t="str">
        <f t="shared" si="79"/>
        <v/>
      </c>
      <c r="AV164" s="50" t="str">
        <f t="shared" si="80"/>
        <v/>
      </c>
    </row>
    <row r="165" spans="1:48" ht="129.94999999999999" customHeight="1">
      <c r="A165" s="40" t="str">
        <f t="shared" si="62"/>
        <v/>
      </c>
      <c r="B165" s="41" t="str">
        <f>IF([1]رصد!B165="","",[1]رصد!B165)</f>
        <v/>
      </c>
      <c r="C165" s="41">
        <f>IF([1]رصد!C165="","",[1]رصد!C165)</f>
        <v>0</v>
      </c>
      <c r="D165" s="41">
        <f>IF([1]رصد!D165="","",[1]رصد!D165)</f>
        <v>0</v>
      </c>
      <c r="E165" s="41">
        <f>IF([1]رصد!E165="","",[1]رصد!E165)</f>
        <v>0</v>
      </c>
      <c r="F165" s="41" t="str">
        <f>IF($B165="","",[1]رصد!F165)</f>
        <v/>
      </c>
      <c r="G165" s="42" t="str">
        <f t="shared" si="63"/>
        <v/>
      </c>
      <c r="H165" s="42" t="str">
        <f>IF($B165="","",[1]رصد!G165)</f>
        <v/>
      </c>
      <c r="I165" s="42" t="str">
        <f t="shared" si="64"/>
        <v/>
      </c>
      <c r="J165" s="42" t="str">
        <f>IF($B165="","",[1]رصد!H165)</f>
        <v/>
      </c>
      <c r="K165" s="42" t="str">
        <f t="shared" si="65"/>
        <v/>
      </c>
      <c r="L165" s="42" t="str">
        <f>IF($B165="","",[1]رصد!I165)</f>
        <v/>
      </c>
      <c r="M165" s="42" t="str">
        <f t="shared" si="66"/>
        <v/>
      </c>
      <c r="N165" s="42" t="str">
        <f>IF($B165="","",[1]رصد!J165)</f>
        <v/>
      </c>
      <c r="O165" s="42" t="str">
        <f t="shared" si="67"/>
        <v/>
      </c>
      <c r="P165" s="42" t="str">
        <f>IF($B165="","",[1]رصد!K165)</f>
        <v/>
      </c>
      <c r="Q165" s="42" t="str">
        <f t="shared" si="68"/>
        <v/>
      </c>
      <c r="R165" s="42" t="str">
        <f>IF($B165="","",[1]رصد!L165)</f>
        <v/>
      </c>
      <c r="S165" s="42" t="str">
        <f t="shared" si="69"/>
        <v/>
      </c>
      <c r="T165" s="43" t="str">
        <f>IF($B165="","",[1]رصد!M165)</f>
        <v/>
      </c>
      <c r="U165" s="44" t="str">
        <f t="shared" si="54"/>
        <v/>
      </c>
      <c r="V165" s="45"/>
      <c r="AC165" s="47" t="str">
        <f t="shared" si="55"/>
        <v/>
      </c>
      <c r="AD165" s="47" t="str">
        <f t="shared" si="56"/>
        <v/>
      </c>
      <c r="AE165" s="47" t="str">
        <f t="shared" si="57"/>
        <v/>
      </c>
      <c r="AF165" s="47" t="str">
        <f t="shared" si="58"/>
        <v/>
      </c>
      <c r="AG165" s="47" t="str">
        <f t="shared" si="59"/>
        <v/>
      </c>
      <c r="AH165" s="47" t="str">
        <f t="shared" si="60"/>
        <v/>
      </c>
      <c r="AI165" s="47" t="str">
        <f t="shared" si="61"/>
        <v/>
      </c>
      <c r="AJ165" s="47" t="str">
        <f t="shared" si="70"/>
        <v/>
      </c>
      <c r="AK165" s="48" t="str">
        <f t="shared" si="71"/>
        <v/>
      </c>
      <c r="AL165" s="48" t="str">
        <f t="shared" si="72"/>
        <v>ناجح فى جميع مواد الترم الأول</v>
      </c>
      <c r="AM165" s="49"/>
      <c r="AN165" s="50" t="str">
        <f t="shared" si="73"/>
        <v/>
      </c>
      <c r="AO165" s="50" t="str">
        <f t="shared" si="74"/>
        <v/>
      </c>
      <c r="AP165" s="50" t="str">
        <f t="shared" si="75"/>
        <v/>
      </c>
      <c r="AQ165" s="50" t="str">
        <f t="shared" si="76"/>
        <v/>
      </c>
      <c r="AR165" s="50" t="str">
        <f t="shared" si="77"/>
        <v/>
      </c>
      <c r="AS165" s="50" t="str">
        <f t="shared" si="78"/>
        <v/>
      </c>
      <c r="AT165" s="50" t="str">
        <f t="shared" si="79"/>
        <v/>
      </c>
      <c r="AU165" s="50" t="str">
        <f t="shared" si="79"/>
        <v/>
      </c>
      <c r="AV165" s="50" t="str">
        <f t="shared" si="80"/>
        <v/>
      </c>
    </row>
    <row r="166" spans="1:48" ht="129.94999999999999" customHeight="1">
      <c r="A166" s="40" t="str">
        <f t="shared" si="62"/>
        <v/>
      </c>
      <c r="B166" s="41" t="str">
        <f>IF([1]رصد!B166="","",[1]رصد!B166)</f>
        <v/>
      </c>
      <c r="C166" s="41">
        <f>IF([1]رصد!C166="","",[1]رصد!C166)</f>
        <v>0</v>
      </c>
      <c r="D166" s="41">
        <f>IF([1]رصد!D166="","",[1]رصد!D166)</f>
        <v>0</v>
      </c>
      <c r="E166" s="41">
        <f>IF([1]رصد!E166="","",[1]رصد!E166)</f>
        <v>0</v>
      </c>
      <c r="F166" s="41" t="str">
        <f>IF($B166="","",[1]رصد!F166)</f>
        <v/>
      </c>
      <c r="G166" s="42" t="str">
        <f t="shared" si="63"/>
        <v/>
      </c>
      <c r="H166" s="42" t="str">
        <f>IF($B166="","",[1]رصد!G166)</f>
        <v/>
      </c>
      <c r="I166" s="42" t="str">
        <f t="shared" si="64"/>
        <v/>
      </c>
      <c r="J166" s="42" t="str">
        <f>IF($B166="","",[1]رصد!H166)</f>
        <v/>
      </c>
      <c r="K166" s="42" t="str">
        <f t="shared" si="65"/>
        <v/>
      </c>
      <c r="L166" s="42" t="str">
        <f>IF($B166="","",[1]رصد!I166)</f>
        <v/>
      </c>
      <c r="M166" s="42" t="str">
        <f t="shared" si="66"/>
        <v/>
      </c>
      <c r="N166" s="42" t="str">
        <f>IF($B166="","",[1]رصد!J166)</f>
        <v/>
      </c>
      <c r="O166" s="42" t="str">
        <f t="shared" si="67"/>
        <v/>
      </c>
      <c r="P166" s="42" t="str">
        <f>IF($B166="","",[1]رصد!K166)</f>
        <v/>
      </c>
      <c r="Q166" s="42" t="str">
        <f t="shared" si="68"/>
        <v/>
      </c>
      <c r="R166" s="42" t="str">
        <f>IF($B166="","",[1]رصد!L166)</f>
        <v/>
      </c>
      <c r="S166" s="42" t="str">
        <f t="shared" si="69"/>
        <v/>
      </c>
      <c r="T166" s="43" t="str">
        <f>IF($B166="","",[1]رصد!M166)</f>
        <v/>
      </c>
      <c r="U166" s="44" t="str">
        <f t="shared" si="54"/>
        <v/>
      </c>
      <c r="V166" s="45"/>
      <c r="AC166" s="47" t="str">
        <f t="shared" si="55"/>
        <v/>
      </c>
      <c r="AD166" s="47" t="str">
        <f t="shared" si="56"/>
        <v/>
      </c>
      <c r="AE166" s="47" t="str">
        <f t="shared" si="57"/>
        <v/>
      </c>
      <c r="AF166" s="47" t="str">
        <f t="shared" si="58"/>
        <v/>
      </c>
      <c r="AG166" s="47" t="str">
        <f t="shared" si="59"/>
        <v/>
      </c>
      <c r="AH166" s="47" t="str">
        <f t="shared" si="60"/>
        <v/>
      </c>
      <c r="AI166" s="47" t="str">
        <f t="shared" si="61"/>
        <v/>
      </c>
      <c r="AJ166" s="47" t="str">
        <f t="shared" si="70"/>
        <v/>
      </c>
      <c r="AK166" s="48" t="str">
        <f t="shared" si="71"/>
        <v/>
      </c>
      <c r="AL166" s="48" t="str">
        <f t="shared" si="72"/>
        <v>ناجح فى جميع مواد الترم الأول</v>
      </c>
      <c r="AM166" s="49"/>
      <c r="AN166" s="50" t="str">
        <f t="shared" si="73"/>
        <v/>
      </c>
      <c r="AO166" s="50" t="str">
        <f t="shared" si="74"/>
        <v/>
      </c>
      <c r="AP166" s="50" t="str">
        <f t="shared" si="75"/>
        <v/>
      </c>
      <c r="AQ166" s="50" t="str">
        <f t="shared" si="76"/>
        <v/>
      </c>
      <c r="AR166" s="50" t="str">
        <f t="shared" si="77"/>
        <v/>
      </c>
      <c r="AS166" s="50" t="str">
        <f t="shared" si="78"/>
        <v/>
      </c>
      <c r="AT166" s="50" t="str">
        <f t="shared" si="79"/>
        <v/>
      </c>
      <c r="AU166" s="50" t="str">
        <f t="shared" si="79"/>
        <v/>
      </c>
      <c r="AV166" s="50" t="str">
        <f t="shared" si="80"/>
        <v/>
      </c>
    </row>
    <row r="167" spans="1:48" ht="129.94999999999999" customHeight="1">
      <c r="A167" s="40" t="str">
        <f t="shared" si="62"/>
        <v/>
      </c>
      <c r="B167" s="41" t="str">
        <f>IF([1]رصد!B167="","",[1]رصد!B167)</f>
        <v/>
      </c>
      <c r="C167" s="41">
        <f>IF([1]رصد!C167="","",[1]رصد!C167)</f>
        <v>0</v>
      </c>
      <c r="D167" s="41">
        <f>IF([1]رصد!D167="","",[1]رصد!D167)</f>
        <v>0</v>
      </c>
      <c r="E167" s="41">
        <f>IF([1]رصد!E167="","",[1]رصد!E167)</f>
        <v>0</v>
      </c>
      <c r="F167" s="41" t="str">
        <f>IF($B167="","",[1]رصد!F167)</f>
        <v/>
      </c>
      <c r="G167" s="42" t="str">
        <f t="shared" si="63"/>
        <v/>
      </c>
      <c r="H167" s="42" t="str">
        <f>IF($B167="","",[1]رصد!G167)</f>
        <v/>
      </c>
      <c r="I167" s="42" t="str">
        <f t="shared" si="64"/>
        <v/>
      </c>
      <c r="J167" s="42" t="str">
        <f>IF($B167="","",[1]رصد!H167)</f>
        <v/>
      </c>
      <c r="K167" s="42" t="str">
        <f t="shared" si="65"/>
        <v/>
      </c>
      <c r="L167" s="42" t="str">
        <f>IF($B167="","",[1]رصد!I167)</f>
        <v/>
      </c>
      <c r="M167" s="42" t="str">
        <f t="shared" si="66"/>
        <v/>
      </c>
      <c r="N167" s="42" t="str">
        <f>IF($B167="","",[1]رصد!J167)</f>
        <v/>
      </c>
      <c r="O167" s="42" t="str">
        <f t="shared" si="67"/>
        <v/>
      </c>
      <c r="P167" s="42" t="str">
        <f>IF($B167="","",[1]رصد!K167)</f>
        <v/>
      </c>
      <c r="Q167" s="42" t="str">
        <f t="shared" si="68"/>
        <v/>
      </c>
      <c r="R167" s="42" t="str">
        <f>IF($B167="","",[1]رصد!L167)</f>
        <v/>
      </c>
      <c r="S167" s="42" t="str">
        <f t="shared" si="69"/>
        <v/>
      </c>
      <c r="T167" s="43" t="str">
        <f>IF($B167="","",[1]رصد!M167)</f>
        <v/>
      </c>
      <c r="U167" s="44" t="str">
        <f t="shared" si="54"/>
        <v/>
      </c>
      <c r="V167" s="45"/>
      <c r="AC167" s="47" t="str">
        <f t="shared" si="55"/>
        <v/>
      </c>
      <c r="AD167" s="47" t="str">
        <f t="shared" si="56"/>
        <v/>
      </c>
      <c r="AE167" s="47" t="str">
        <f t="shared" si="57"/>
        <v/>
      </c>
      <c r="AF167" s="47" t="str">
        <f t="shared" si="58"/>
        <v/>
      </c>
      <c r="AG167" s="47" t="str">
        <f t="shared" si="59"/>
        <v/>
      </c>
      <c r="AH167" s="47" t="str">
        <f t="shared" si="60"/>
        <v/>
      </c>
      <c r="AI167" s="47" t="str">
        <f t="shared" si="61"/>
        <v/>
      </c>
      <c r="AJ167" s="47" t="str">
        <f t="shared" si="70"/>
        <v/>
      </c>
      <c r="AK167" s="48" t="str">
        <f t="shared" si="71"/>
        <v/>
      </c>
      <c r="AL167" s="48" t="str">
        <f t="shared" si="72"/>
        <v>ناجح فى جميع مواد الترم الأول</v>
      </c>
      <c r="AM167" s="49"/>
      <c r="AN167" s="50" t="str">
        <f t="shared" si="73"/>
        <v/>
      </c>
      <c r="AO167" s="50" t="str">
        <f t="shared" si="74"/>
        <v/>
      </c>
      <c r="AP167" s="50" t="str">
        <f t="shared" si="75"/>
        <v/>
      </c>
      <c r="AQ167" s="50" t="str">
        <f t="shared" si="76"/>
        <v/>
      </c>
      <c r="AR167" s="50" t="str">
        <f t="shared" si="77"/>
        <v/>
      </c>
      <c r="AS167" s="50" t="str">
        <f t="shared" si="78"/>
        <v/>
      </c>
      <c r="AT167" s="50" t="str">
        <f t="shared" si="79"/>
        <v/>
      </c>
      <c r="AU167" s="50" t="str">
        <f t="shared" si="79"/>
        <v/>
      </c>
      <c r="AV167" s="50" t="str">
        <f t="shared" si="80"/>
        <v/>
      </c>
    </row>
    <row r="168" spans="1:48" ht="129.94999999999999" customHeight="1">
      <c r="A168" s="40" t="str">
        <f t="shared" si="62"/>
        <v/>
      </c>
      <c r="B168" s="41" t="str">
        <f>IF([1]رصد!B168="","",[1]رصد!B168)</f>
        <v/>
      </c>
      <c r="C168" s="41">
        <f>IF([1]رصد!C168="","",[1]رصد!C168)</f>
        <v>0</v>
      </c>
      <c r="D168" s="41">
        <f>IF([1]رصد!D168="","",[1]رصد!D168)</f>
        <v>0</v>
      </c>
      <c r="E168" s="41">
        <f>IF([1]رصد!E168="","",[1]رصد!E168)</f>
        <v>0</v>
      </c>
      <c r="F168" s="41" t="str">
        <f>IF($B168="","",[1]رصد!F168)</f>
        <v/>
      </c>
      <c r="G168" s="42" t="str">
        <f t="shared" si="63"/>
        <v/>
      </c>
      <c r="H168" s="42" t="str">
        <f>IF($B168="","",[1]رصد!G168)</f>
        <v/>
      </c>
      <c r="I168" s="42" t="str">
        <f t="shared" si="64"/>
        <v/>
      </c>
      <c r="J168" s="42" t="str">
        <f>IF($B168="","",[1]رصد!H168)</f>
        <v/>
      </c>
      <c r="K168" s="42" t="str">
        <f t="shared" si="65"/>
        <v/>
      </c>
      <c r="L168" s="42" t="str">
        <f>IF($B168="","",[1]رصد!I168)</f>
        <v/>
      </c>
      <c r="M168" s="42" t="str">
        <f t="shared" si="66"/>
        <v/>
      </c>
      <c r="N168" s="42" t="str">
        <f>IF($B168="","",[1]رصد!J168)</f>
        <v/>
      </c>
      <c r="O168" s="42" t="str">
        <f t="shared" si="67"/>
        <v/>
      </c>
      <c r="P168" s="42" t="str">
        <f>IF($B168="","",[1]رصد!K168)</f>
        <v/>
      </c>
      <c r="Q168" s="42" t="str">
        <f t="shared" si="68"/>
        <v/>
      </c>
      <c r="R168" s="42" t="str">
        <f>IF($B168="","",[1]رصد!L168)</f>
        <v/>
      </c>
      <c r="S168" s="42" t="str">
        <f t="shared" si="69"/>
        <v/>
      </c>
      <c r="T168" s="43" t="str">
        <f>IF($B168="","",[1]رصد!M168)</f>
        <v/>
      </c>
      <c r="U168" s="44" t="str">
        <f t="shared" si="54"/>
        <v/>
      </c>
      <c r="V168" s="45"/>
      <c r="AC168" s="47" t="str">
        <f t="shared" si="55"/>
        <v/>
      </c>
      <c r="AD168" s="47" t="str">
        <f t="shared" si="56"/>
        <v/>
      </c>
      <c r="AE168" s="47" t="str">
        <f t="shared" si="57"/>
        <v/>
      </c>
      <c r="AF168" s="47" t="str">
        <f t="shared" si="58"/>
        <v/>
      </c>
      <c r="AG168" s="47" t="str">
        <f t="shared" si="59"/>
        <v/>
      </c>
      <c r="AH168" s="47" t="str">
        <f t="shared" si="60"/>
        <v/>
      </c>
      <c r="AI168" s="47" t="str">
        <f t="shared" si="61"/>
        <v/>
      </c>
      <c r="AJ168" s="47" t="str">
        <f t="shared" si="70"/>
        <v/>
      </c>
      <c r="AK168" s="48" t="str">
        <f t="shared" si="71"/>
        <v/>
      </c>
      <c r="AL168" s="48" t="str">
        <f t="shared" si="72"/>
        <v>ناجح فى جميع مواد الترم الأول</v>
      </c>
      <c r="AM168" s="49"/>
      <c r="AN168" s="50" t="str">
        <f t="shared" si="73"/>
        <v/>
      </c>
      <c r="AO168" s="50" t="str">
        <f t="shared" si="74"/>
        <v/>
      </c>
      <c r="AP168" s="50" t="str">
        <f t="shared" si="75"/>
        <v/>
      </c>
      <c r="AQ168" s="50" t="str">
        <f t="shared" si="76"/>
        <v/>
      </c>
      <c r="AR168" s="50" t="str">
        <f t="shared" si="77"/>
        <v/>
      </c>
      <c r="AS168" s="50" t="str">
        <f t="shared" si="78"/>
        <v/>
      </c>
      <c r="AT168" s="50" t="str">
        <f t="shared" si="79"/>
        <v/>
      </c>
      <c r="AU168" s="50" t="str">
        <f t="shared" si="79"/>
        <v/>
      </c>
      <c r="AV168" s="50" t="str">
        <f t="shared" si="80"/>
        <v/>
      </c>
    </row>
    <row r="169" spans="1:48" ht="129.94999999999999" customHeight="1">
      <c r="A169" s="40" t="str">
        <f t="shared" si="62"/>
        <v/>
      </c>
      <c r="B169" s="41" t="str">
        <f>IF([1]رصد!B169="","",[1]رصد!B169)</f>
        <v/>
      </c>
      <c r="C169" s="41">
        <f>IF([1]رصد!C169="","",[1]رصد!C169)</f>
        <v>0</v>
      </c>
      <c r="D169" s="41">
        <f>IF([1]رصد!D169="","",[1]رصد!D169)</f>
        <v>0</v>
      </c>
      <c r="E169" s="41">
        <f>IF([1]رصد!E169="","",[1]رصد!E169)</f>
        <v>0</v>
      </c>
      <c r="F169" s="41" t="str">
        <f>IF($B169="","",[1]رصد!F169)</f>
        <v/>
      </c>
      <c r="G169" s="42" t="str">
        <f t="shared" si="63"/>
        <v/>
      </c>
      <c r="H169" s="42" t="str">
        <f>IF($B169="","",[1]رصد!G169)</f>
        <v/>
      </c>
      <c r="I169" s="42" t="str">
        <f t="shared" si="64"/>
        <v/>
      </c>
      <c r="J169" s="42" t="str">
        <f>IF($B169="","",[1]رصد!H169)</f>
        <v/>
      </c>
      <c r="K169" s="42" t="str">
        <f t="shared" si="65"/>
        <v/>
      </c>
      <c r="L169" s="42" t="str">
        <f>IF($B169="","",[1]رصد!I169)</f>
        <v/>
      </c>
      <c r="M169" s="42" t="str">
        <f t="shared" si="66"/>
        <v/>
      </c>
      <c r="N169" s="42" t="str">
        <f>IF($B169="","",[1]رصد!J169)</f>
        <v/>
      </c>
      <c r="O169" s="42" t="str">
        <f t="shared" si="67"/>
        <v/>
      </c>
      <c r="P169" s="42" t="str">
        <f>IF($B169="","",[1]رصد!K169)</f>
        <v/>
      </c>
      <c r="Q169" s="42" t="str">
        <f t="shared" si="68"/>
        <v/>
      </c>
      <c r="R169" s="42" t="str">
        <f>IF($B169="","",[1]رصد!L169)</f>
        <v/>
      </c>
      <c r="S169" s="42" t="str">
        <f t="shared" si="69"/>
        <v/>
      </c>
      <c r="T169" s="43" t="str">
        <f>IF($B169="","",[1]رصد!M169)</f>
        <v/>
      </c>
      <c r="U169" s="44" t="str">
        <f t="shared" si="54"/>
        <v/>
      </c>
      <c r="V169" s="45"/>
      <c r="AC169" s="47" t="str">
        <f t="shared" si="55"/>
        <v/>
      </c>
      <c r="AD169" s="47" t="str">
        <f t="shared" si="56"/>
        <v/>
      </c>
      <c r="AE169" s="47" t="str">
        <f t="shared" si="57"/>
        <v/>
      </c>
      <c r="AF169" s="47" t="str">
        <f t="shared" si="58"/>
        <v/>
      </c>
      <c r="AG169" s="47" t="str">
        <f t="shared" si="59"/>
        <v/>
      </c>
      <c r="AH169" s="47" t="str">
        <f t="shared" si="60"/>
        <v/>
      </c>
      <c r="AI169" s="47" t="str">
        <f t="shared" si="61"/>
        <v/>
      </c>
      <c r="AJ169" s="47" t="str">
        <f t="shared" si="70"/>
        <v/>
      </c>
      <c r="AK169" s="48" t="str">
        <f t="shared" si="71"/>
        <v/>
      </c>
      <c r="AL169" s="48" t="str">
        <f t="shared" si="72"/>
        <v>ناجح فى جميع مواد الترم الأول</v>
      </c>
      <c r="AM169" s="49"/>
      <c r="AN169" s="50" t="str">
        <f t="shared" si="73"/>
        <v/>
      </c>
      <c r="AO169" s="50" t="str">
        <f t="shared" si="74"/>
        <v/>
      </c>
      <c r="AP169" s="50" t="str">
        <f t="shared" si="75"/>
        <v/>
      </c>
      <c r="AQ169" s="50" t="str">
        <f t="shared" si="76"/>
        <v/>
      </c>
      <c r="AR169" s="50" t="str">
        <f t="shared" si="77"/>
        <v/>
      </c>
      <c r="AS169" s="50" t="str">
        <f t="shared" si="78"/>
        <v/>
      </c>
      <c r="AT169" s="50" t="str">
        <f t="shared" si="79"/>
        <v/>
      </c>
      <c r="AU169" s="50" t="str">
        <f t="shared" si="79"/>
        <v/>
      </c>
      <c r="AV169" s="50" t="str">
        <f t="shared" si="80"/>
        <v/>
      </c>
    </row>
    <row r="170" spans="1:48" ht="129.94999999999999" customHeight="1">
      <c r="A170" s="40" t="str">
        <f t="shared" si="62"/>
        <v/>
      </c>
      <c r="B170" s="41" t="str">
        <f>IF([1]رصد!B170="","",[1]رصد!B170)</f>
        <v/>
      </c>
      <c r="C170" s="41">
        <f>IF([1]رصد!C170="","",[1]رصد!C170)</f>
        <v>0</v>
      </c>
      <c r="D170" s="41">
        <f>IF([1]رصد!D170="","",[1]رصد!D170)</f>
        <v>0</v>
      </c>
      <c r="E170" s="41">
        <f>IF([1]رصد!E170="","",[1]رصد!E170)</f>
        <v>0</v>
      </c>
      <c r="F170" s="41" t="str">
        <f>IF($B170="","",[1]رصد!F170)</f>
        <v/>
      </c>
      <c r="G170" s="42" t="str">
        <f t="shared" si="63"/>
        <v/>
      </c>
      <c r="H170" s="42" t="str">
        <f>IF($B170="","",[1]رصد!G170)</f>
        <v/>
      </c>
      <c r="I170" s="42" t="str">
        <f t="shared" si="64"/>
        <v/>
      </c>
      <c r="J170" s="42" t="str">
        <f>IF($B170="","",[1]رصد!H170)</f>
        <v/>
      </c>
      <c r="K170" s="42" t="str">
        <f t="shared" si="65"/>
        <v/>
      </c>
      <c r="L170" s="42" t="str">
        <f>IF($B170="","",[1]رصد!I170)</f>
        <v/>
      </c>
      <c r="M170" s="42" t="str">
        <f t="shared" si="66"/>
        <v/>
      </c>
      <c r="N170" s="42" t="str">
        <f>IF($B170="","",[1]رصد!J170)</f>
        <v/>
      </c>
      <c r="O170" s="42" t="str">
        <f t="shared" si="67"/>
        <v/>
      </c>
      <c r="P170" s="42" t="str">
        <f>IF($B170="","",[1]رصد!K170)</f>
        <v/>
      </c>
      <c r="Q170" s="42" t="str">
        <f t="shared" si="68"/>
        <v/>
      </c>
      <c r="R170" s="42" t="str">
        <f>IF($B170="","",[1]رصد!L170)</f>
        <v/>
      </c>
      <c r="S170" s="42" t="str">
        <f t="shared" si="69"/>
        <v/>
      </c>
      <c r="T170" s="43" t="str">
        <f>IF($B170="","",[1]رصد!M170)</f>
        <v/>
      </c>
      <c r="U170" s="44" t="str">
        <f t="shared" si="54"/>
        <v/>
      </c>
      <c r="V170" s="45"/>
      <c r="AC170" s="47" t="str">
        <f t="shared" si="55"/>
        <v/>
      </c>
      <c r="AD170" s="47" t="str">
        <f t="shared" si="56"/>
        <v/>
      </c>
      <c r="AE170" s="47" t="str">
        <f t="shared" si="57"/>
        <v/>
      </c>
      <c r="AF170" s="47" t="str">
        <f t="shared" si="58"/>
        <v/>
      </c>
      <c r="AG170" s="47" t="str">
        <f t="shared" si="59"/>
        <v/>
      </c>
      <c r="AH170" s="47" t="str">
        <f t="shared" si="60"/>
        <v/>
      </c>
      <c r="AI170" s="47" t="str">
        <f t="shared" si="61"/>
        <v/>
      </c>
      <c r="AJ170" s="47" t="str">
        <f t="shared" si="70"/>
        <v/>
      </c>
      <c r="AK170" s="48" t="str">
        <f t="shared" si="71"/>
        <v/>
      </c>
      <c r="AL170" s="48" t="str">
        <f t="shared" si="72"/>
        <v>ناجح فى جميع مواد الترم الأول</v>
      </c>
      <c r="AM170" s="49"/>
      <c r="AN170" s="50" t="str">
        <f t="shared" si="73"/>
        <v/>
      </c>
      <c r="AO170" s="50" t="str">
        <f t="shared" si="74"/>
        <v/>
      </c>
      <c r="AP170" s="50" t="str">
        <f t="shared" si="75"/>
        <v/>
      </c>
      <c r="AQ170" s="50" t="str">
        <f t="shared" si="76"/>
        <v/>
      </c>
      <c r="AR170" s="50" t="str">
        <f t="shared" si="77"/>
        <v/>
      </c>
      <c r="AS170" s="50" t="str">
        <f t="shared" si="78"/>
        <v/>
      </c>
      <c r="AT170" s="50" t="str">
        <f t="shared" si="79"/>
        <v/>
      </c>
      <c r="AU170" s="50" t="str">
        <f t="shared" si="79"/>
        <v/>
      </c>
      <c r="AV170" s="50" t="str">
        <f t="shared" si="80"/>
        <v/>
      </c>
    </row>
    <row r="171" spans="1:48" ht="129.94999999999999" customHeight="1">
      <c r="A171" s="40" t="str">
        <f t="shared" si="62"/>
        <v/>
      </c>
      <c r="B171" s="41" t="str">
        <f>IF([1]رصد!B171="","",[1]رصد!B171)</f>
        <v/>
      </c>
      <c r="C171" s="41">
        <f>IF([1]رصد!C171="","",[1]رصد!C171)</f>
        <v>0</v>
      </c>
      <c r="D171" s="41">
        <f>IF([1]رصد!D171="","",[1]رصد!D171)</f>
        <v>0</v>
      </c>
      <c r="E171" s="41">
        <f>IF([1]رصد!E171="","",[1]رصد!E171)</f>
        <v>0</v>
      </c>
      <c r="F171" s="41" t="str">
        <f>IF($B171="","",[1]رصد!F171)</f>
        <v/>
      </c>
      <c r="G171" s="42" t="str">
        <f t="shared" si="63"/>
        <v/>
      </c>
      <c r="H171" s="42" t="str">
        <f>IF($B171="","",[1]رصد!G171)</f>
        <v/>
      </c>
      <c r="I171" s="42" t="str">
        <f t="shared" si="64"/>
        <v/>
      </c>
      <c r="J171" s="42" t="str">
        <f>IF($B171="","",[1]رصد!H171)</f>
        <v/>
      </c>
      <c r="K171" s="42" t="str">
        <f t="shared" si="65"/>
        <v/>
      </c>
      <c r="L171" s="42" t="str">
        <f>IF($B171="","",[1]رصد!I171)</f>
        <v/>
      </c>
      <c r="M171" s="42" t="str">
        <f t="shared" si="66"/>
        <v/>
      </c>
      <c r="N171" s="42" t="str">
        <f>IF($B171="","",[1]رصد!J171)</f>
        <v/>
      </c>
      <c r="O171" s="42" t="str">
        <f t="shared" si="67"/>
        <v/>
      </c>
      <c r="P171" s="42" t="str">
        <f>IF($B171="","",[1]رصد!K171)</f>
        <v/>
      </c>
      <c r="Q171" s="42" t="str">
        <f t="shared" si="68"/>
        <v/>
      </c>
      <c r="R171" s="42" t="str">
        <f>IF($B171="","",[1]رصد!L171)</f>
        <v/>
      </c>
      <c r="S171" s="42" t="str">
        <f t="shared" si="69"/>
        <v/>
      </c>
      <c r="T171" s="43" t="str">
        <f>IF($B171="","",[1]رصد!M171)</f>
        <v/>
      </c>
      <c r="U171" s="44" t="str">
        <f t="shared" si="54"/>
        <v/>
      </c>
      <c r="V171" s="45"/>
      <c r="AC171" s="47" t="str">
        <f t="shared" si="55"/>
        <v/>
      </c>
      <c r="AD171" s="47" t="str">
        <f t="shared" si="56"/>
        <v/>
      </c>
      <c r="AE171" s="47" t="str">
        <f t="shared" si="57"/>
        <v/>
      </c>
      <c r="AF171" s="47" t="str">
        <f t="shared" si="58"/>
        <v/>
      </c>
      <c r="AG171" s="47" t="str">
        <f t="shared" si="59"/>
        <v/>
      </c>
      <c r="AH171" s="47" t="str">
        <f t="shared" si="60"/>
        <v/>
      </c>
      <c r="AI171" s="47" t="str">
        <f t="shared" si="61"/>
        <v/>
      </c>
      <c r="AJ171" s="47" t="str">
        <f t="shared" si="70"/>
        <v/>
      </c>
      <c r="AK171" s="48" t="str">
        <f t="shared" si="71"/>
        <v/>
      </c>
      <c r="AL171" s="48" t="str">
        <f t="shared" si="72"/>
        <v>ناجح فى جميع مواد الترم الأول</v>
      </c>
      <c r="AM171" s="49"/>
      <c r="AN171" s="50" t="str">
        <f t="shared" si="73"/>
        <v/>
      </c>
      <c r="AO171" s="50" t="str">
        <f t="shared" si="74"/>
        <v/>
      </c>
      <c r="AP171" s="50" t="str">
        <f t="shared" si="75"/>
        <v/>
      </c>
      <c r="AQ171" s="50" t="str">
        <f t="shared" si="76"/>
        <v/>
      </c>
      <c r="AR171" s="50" t="str">
        <f t="shared" si="77"/>
        <v/>
      </c>
      <c r="AS171" s="50" t="str">
        <f t="shared" si="78"/>
        <v/>
      </c>
      <c r="AT171" s="50" t="str">
        <f t="shared" si="79"/>
        <v/>
      </c>
      <c r="AU171" s="50" t="str">
        <f t="shared" si="79"/>
        <v/>
      </c>
      <c r="AV171" s="50" t="str">
        <f t="shared" si="80"/>
        <v/>
      </c>
    </row>
    <row r="172" spans="1:48" ht="129.94999999999999" customHeight="1">
      <c r="A172" s="40" t="str">
        <f t="shared" si="62"/>
        <v/>
      </c>
      <c r="B172" s="41" t="str">
        <f>IF([1]رصد!B172="","",[1]رصد!B172)</f>
        <v/>
      </c>
      <c r="C172" s="41">
        <f>IF([1]رصد!C172="","",[1]رصد!C172)</f>
        <v>0</v>
      </c>
      <c r="D172" s="41">
        <f>IF([1]رصد!D172="","",[1]رصد!D172)</f>
        <v>0</v>
      </c>
      <c r="E172" s="41">
        <f>IF([1]رصد!E172="","",[1]رصد!E172)</f>
        <v>0</v>
      </c>
      <c r="F172" s="41" t="str">
        <f>IF($B172="","",[1]رصد!F172)</f>
        <v/>
      </c>
      <c r="G172" s="42" t="str">
        <f t="shared" si="63"/>
        <v/>
      </c>
      <c r="H172" s="42" t="str">
        <f>IF($B172="","",[1]رصد!G172)</f>
        <v/>
      </c>
      <c r="I172" s="42" t="str">
        <f t="shared" si="64"/>
        <v/>
      </c>
      <c r="J172" s="42" t="str">
        <f>IF($B172="","",[1]رصد!H172)</f>
        <v/>
      </c>
      <c r="K172" s="42" t="str">
        <f t="shared" si="65"/>
        <v/>
      </c>
      <c r="L172" s="42" t="str">
        <f>IF($B172="","",[1]رصد!I172)</f>
        <v/>
      </c>
      <c r="M172" s="42" t="str">
        <f t="shared" si="66"/>
        <v/>
      </c>
      <c r="N172" s="42" t="str">
        <f>IF($B172="","",[1]رصد!J172)</f>
        <v/>
      </c>
      <c r="O172" s="42" t="str">
        <f t="shared" si="67"/>
        <v/>
      </c>
      <c r="P172" s="42" t="str">
        <f>IF($B172="","",[1]رصد!K172)</f>
        <v/>
      </c>
      <c r="Q172" s="42" t="str">
        <f t="shared" si="68"/>
        <v/>
      </c>
      <c r="R172" s="42" t="str">
        <f>IF($B172="","",[1]رصد!L172)</f>
        <v/>
      </c>
      <c r="S172" s="42" t="str">
        <f t="shared" si="69"/>
        <v/>
      </c>
      <c r="T172" s="43" t="str">
        <f>IF($B172="","",[1]رصد!M172)</f>
        <v/>
      </c>
      <c r="U172" s="44" t="str">
        <f t="shared" si="54"/>
        <v/>
      </c>
      <c r="V172" s="45"/>
      <c r="AC172" s="47" t="str">
        <f t="shared" si="55"/>
        <v/>
      </c>
      <c r="AD172" s="47" t="str">
        <f t="shared" si="56"/>
        <v/>
      </c>
      <c r="AE172" s="47" t="str">
        <f t="shared" si="57"/>
        <v/>
      </c>
      <c r="AF172" s="47" t="str">
        <f t="shared" si="58"/>
        <v/>
      </c>
      <c r="AG172" s="47" t="str">
        <f t="shared" si="59"/>
        <v/>
      </c>
      <c r="AH172" s="47" t="str">
        <f t="shared" si="60"/>
        <v/>
      </c>
      <c r="AI172" s="47" t="str">
        <f t="shared" si="61"/>
        <v/>
      </c>
      <c r="AJ172" s="47" t="str">
        <f t="shared" si="70"/>
        <v/>
      </c>
      <c r="AK172" s="48" t="str">
        <f t="shared" si="71"/>
        <v/>
      </c>
      <c r="AL172" s="48" t="str">
        <f t="shared" si="72"/>
        <v>ناجح فى جميع مواد الترم الأول</v>
      </c>
      <c r="AM172" s="49"/>
      <c r="AN172" s="50" t="str">
        <f t="shared" si="73"/>
        <v/>
      </c>
      <c r="AO172" s="50" t="str">
        <f t="shared" si="74"/>
        <v/>
      </c>
      <c r="AP172" s="50" t="str">
        <f t="shared" si="75"/>
        <v/>
      </c>
      <c r="AQ172" s="50" t="str">
        <f t="shared" si="76"/>
        <v/>
      </c>
      <c r="AR172" s="50" t="str">
        <f t="shared" si="77"/>
        <v/>
      </c>
      <c r="AS172" s="50" t="str">
        <f t="shared" si="78"/>
        <v/>
      </c>
      <c r="AT172" s="50" t="str">
        <f t="shared" si="79"/>
        <v/>
      </c>
      <c r="AU172" s="50" t="str">
        <f t="shared" si="79"/>
        <v/>
      </c>
      <c r="AV172" s="50" t="str">
        <f t="shared" si="80"/>
        <v/>
      </c>
    </row>
    <row r="173" spans="1:48" ht="129.94999999999999" customHeight="1">
      <c r="A173" s="40" t="str">
        <f t="shared" si="62"/>
        <v/>
      </c>
      <c r="B173" s="41" t="str">
        <f>IF([1]رصد!B173="","",[1]رصد!B173)</f>
        <v/>
      </c>
      <c r="C173" s="41">
        <f>IF([1]رصد!C173="","",[1]رصد!C173)</f>
        <v>0</v>
      </c>
      <c r="D173" s="41">
        <f>IF([1]رصد!D173="","",[1]رصد!D173)</f>
        <v>0</v>
      </c>
      <c r="E173" s="41">
        <f>IF([1]رصد!E173="","",[1]رصد!E173)</f>
        <v>0</v>
      </c>
      <c r="F173" s="41" t="str">
        <f>IF($B173="","",[1]رصد!F173)</f>
        <v/>
      </c>
      <c r="G173" s="42" t="str">
        <f t="shared" si="63"/>
        <v/>
      </c>
      <c r="H173" s="42" t="str">
        <f>IF($B173="","",[1]رصد!G173)</f>
        <v/>
      </c>
      <c r="I173" s="42" t="str">
        <f t="shared" si="64"/>
        <v/>
      </c>
      <c r="J173" s="42" t="str">
        <f>IF($B173="","",[1]رصد!H173)</f>
        <v/>
      </c>
      <c r="K173" s="42" t="str">
        <f t="shared" si="65"/>
        <v/>
      </c>
      <c r="L173" s="42" t="str">
        <f>IF($B173="","",[1]رصد!I173)</f>
        <v/>
      </c>
      <c r="M173" s="42" t="str">
        <f t="shared" si="66"/>
        <v/>
      </c>
      <c r="N173" s="42" t="str">
        <f>IF($B173="","",[1]رصد!J173)</f>
        <v/>
      </c>
      <c r="O173" s="42" t="str">
        <f t="shared" si="67"/>
        <v/>
      </c>
      <c r="P173" s="42" t="str">
        <f>IF($B173="","",[1]رصد!K173)</f>
        <v/>
      </c>
      <c r="Q173" s="42" t="str">
        <f t="shared" si="68"/>
        <v/>
      </c>
      <c r="R173" s="42" t="str">
        <f>IF($B173="","",[1]رصد!L173)</f>
        <v/>
      </c>
      <c r="S173" s="42" t="str">
        <f t="shared" si="69"/>
        <v/>
      </c>
      <c r="T173" s="43" t="str">
        <f>IF($B173="","",[1]رصد!M173)</f>
        <v/>
      </c>
      <c r="U173" s="44" t="str">
        <f t="shared" si="54"/>
        <v/>
      </c>
      <c r="V173" s="45"/>
      <c r="AC173" s="47" t="str">
        <f t="shared" si="55"/>
        <v/>
      </c>
      <c r="AD173" s="47" t="str">
        <f t="shared" si="56"/>
        <v/>
      </c>
      <c r="AE173" s="47" t="str">
        <f t="shared" si="57"/>
        <v/>
      </c>
      <c r="AF173" s="47" t="str">
        <f t="shared" si="58"/>
        <v/>
      </c>
      <c r="AG173" s="47" t="str">
        <f t="shared" si="59"/>
        <v/>
      </c>
      <c r="AH173" s="47" t="str">
        <f t="shared" si="60"/>
        <v/>
      </c>
      <c r="AI173" s="47" t="str">
        <f t="shared" si="61"/>
        <v/>
      </c>
      <c r="AJ173" s="47" t="str">
        <f t="shared" si="70"/>
        <v/>
      </c>
      <c r="AK173" s="48" t="str">
        <f t="shared" si="71"/>
        <v/>
      </c>
      <c r="AL173" s="48" t="str">
        <f t="shared" si="72"/>
        <v>ناجح فى جميع مواد الترم الأول</v>
      </c>
      <c r="AM173" s="49"/>
      <c r="AN173" s="50" t="str">
        <f t="shared" si="73"/>
        <v/>
      </c>
      <c r="AO173" s="50" t="str">
        <f t="shared" si="74"/>
        <v/>
      </c>
      <c r="AP173" s="50" t="str">
        <f t="shared" si="75"/>
        <v/>
      </c>
      <c r="AQ173" s="50" t="str">
        <f t="shared" si="76"/>
        <v/>
      </c>
      <c r="AR173" s="50" t="str">
        <f t="shared" si="77"/>
        <v/>
      </c>
      <c r="AS173" s="50" t="str">
        <f t="shared" si="78"/>
        <v/>
      </c>
      <c r="AT173" s="50" t="str">
        <f t="shared" si="79"/>
        <v/>
      </c>
      <c r="AU173" s="50" t="str">
        <f t="shared" si="79"/>
        <v/>
      </c>
      <c r="AV173" s="50" t="str">
        <f t="shared" si="80"/>
        <v/>
      </c>
    </row>
    <row r="174" spans="1:48" ht="129.94999999999999" customHeight="1">
      <c r="A174" s="40" t="str">
        <f t="shared" si="62"/>
        <v/>
      </c>
      <c r="B174" s="41" t="str">
        <f>IF([1]رصد!B174="","",[1]رصد!B174)</f>
        <v/>
      </c>
      <c r="C174" s="41">
        <f>IF([1]رصد!C174="","",[1]رصد!C174)</f>
        <v>0</v>
      </c>
      <c r="D174" s="41">
        <f>IF([1]رصد!D174="","",[1]رصد!D174)</f>
        <v>0</v>
      </c>
      <c r="E174" s="41">
        <f>IF([1]رصد!E174="","",[1]رصد!E174)</f>
        <v>0</v>
      </c>
      <c r="F174" s="41" t="str">
        <f>IF($B174="","",[1]رصد!F174)</f>
        <v/>
      </c>
      <c r="G174" s="42" t="str">
        <f t="shared" si="63"/>
        <v/>
      </c>
      <c r="H174" s="42" t="str">
        <f>IF($B174="","",[1]رصد!G174)</f>
        <v/>
      </c>
      <c r="I174" s="42" t="str">
        <f t="shared" si="64"/>
        <v/>
      </c>
      <c r="J174" s="42" t="str">
        <f>IF($B174="","",[1]رصد!H174)</f>
        <v/>
      </c>
      <c r="K174" s="42" t="str">
        <f t="shared" si="65"/>
        <v/>
      </c>
      <c r="L174" s="42" t="str">
        <f>IF($B174="","",[1]رصد!I174)</f>
        <v/>
      </c>
      <c r="M174" s="42" t="str">
        <f t="shared" si="66"/>
        <v/>
      </c>
      <c r="N174" s="42" t="str">
        <f>IF($B174="","",[1]رصد!J174)</f>
        <v/>
      </c>
      <c r="O174" s="42" t="str">
        <f t="shared" si="67"/>
        <v/>
      </c>
      <c r="P174" s="42" t="str">
        <f>IF($B174="","",[1]رصد!K174)</f>
        <v/>
      </c>
      <c r="Q174" s="42" t="str">
        <f t="shared" si="68"/>
        <v/>
      </c>
      <c r="R174" s="42" t="str">
        <f>IF($B174="","",[1]رصد!L174)</f>
        <v/>
      </c>
      <c r="S174" s="42" t="str">
        <f t="shared" si="69"/>
        <v/>
      </c>
      <c r="T174" s="43" t="str">
        <f>IF($B174="","",[1]رصد!M174)</f>
        <v/>
      </c>
      <c r="U174" s="44" t="str">
        <f t="shared" si="54"/>
        <v/>
      </c>
      <c r="V174" s="45"/>
      <c r="AC174" s="47" t="str">
        <f t="shared" si="55"/>
        <v/>
      </c>
      <c r="AD174" s="47" t="str">
        <f t="shared" si="56"/>
        <v/>
      </c>
      <c r="AE174" s="47" t="str">
        <f t="shared" si="57"/>
        <v/>
      </c>
      <c r="AF174" s="47" t="str">
        <f t="shared" si="58"/>
        <v/>
      </c>
      <c r="AG174" s="47" t="str">
        <f t="shared" si="59"/>
        <v/>
      </c>
      <c r="AH174" s="47" t="str">
        <f t="shared" si="60"/>
        <v/>
      </c>
      <c r="AI174" s="47" t="str">
        <f t="shared" si="61"/>
        <v/>
      </c>
      <c r="AJ174" s="47" t="str">
        <f t="shared" si="70"/>
        <v/>
      </c>
      <c r="AK174" s="48" t="str">
        <f t="shared" si="71"/>
        <v/>
      </c>
      <c r="AL174" s="48" t="str">
        <f t="shared" si="72"/>
        <v>ناجح فى جميع مواد الترم الأول</v>
      </c>
      <c r="AM174" s="49"/>
      <c r="AN174" s="50" t="str">
        <f t="shared" si="73"/>
        <v/>
      </c>
      <c r="AO174" s="50" t="str">
        <f t="shared" si="74"/>
        <v/>
      </c>
      <c r="AP174" s="50" t="str">
        <f t="shared" si="75"/>
        <v/>
      </c>
      <c r="AQ174" s="50" t="str">
        <f t="shared" si="76"/>
        <v/>
      </c>
      <c r="AR174" s="50" t="str">
        <f t="shared" si="77"/>
        <v/>
      </c>
      <c r="AS174" s="50" t="str">
        <f t="shared" si="78"/>
        <v/>
      </c>
      <c r="AT174" s="50" t="str">
        <f t="shared" si="79"/>
        <v/>
      </c>
      <c r="AU174" s="50" t="str">
        <f t="shared" si="79"/>
        <v/>
      </c>
      <c r="AV174" s="50" t="str">
        <f t="shared" si="80"/>
        <v/>
      </c>
    </row>
    <row r="175" spans="1:48" ht="129.94999999999999" customHeight="1">
      <c r="A175" s="40" t="str">
        <f t="shared" si="62"/>
        <v/>
      </c>
      <c r="B175" s="41" t="str">
        <f>IF([1]رصد!B175="","",[1]رصد!B175)</f>
        <v/>
      </c>
      <c r="C175" s="41">
        <f>IF([1]رصد!C175="","",[1]رصد!C175)</f>
        <v>0</v>
      </c>
      <c r="D175" s="41">
        <f>IF([1]رصد!D175="","",[1]رصد!D175)</f>
        <v>0</v>
      </c>
      <c r="E175" s="41">
        <f>IF([1]رصد!E175="","",[1]رصد!E175)</f>
        <v>0</v>
      </c>
      <c r="F175" s="41" t="str">
        <f>IF($B175="","",[1]رصد!F175)</f>
        <v/>
      </c>
      <c r="G175" s="42" t="str">
        <f t="shared" si="63"/>
        <v/>
      </c>
      <c r="H175" s="42" t="str">
        <f>IF($B175="","",[1]رصد!G175)</f>
        <v/>
      </c>
      <c r="I175" s="42" t="str">
        <f t="shared" si="64"/>
        <v/>
      </c>
      <c r="J175" s="42" t="str">
        <f>IF($B175="","",[1]رصد!H175)</f>
        <v/>
      </c>
      <c r="K175" s="42" t="str">
        <f t="shared" si="65"/>
        <v/>
      </c>
      <c r="L175" s="42" t="str">
        <f>IF($B175="","",[1]رصد!I175)</f>
        <v/>
      </c>
      <c r="M175" s="42" t="str">
        <f t="shared" si="66"/>
        <v/>
      </c>
      <c r="N175" s="42" t="str">
        <f>IF($B175="","",[1]رصد!J175)</f>
        <v/>
      </c>
      <c r="O175" s="42" t="str">
        <f t="shared" si="67"/>
        <v/>
      </c>
      <c r="P175" s="42" t="str">
        <f>IF($B175="","",[1]رصد!K175)</f>
        <v/>
      </c>
      <c r="Q175" s="42" t="str">
        <f t="shared" si="68"/>
        <v/>
      </c>
      <c r="R175" s="42" t="str">
        <f>IF($B175="","",[1]رصد!L175)</f>
        <v/>
      </c>
      <c r="S175" s="42" t="str">
        <f t="shared" si="69"/>
        <v/>
      </c>
      <c r="T175" s="43" t="str">
        <f>IF($B175="","",[1]رصد!M175)</f>
        <v/>
      </c>
      <c r="U175" s="44" t="str">
        <f t="shared" si="54"/>
        <v/>
      </c>
      <c r="V175" s="45"/>
      <c r="AC175" s="47" t="str">
        <f t="shared" si="55"/>
        <v/>
      </c>
      <c r="AD175" s="47" t="str">
        <f t="shared" si="56"/>
        <v/>
      </c>
      <c r="AE175" s="47" t="str">
        <f t="shared" si="57"/>
        <v/>
      </c>
      <c r="AF175" s="47" t="str">
        <f t="shared" si="58"/>
        <v/>
      </c>
      <c r="AG175" s="47" t="str">
        <f t="shared" si="59"/>
        <v/>
      </c>
      <c r="AH175" s="47" t="str">
        <f t="shared" si="60"/>
        <v/>
      </c>
      <c r="AI175" s="47" t="str">
        <f t="shared" si="61"/>
        <v/>
      </c>
      <c r="AJ175" s="47" t="str">
        <f t="shared" si="70"/>
        <v/>
      </c>
      <c r="AK175" s="48" t="str">
        <f t="shared" si="71"/>
        <v/>
      </c>
      <c r="AL175" s="48" t="str">
        <f t="shared" si="72"/>
        <v>ناجح فى جميع مواد الترم الأول</v>
      </c>
      <c r="AM175" s="49"/>
      <c r="AN175" s="50" t="str">
        <f t="shared" si="73"/>
        <v/>
      </c>
      <c r="AO175" s="50" t="str">
        <f t="shared" si="74"/>
        <v/>
      </c>
      <c r="AP175" s="50" t="str">
        <f t="shared" si="75"/>
        <v/>
      </c>
      <c r="AQ175" s="50" t="str">
        <f t="shared" si="76"/>
        <v/>
      </c>
      <c r="AR175" s="50" t="str">
        <f t="shared" si="77"/>
        <v/>
      </c>
      <c r="AS175" s="50" t="str">
        <f t="shared" si="78"/>
        <v/>
      </c>
      <c r="AT175" s="50" t="str">
        <f t="shared" si="79"/>
        <v/>
      </c>
      <c r="AU175" s="50" t="str">
        <f t="shared" si="79"/>
        <v/>
      </c>
      <c r="AV175" s="50" t="str">
        <f t="shared" si="80"/>
        <v/>
      </c>
    </row>
    <row r="176" spans="1:48" ht="129.94999999999999" customHeight="1">
      <c r="A176" s="40" t="str">
        <f t="shared" si="62"/>
        <v/>
      </c>
      <c r="B176" s="41" t="str">
        <f>IF([1]رصد!B176="","",[1]رصد!B176)</f>
        <v/>
      </c>
      <c r="C176" s="41">
        <f>IF([1]رصد!C176="","",[1]رصد!C176)</f>
        <v>0</v>
      </c>
      <c r="D176" s="41">
        <f>IF([1]رصد!D176="","",[1]رصد!D176)</f>
        <v>0</v>
      </c>
      <c r="E176" s="41">
        <f>IF([1]رصد!E176="","",[1]رصد!E176)</f>
        <v>0</v>
      </c>
      <c r="F176" s="41" t="str">
        <f>IF($B176="","",[1]رصد!F176)</f>
        <v/>
      </c>
      <c r="G176" s="42" t="str">
        <f t="shared" si="63"/>
        <v/>
      </c>
      <c r="H176" s="42" t="str">
        <f>IF($B176="","",[1]رصد!G176)</f>
        <v/>
      </c>
      <c r="I176" s="42" t="str">
        <f t="shared" si="64"/>
        <v/>
      </c>
      <c r="J176" s="42" t="str">
        <f>IF($B176="","",[1]رصد!H176)</f>
        <v/>
      </c>
      <c r="K176" s="42" t="str">
        <f t="shared" si="65"/>
        <v/>
      </c>
      <c r="L176" s="42" t="str">
        <f>IF($B176="","",[1]رصد!I176)</f>
        <v/>
      </c>
      <c r="M176" s="42" t="str">
        <f t="shared" si="66"/>
        <v/>
      </c>
      <c r="N176" s="42" t="str">
        <f>IF($B176="","",[1]رصد!J176)</f>
        <v/>
      </c>
      <c r="O176" s="42" t="str">
        <f t="shared" si="67"/>
        <v/>
      </c>
      <c r="P176" s="42" t="str">
        <f>IF($B176="","",[1]رصد!K176)</f>
        <v/>
      </c>
      <c r="Q176" s="42" t="str">
        <f t="shared" si="68"/>
        <v/>
      </c>
      <c r="R176" s="42" t="str">
        <f>IF($B176="","",[1]رصد!L176)</f>
        <v/>
      </c>
      <c r="S176" s="42" t="str">
        <f t="shared" si="69"/>
        <v/>
      </c>
      <c r="T176" s="43" t="str">
        <f>IF($B176="","",[1]رصد!M176)</f>
        <v/>
      </c>
      <c r="U176" s="44" t="str">
        <f t="shared" si="54"/>
        <v/>
      </c>
      <c r="V176" s="45"/>
      <c r="AC176" s="47" t="str">
        <f t="shared" si="55"/>
        <v/>
      </c>
      <c r="AD176" s="47" t="str">
        <f t="shared" si="56"/>
        <v/>
      </c>
      <c r="AE176" s="47" t="str">
        <f t="shared" si="57"/>
        <v/>
      </c>
      <c r="AF176" s="47" t="str">
        <f t="shared" si="58"/>
        <v/>
      </c>
      <c r="AG176" s="47" t="str">
        <f t="shared" si="59"/>
        <v/>
      </c>
      <c r="AH176" s="47" t="str">
        <f t="shared" si="60"/>
        <v/>
      </c>
      <c r="AI176" s="47" t="str">
        <f t="shared" si="61"/>
        <v/>
      </c>
      <c r="AJ176" s="47" t="str">
        <f t="shared" si="70"/>
        <v/>
      </c>
      <c r="AK176" s="48" t="str">
        <f t="shared" si="71"/>
        <v/>
      </c>
      <c r="AL176" s="48" t="str">
        <f t="shared" si="72"/>
        <v>ناجح فى جميع مواد الترم الأول</v>
      </c>
      <c r="AM176" s="49"/>
      <c r="AN176" s="50" t="str">
        <f t="shared" si="73"/>
        <v/>
      </c>
      <c r="AO176" s="50" t="str">
        <f t="shared" si="74"/>
        <v/>
      </c>
      <c r="AP176" s="50" t="str">
        <f t="shared" si="75"/>
        <v/>
      </c>
      <c r="AQ176" s="50" t="str">
        <f t="shared" si="76"/>
        <v/>
      </c>
      <c r="AR176" s="50" t="str">
        <f t="shared" si="77"/>
        <v/>
      </c>
      <c r="AS176" s="50" t="str">
        <f t="shared" si="78"/>
        <v/>
      </c>
      <c r="AT176" s="50" t="str">
        <f t="shared" si="79"/>
        <v/>
      </c>
      <c r="AU176" s="50" t="str">
        <f t="shared" si="79"/>
        <v/>
      </c>
      <c r="AV176" s="50" t="str">
        <f t="shared" si="80"/>
        <v/>
      </c>
    </row>
    <row r="177" spans="1:48" ht="129.94999999999999" customHeight="1">
      <c r="A177" s="40" t="str">
        <f t="shared" si="62"/>
        <v/>
      </c>
      <c r="B177" s="41" t="str">
        <f>IF([1]رصد!B177="","",[1]رصد!B177)</f>
        <v/>
      </c>
      <c r="C177" s="41">
        <f>IF([1]رصد!C177="","",[1]رصد!C177)</f>
        <v>0</v>
      </c>
      <c r="D177" s="41">
        <f>IF([1]رصد!D177="","",[1]رصد!D177)</f>
        <v>0</v>
      </c>
      <c r="E177" s="41">
        <f>IF([1]رصد!E177="","",[1]رصد!E177)</f>
        <v>0</v>
      </c>
      <c r="F177" s="41" t="str">
        <f>IF($B177="","",[1]رصد!F177)</f>
        <v/>
      </c>
      <c r="G177" s="42" t="str">
        <f t="shared" si="63"/>
        <v/>
      </c>
      <c r="H177" s="42" t="str">
        <f>IF($B177="","",[1]رصد!G177)</f>
        <v/>
      </c>
      <c r="I177" s="42" t="str">
        <f t="shared" si="64"/>
        <v/>
      </c>
      <c r="J177" s="42" t="str">
        <f>IF($B177="","",[1]رصد!H177)</f>
        <v/>
      </c>
      <c r="K177" s="42" t="str">
        <f t="shared" si="65"/>
        <v/>
      </c>
      <c r="L177" s="42" t="str">
        <f>IF($B177="","",[1]رصد!I177)</f>
        <v/>
      </c>
      <c r="M177" s="42" t="str">
        <f t="shared" si="66"/>
        <v/>
      </c>
      <c r="N177" s="42" t="str">
        <f>IF($B177="","",[1]رصد!J177)</f>
        <v/>
      </c>
      <c r="O177" s="42" t="str">
        <f t="shared" si="67"/>
        <v/>
      </c>
      <c r="P177" s="42" t="str">
        <f>IF($B177="","",[1]رصد!K177)</f>
        <v/>
      </c>
      <c r="Q177" s="42" t="str">
        <f t="shared" si="68"/>
        <v/>
      </c>
      <c r="R177" s="42" t="str">
        <f>IF($B177="","",[1]رصد!L177)</f>
        <v/>
      </c>
      <c r="S177" s="42" t="str">
        <f t="shared" si="69"/>
        <v/>
      </c>
      <c r="T177" s="43" t="str">
        <f>IF($B177="","",[1]رصد!M177)</f>
        <v/>
      </c>
      <c r="U177" s="44" t="str">
        <f t="shared" si="54"/>
        <v/>
      </c>
      <c r="V177" s="45"/>
      <c r="AC177" s="47" t="str">
        <f t="shared" si="55"/>
        <v/>
      </c>
      <c r="AD177" s="47" t="str">
        <f t="shared" si="56"/>
        <v/>
      </c>
      <c r="AE177" s="47" t="str">
        <f t="shared" si="57"/>
        <v/>
      </c>
      <c r="AF177" s="47" t="str">
        <f t="shared" si="58"/>
        <v/>
      </c>
      <c r="AG177" s="47" t="str">
        <f t="shared" si="59"/>
        <v/>
      </c>
      <c r="AH177" s="47" t="str">
        <f t="shared" si="60"/>
        <v/>
      </c>
      <c r="AI177" s="47" t="str">
        <f t="shared" si="61"/>
        <v/>
      </c>
      <c r="AJ177" s="47" t="str">
        <f t="shared" si="70"/>
        <v/>
      </c>
      <c r="AK177" s="48" t="str">
        <f t="shared" si="71"/>
        <v/>
      </c>
      <c r="AL177" s="48" t="str">
        <f t="shared" si="72"/>
        <v>ناجح فى جميع مواد الترم الأول</v>
      </c>
      <c r="AM177" s="49"/>
      <c r="AN177" s="50" t="str">
        <f t="shared" si="73"/>
        <v/>
      </c>
      <c r="AO177" s="50" t="str">
        <f t="shared" si="74"/>
        <v/>
      </c>
      <c r="AP177" s="50" t="str">
        <f t="shared" si="75"/>
        <v/>
      </c>
      <c r="AQ177" s="50" t="str">
        <f t="shared" si="76"/>
        <v/>
      </c>
      <c r="AR177" s="50" t="str">
        <f t="shared" si="77"/>
        <v/>
      </c>
      <c r="AS177" s="50" t="str">
        <f t="shared" si="78"/>
        <v/>
      </c>
      <c r="AT177" s="50" t="str">
        <f t="shared" si="79"/>
        <v/>
      </c>
      <c r="AU177" s="50" t="str">
        <f t="shared" si="79"/>
        <v/>
      </c>
      <c r="AV177" s="50" t="str">
        <f t="shared" si="80"/>
        <v/>
      </c>
    </row>
    <row r="178" spans="1:48" ht="129.94999999999999" customHeight="1">
      <c r="A178" s="40" t="str">
        <f t="shared" si="62"/>
        <v/>
      </c>
      <c r="B178" s="41" t="str">
        <f>IF([1]رصد!B178="","",[1]رصد!B178)</f>
        <v/>
      </c>
      <c r="C178" s="41">
        <f>IF([1]رصد!C178="","",[1]رصد!C178)</f>
        <v>0</v>
      </c>
      <c r="D178" s="41">
        <f>IF([1]رصد!D178="","",[1]رصد!D178)</f>
        <v>0</v>
      </c>
      <c r="E178" s="41">
        <f>IF([1]رصد!E178="","",[1]رصد!E178)</f>
        <v>0</v>
      </c>
      <c r="F178" s="41" t="str">
        <f>IF($B178="","",[1]رصد!F178)</f>
        <v/>
      </c>
      <c r="G178" s="42" t="str">
        <f t="shared" si="63"/>
        <v/>
      </c>
      <c r="H178" s="42" t="str">
        <f>IF($B178="","",[1]رصد!G178)</f>
        <v/>
      </c>
      <c r="I178" s="42" t="str">
        <f t="shared" si="64"/>
        <v/>
      </c>
      <c r="J178" s="42" t="str">
        <f>IF($B178="","",[1]رصد!H178)</f>
        <v/>
      </c>
      <c r="K178" s="42" t="str">
        <f t="shared" si="65"/>
        <v/>
      </c>
      <c r="L178" s="42" t="str">
        <f>IF($B178="","",[1]رصد!I178)</f>
        <v/>
      </c>
      <c r="M178" s="42" t="str">
        <f t="shared" si="66"/>
        <v/>
      </c>
      <c r="N178" s="42" t="str">
        <f>IF($B178="","",[1]رصد!J178)</f>
        <v/>
      </c>
      <c r="O178" s="42" t="str">
        <f t="shared" si="67"/>
        <v/>
      </c>
      <c r="P178" s="42" t="str">
        <f>IF($B178="","",[1]رصد!K178)</f>
        <v/>
      </c>
      <c r="Q178" s="42" t="str">
        <f t="shared" si="68"/>
        <v/>
      </c>
      <c r="R178" s="42" t="str">
        <f>IF($B178="","",[1]رصد!L178)</f>
        <v/>
      </c>
      <c r="S178" s="42" t="str">
        <f t="shared" si="69"/>
        <v/>
      </c>
      <c r="T178" s="43" t="str">
        <f>IF($B178="","",[1]رصد!M178)</f>
        <v/>
      </c>
      <c r="U178" s="44" t="str">
        <f t="shared" si="54"/>
        <v/>
      </c>
      <c r="V178" s="45"/>
      <c r="AC178" s="47" t="str">
        <f t="shared" si="55"/>
        <v/>
      </c>
      <c r="AD178" s="47" t="str">
        <f t="shared" si="56"/>
        <v/>
      </c>
      <c r="AE178" s="47" t="str">
        <f t="shared" si="57"/>
        <v/>
      </c>
      <c r="AF178" s="47" t="str">
        <f t="shared" si="58"/>
        <v/>
      </c>
      <c r="AG178" s="47" t="str">
        <f t="shared" si="59"/>
        <v/>
      </c>
      <c r="AH178" s="47" t="str">
        <f t="shared" si="60"/>
        <v/>
      </c>
      <c r="AI178" s="47" t="str">
        <f t="shared" si="61"/>
        <v/>
      </c>
      <c r="AJ178" s="47" t="str">
        <f t="shared" si="70"/>
        <v/>
      </c>
      <c r="AK178" s="48" t="str">
        <f t="shared" si="71"/>
        <v/>
      </c>
      <c r="AL178" s="48" t="str">
        <f t="shared" si="72"/>
        <v>ناجح فى جميع مواد الترم الأول</v>
      </c>
      <c r="AM178" s="49"/>
      <c r="AN178" s="50" t="str">
        <f t="shared" si="73"/>
        <v/>
      </c>
      <c r="AO178" s="50" t="str">
        <f t="shared" si="74"/>
        <v/>
      </c>
      <c r="AP178" s="50" t="str">
        <f t="shared" si="75"/>
        <v/>
      </c>
      <c r="AQ178" s="50" t="str">
        <f t="shared" si="76"/>
        <v/>
      </c>
      <c r="AR178" s="50" t="str">
        <f t="shared" si="77"/>
        <v/>
      </c>
      <c r="AS178" s="50" t="str">
        <f t="shared" si="78"/>
        <v/>
      </c>
      <c r="AT178" s="50" t="str">
        <f t="shared" si="79"/>
        <v/>
      </c>
      <c r="AU178" s="50" t="str">
        <f t="shared" si="79"/>
        <v/>
      </c>
      <c r="AV178" s="50" t="str">
        <f t="shared" si="80"/>
        <v/>
      </c>
    </row>
    <row r="179" spans="1:48" ht="129.94999999999999" customHeight="1">
      <c r="A179" s="40" t="str">
        <f t="shared" si="62"/>
        <v/>
      </c>
      <c r="B179" s="41" t="str">
        <f>IF([1]رصد!B179="","",[1]رصد!B179)</f>
        <v/>
      </c>
      <c r="C179" s="41">
        <f>IF([1]رصد!C179="","",[1]رصد!C179)</f>
        <v>0</v>
      </c>
      <c r="D179" s="41">
        <f>IF([1]رصد!D179="","",[1]رصد!D179)</f>
        <v>0</v>
      </c>
      <c r="E179" s="41">
        <f>IF([1]رصد!E179="","",[1]رصد!E179)</f>
        <v>0</v>
      </c>
      <c r="F179" s="41" t="str">
        <f>IF($B179="","",[1]رصد!F179)</f>
        <v/>
      </c>
      <c r="G179" s="42" t="str">
        <f t="shared" si="63"/>
        <v/>
      </c>
      <c r="H179" s="42" t="str">
        <f>IF($B179="","",[1]رصد!G179)</f>
        <v/>
      </c>
      <c r="I179" s="42" t="str">
        <f t="shared" si="64"/>
        <v/>
      </c>
      <c r="J179" s="42" t="str">
        <f>IF($B179="","",[1]رصد!H179)</f>
        <v/>
      </c>
      <c r="K179" s="42" t="str">
        <f t="shared" si="65"/>
        <v/>
      </c>
      <c r="L179" s="42" t="str">
        <f>IF($B179="","",[1]رصد!I179)</f>
        <v/>
      </c>
      <c r="M179" s="42" t="str">
        <f t="shared" si="66"/>
        <v/>
      </c>
      <c r="N179" s="42" t="str">
        <f>IF($B179="","",[1]رصد!J179)</f>
        <v/>
      </c>
      <c r="O179" s="42" t="str">
        <f t="shared" si="67"/>
        <v/>
      </c>
      <c r="P179" s="42" t="str">
        <f>IF($B179="","",[1]رصد!K179)</f>
        <v/>
      </c>
      <c r="Q179" s="42" t="str">
        <f t="shared" si="68"/>
        <v/>
      </c>
      <c r="R179" s="42" t="str">
        <f>IF($B179="","",[1]رصد!L179)</f>
        <v/>
      </c>
      <c r="S179" s="42" t="str">
        <f t="shared" si="69"/>
        <v/>
      </c>
      <c r="T179" s="43" t="str">
        <f>IF($B179="","",[1]رصد!M179)</f>
        <v/>
      </c>
      <c r="U179" s="44" t="str">
        <f t="shared" si="54"/>
        <v/>
      </c>
      <c r="V179" s="45"/>
      <c r="AC179" s="47" t="str">
        <f t="shared" si="55"/>
        <v/>
      </c>
      <c r="AD179" s="47" t="str">
        <f t="shared" si="56"/>
        <v/>
      </c>
      <c r="AE179" s="47" t="str">
        <f t="shared" si="57"/>
        <v/>
      </c>
      <c r="AF179" s="47" t="str">
        <f t="shared" si="58"/>
        <v/>
      </c>
      <c r="AG179" s="47" t="str">
        <f t="shared" si="59"/>
        <v/>
      </c>
      <c r="AH179" s="47" t="str">
        <f t="shared" si="60"/>
        <v/>
      </c>
      <c r="AI179" s="47" t="str">
        <f t="shared" si="61"/>
        <v/>
      </c>
      <c r="AJ179" s="47" t="str">
        <f t="shared" si="70"/>
        <v/>
      </c>
      <c r="AK179" s="48" t="str">
        <f t="shared" si="71"/>
        <v/>
      </c>
      <c r="AL179" s="48" t="str">
        <f t="shared" si="72"/>
        <v>ناجح فى جميع مواد الترم الأول</v>
      </c>
      <c r="AM179" s="49"/>
      <c r="AN179" s="50" t="str">
        <f t="shared" si="73"/>
        <v/>
      </c>
      <c r="AO179" s="50" t="str">
        <f t="shared" si="74"/>
        <v/>
      </c>
      <c r="AP179" s="50" t="str">
        <f t="shared" si="75"/>
        <v/>
      </c>
      <c r="AQ179" s="50" t="str">
        <f t="shared" si="76"/>
        <v/>
      </c>
      <c r="AR179" s="50" t="str">
        <f t="shared" si="77"/>
        <v/>
      </c>
      <c r="AS179" s="50" t="str">
        <f t="shared" si="78"/>
        <v/>
      </c>
      <c r="AT179" s="50" t="str">
        <f t="shared" si="79"/>
        <v/>
      </c>
      <c r="AU179" s="50" t="str">
        <f t="shared" si="79"/>
        <v/>
      </c>
      <c r="AV179" s="50" t="str">
        <f t="shared" si="80"/>
        <v/>
      </c>
    </row>
    <row r="180" spans="1:48" ht="129.94999999999999" customHeight="1">
      <c r="A180" s="40" t="str">
        <f t="shared" si="62"/>
        <v/>
      </c>
      <c r="B180" s="41" t="str">
        <f>IF([1]رصد!B180="","",[1]رصد!B180)</f>
        <v/>
      </c>
      <c r="C180" s="41">
        <f>IF([1]رصد!C180="","",[1]رصد!C180)</f>
        <v>0</v>
      </c>
      <c r="D180" s="41">
        <f>IF([1]رصد!D180="","",[1]رصد!D180)</f>
        <v>0</v>
      </c>
      <c r="E180" s="41">
        <f>IF([1]رصد!E180="","",[1]رصد!E180)</f>
        <v>0</v>
      </c>
      <c r="F180" s="41" t="str">
        <f>IF($B180="","",[1]رصد!F180)</f>
        <v/>
      </c>
      <c r="G180" s="42" t="str">
        <f t="shared" si="63"/>
        <v/>
      </c>
      <c r="H180" s="42" t="str">
        <f>IF($B180="","",[1]رصد!G180)</f>
        <v/>
      </c>
      <c r="I180" s="42" t="str">
        <f t="shared" si="64"/>
        <v/>
      </c>
      <c r="J180" s="42" t="str">
        <f>IF($B180="","",[1]رصد!H180)</f>
        <v/>
      </c>
      <c r="K180" s="42" t="str">
        <f t="shared" si="65"/>
        <v/>
      </c>
      <c r="L180" s="42" t="str">
        <f>IF($B180="","",[1]رصد!I180)</f>
        <v/>
      </c>
      <c r="M180" s="42" t="str">
        <f t="shared" si="66"/>
        <v/>
      </c>
      <c r="N180" s="42" t="str">
        <f>IF($B180="","",[1]رصد!J180)</f>
        <v/>
      </c>
      <c r="O180" s="42" t="str">
        <f t="shared" si="67"/>
        <v/>
      </c>
      <c r="P180" s="42" t="str">
        <f>IF($B180="","",[1]رصد!K180)</f>
        <v/>
      </c>
      <c r="Q180" s="42" t="str">
        <f t="shared" si="68"/>
        <v/>
      </c>
      <c r="R180" s="42" t="str">
        <f>IF($B180="","",[1]رصد!L180)</f>
        <v/>
      </c>
      <c r="S180" s="42" t="str">
        <f t="shared" si="69"/>
        <v/>
      </c>
      <c r="T180" s="43" t="str">
        <f>IF($B180="","",[1]رصد!M180)</f>
        <v/>
      </c>
      <c r="U180" s="44" t="str">
        <f t="shared" si="54"/>
        <v/>
      </c>
      <c r="V180" s="45"/>
      <c r="AC180" s="47" t="str">
        <f t="shared" si="55"/>
        <v/>
      </c>
      <c r="AD180" s="47" t="str">
        <f t="shared" si="56"/>
        <v/>
      </c>
      <c r="AE180" s="47" t="str">
        <f t="shared" si="57"/>
        <v/>
      </c>
      <c r="AF180" s="47" t="str">
        <f t="shared" si="58"/>
        <v/>
      </c>
      <c r="AG180" s="47" t="str">
        <f t="shared" si="59"/>
        <v/>
      </c>
      <c r="AH180" s="47" t="str">
        <f t="shared" si="60"/>
        <v/>
      </c>
      <c r="AI180" s="47" t="str">
        <f t="shared" si="61"/>
        <v/>
      </c>
      <c r="AJ180" s="47" t="str">
        <f t="shared" si="70"/>
        <v/>
      </c>
      <c r="AK180" s="48" t="str">
        <f t="shared" si="71"/>
        <v/>
      </c>
      <c r="AL180" s="48" t="str">
        <f t="shared" si="72"/>
        <v>ناجح فى جميع مواد الترم الأول</v>
      </c>
      <c r="AM180" s="49"/>
      <c r="AN180" s="50" t="str">
        <f t="shared" si="73"/>
        <v/>
      </c>
      <c r="AO180" s="50" t="str">
        <f t="shared" si="74"/>
        <v/>
      </c>
      <c r="AP180" s="50" t="str">
        <f t="shared" si="75"/>
        <v/>
      </c>
      <c r="AQ180" s="50" t="str">
        <f t="shared" si="76"/>
        <v/>
      </c>
      <c r="AR180" s="50" t="str">
        <f t="shared" si="77"/>
        <v/>
      </c>
      <c r="AS180" s="50" t="str">
        <f t="shared" si="78"/>
        <v/>
      </c>
      <c r="AT180" s="50" t="str">
        <f t="shared" si="79"/>
        <v/>
      </c>
      <c r="AU180" s="50" t="str">
        <f t="shared" si="79"/>
        <v/>
      </c>
      <c r="AV180" s="50" t="str">
        <f t="shared" si="80"/>
        <v/>
      </c>
    </row>
    <row r="181" spans="1:48" ht="129.94999999999999" customHeight="1">
      <c r="A181" s="40" t="str">
        <f t="shared" si="62"/>
        <v/>
      </c>
      <c r="B181" s="41" t="str">
        <f>IF([1]رصد!B181="","",[1]رصد!B181)</f>
        <v/>
      </c>
      <c r="C181" s="41">
        <f>IF([1]رصد!C181="","",[1]رصد!C181)</f>
        <v>0</v>
      </c>
      <c r="D181" s="41">
        <f>IF([1]رصد!D181="","",[1]رصد!D181)</f>
        <v>0</v>
      </c>
      <c r="E181" s="41">
        <f>IF([1]رصد!E181="","",[1]رصد!E181)</f>
        <v>0</v>
      </c>
      <c r="F181" s="41" t="str">
        <f>IF($B181="","",[1]رصد!F181)</f>
        <v/>
      </c>
      <c r="G181" s="42" t="str">
        <f t="shared" si="63"/>
        <v/>
      </c>
      <c r="H181" s="42" t="str">
        <f>IF($B181="","",[1]رصد!G181)</f>
        <v/>
      </c>
      <c r="I181" s="42" t="str">
        <f t="shared" si="64"/>
        <v/>
      </c>
      <c r="J181" s="42" t="str">
        <f>IF($B181="","",[1]رصد!H181)</f>
        <v/>
      </c>
      <c r="K181" s="42" t="str">
        <f t="shared" si="65"/>
        <v/>
      </c>
      <c r="L181" s="42" t="str">
        <f>IF($B181="","",[1]رصد!I181)</f>
        <v/>
      </c>
      <c r="M181" s="42" t="str">
        <f t="shared" si="66"/>
        <v/>
      </c>
      <c r="N181" s="42" t="str">
        <f>IF($B181="","",[1]رصد!J181)</f>
        <v/>
      </c>
      <c r="O181" s="42" t="str">
        <f t="shared" si="67"/>
        <v/>
      </c>
      <c r="P181" s="42" t="str">
        <f>IF($B181="","",[1]رصد!K181)</f>
        <v/>
      </c>
      <c r="Q181" s="42" t="str">
        <f t="shared" si="68"/>
        <v/>
      </c>
      <c r="R181" s="42" t="str">
        <f>IF($B181="","",[1]رصد!L181)</f>
        <v/>
      </c>
      <c r="S181" s="42" t="str">
        <f t="shared" si="69"/>
        <v/>
      </c>
      <c r="T181" s="43" t="str">
        <f>IF($B181="","",[1]رصد!M181)</f>
        <v/>
      </c>
      <c r="U181" s="44" t="str">
        <f t="shared" si="54"/>
        <v/>
      </c>
      <c r="V181" s="45"/>
      <c r="AC181" s="47" t="str">
        <f t="shared" si="55"/>
        <v/>
      </c>
      <c r="AD181" s="47" t="str">
        <f t="shared" si="56"/>
        <v/>
      </c>
      <c r="AE181" s="47" t="str">
        <f t="shared" si="57"/>
        <v/>
      </c>
      <c r="AF181" s="47" t="str">
        <f t="shared" si="58"/>
        <v/>
      </c>
      <c r="AG181" s="47" t="str">
        <f t="shared" si="59"/>
        <v/>
      </c>
      <c r="AH181" s="47" t="str">
        <f t="shared" si="60"/>
        <v/>
      </c>
      <c r="AI181" s="47" t="str">
        <f t="shared" si="61"/>
        <v/>
      </c>
      <c r="AJ181" s="47" t="str">
        <f t="shared" si="70"/>
        <v/>
      </c>
      <c r="AK181" s="48" t="str">
        <f t="shared" si="71"/>
        <v/>
      </c>
      <c r="AL181" s="48" t="str">
        <f t="shared" si="72"/>
        <v>ناجح فى جميع مواد الترم الأول</v>
      </c>
      <c r="AM181" s="49"/>
      <c r="AN181" s="50" t="str">
        <f t="shared" si="73"/>
        <v/>
      </c>
      <c r="AO181" s="50" t="str">
        <f t="shared" si="74"/>
        <v/>
      </c>
      <c r="AP181" s="50" t="str">
        <f t="shared" si="75"/>
        <v/>
      </c>
      <c r="AQ181" s="50" t="str">
        <f t="shared" si="76"/>
        <v/>
      </c>
      <c r="AR181" s="50" t="str">
        <f t="shared" si="77"/>
        <v/>
      </c>
      <c r="AS181" s="50" t="str">
        <f t="shared" si="78"/>
        <v/>
      </c>
      <c r="AT181" s="50" t="str">
        <f t="shared" si="79"/>
        <v/>
      </c>
      <c r="AU181" s="50" t="str">
        <f t="shared" si="79"/>
        <v/>
      </c>
      <c r="AV181" s="50" t="str">
        <f t="shared" si="80"/>
        <v/>
      </c>
    </row>
    <row r="182" spans="1:48" ht="129.94999999999999" customHeight="1">
      <c r="A182" s="40" t="str">
        <f t="shared" si="62"/>
        <v/>
      </c>
      <c r="B182" s="41" t="str">
        <f>IF([1]رصد!B182="","",[1]رصد!B182)</f>
        <v/>
      </c>
      <c r="C182" s="41">
        <f>IF([1]رصد!C182="","",[1]رصد!C182)</f>
        <v>0</v>
      </c>
      <c r="D182" s="41">
        <f>IF([1]رصد!D182="","",[1]رصد!D182)</f>
        <v>0</v>
      </c>
      <c r="E182" s="41">
        <f>IF([1]رصد!E182="","",[1]رصد!E182)</f>
        <v>0</v>
      </c>
      <c r="F182" s="41" t="str">
        <f>IF($B182="","",[1]رصد!F182)</f>
        <v/>
      </c>
      <c r="G182" s="42" t="str">
        <f t="shared" si="63"/>
        <v/>
      </c>
      <c r="H182" s="42" t="str">
        <f>IF($B182="","",[1]رصد!G182)</f>
        <v/>
      </c>
      <c r="I182" s="42" t="str">
        <f t="shared" si="64"/>
        <v/>
      </c>
      <c r="J182" s="42" t="str">
        <f>IF($B182="","",[1]رصد!H182)</f>
        <v/>
      </c>
      <c r="K182" s="42" t="str">
        <f t="shared" si="65"/>
        <v/>
      </c>
      <c r="L182" s="42" t="str">
        <f>IF($B182="","",[1]رصد!I182)</f>
        <v/>
      </c>
      <c r="M182" s="42" t="str">
        <f t="shared" si="66"/>
        <v/>
      </c>
      <c r="N182" s="42" t="str">
        <f>IF($B182="","",[1]رصد!J182)</f>
        <v/>
      </c>
      <c r="O182" s="42" t="str">
        <f t="shared" si="67"/>
        <v/>
      </c>
      <c r="P182" s="42" t="str">
        <f>IF($B182="","",[1]رصد!K182)</f>
        <v/>
      </c>
      <c r="Q182" s="42" t="str">
        <f t="shared" si="68"/>
        <v/>
      </c>
      <c r="R182" s="42" t="str">
        <f>IF($B182="","",[1]رصد!L182)</f>
        <v/>
      </c>
      <c r="S182" s="42" t="str">
        <f t="shared" si="69"/>
        <v/>
      </c>
      <c r="T182" s="43" t="str">
        <f>IF($B182="","",[1]رصد!M182)</f>
        <v/>
      </c>
      <c r="U182" s="44" t="str">
        <f t="shared" si="54"/>
        <v/>
      </c>
      <c r="V182" s="45"/>
      <c r="AC182" s="47" t="str">
        <f t="shared" si="55"/>
        <v/>
      </c>
      <c r="AD182" s="47" t="str">
        <f t="shared" si="56"/>
        <v/>
      </c>
      <c r="AE182" s="47" t="str">
        <f t="shared" si="57"/>
        <v/>
      </c>
      <c r="AF182" s="47" t="str">
        <f t="shared" si="58"/>
        <v/>
      </c>
      <c r="AG182" s="47" t="str">
        <f t="shared" si="59"/>
        <v/>
      </c>
      <c r="AH182" s="47" t="str">
        <f t="shared" si="60"/>
        <v/>
      </c>
      <c r="AI182" s="47" t="str">
        <f t="shared" si="61"/>
        <v/>
      </c>
      <c r="AJ182" s="47" t="str">
        <f t="shared" si="70"/>
        <v/>
      </c>
      <c r="AK182" s="48" t="str">
        <f t="shared" si="71"/>
        <v/>
      </c>
      <c r="AL182" s="48" t="str">
        <f t="shared" si="72"/>
        <v>ناجح فى جميع مواد الترم الأول</v>
      </c>
      <c r="AM182" s="49"/>
      <c r="AN182" s="50" t="str">
        <f t="shared" si="73"/>
        <v/>
      </c>
      <c r="AO182" s="50" t="str">
        <f t="shared" si="74"/>
        <v/>
      </c>
      <c r="AP182" s="50" t="str">
        <f t="shared" si="75"/>
        <v/>
      </c>
      <c r="AQ182" s="50" t="str">
        <f t="shared" si="76"/>
        <v/>
      </c>
      <c r="AR182" s="50" t="str">
        <f t="shared" si="77"/>
        <v/>
      </c>
      <c r="AS182" s="50" t="str">
        <f t="shared" si="78"/>
        <v/>
      </c>
      <c r="AT182" s="50" t="str">
        <f t="shared" si="79"/>
        <v/>
      </c>
      <c r="AU182" s="50" t="str">
        <f t="shared" si="79"/>
        <v/>
      </c>
      <c r="AV182" s="50" t="str">
        <f t="shared" si="80"/>
        <v/>
      </c>
    </row>
    <row r="183" spans="1:48" ht="129.94999999999999" customHeight="1">
      <c r="A183" s="40" t="str">
        <f t="shared" si="62"/>
        <v/>
      </c>
      <c r="B183" s="41" t="str">
        <f>IF([1]رصد!B183="","",[1]رصد!B183)</f>
        <v/>
      </c>
      <c r="C183" s="41">
        <f>IF([1]رصد!C183="","",[1]رصد!C183)</f>
        <v>0</v>
      </c>
      <c r="D183" s="41">
        <f>IF([1]رصد!D183="","",[1]رصد!D183)</f>
        <v>0</v>
      </c>
      <c r="E183" s="41">
        <f>IF([1]رصد!E183="","",[1]رصد!E183)</f>
        <v>0</v>
      </c>
      <c r="F183" s="41" t="str">
        <f>IF($B183="","",[1]رصد!F183)</f>
        <v/>
      </c>
      <c r="G183" s="42" t="str">
        <f t="shared" si="63"/>
        <v/>
      </c>
      <c r="H183" s="42" t="str">
        <f>IF($B183="","",[1]رصد!G183)</f>
        <v/>
      </c>
      <c r="I183" s="42" t="str">
        <f t="shared" si="64"/>
        <v/>
      </c>
      <c r="J183" s="42" t="str">
        <f>IF($B183="","",[1]رصد!H183)</f>
        <v/>
      </c>
      <c r="K183" s="42" t="str">
        <f t="shared" si="65"/>
        <v/>
      </c>
      <c r="L183" s="42" t="str">
        <f>IF($B183="","",[1]رصد!I183)</f>
        <v/>
      </c>
      <c r="M183" s="42" t="str">
        <f t="shared" si="66"/>
        <v/>
      </c>
      <c r="N183" s="42" t="str">
        <f>IF($B183="","",[1]رصد!J183)</f>
        <v/>
      </c>
      <c r="O183" s="42" t="str">
        <f t="shared" si="67"/>
        <v/>
      </c>
      <c r="P183" s="42" t="str">
        <f>IF($B183="","",[1]رصد!K183)</f>
        <v/>
      </c>
      <c r="Q183" s="42" t="str">
        <f t="shared" si="68"/>
        <v/>
      </c>
      <c r="R183" s="42" t="str">
        <f>IF($B183="","",[1]رصد!L183)</f>
        <v/>
      </c>
      <c r="S183" s="42" t="str">
        <f t="shared" si="69"/>
        <v/>
      </c>
      <c r="T183" s="43" t="str">
        <f>IF($B183="","",[1]رصد!M183)</f>
        <v/>
      </c>
      <c r="U183" s="44" t="str">
        <f t="shared" si="54"/>
        <v/>
      </c>
      <c r="V183" s="45"/>
      <c r="AC183" s="47" t="str">
        <f t="shared" si="55"/>
        <v/>
      </c>
      <c r="AD183" s="47" t="str">
        <f t="shared" si="56"/>
        <v/>
      </c>
      <c r="AE183" s="47" t="str">
        <f t="shared" si="57"/>
        <v/>
      </c>
      <c r="AF183" s="47" t="str">
        <f t="shared" si="58"/>
        <v/>
      </c>
      <c r="AG183" s="47" t="str">
        <f t="shared" si="59"/>
        <v/>
      </c>
      <c r="AH183" s="47" t="str">
        <f t="shared" si="60"/>
        <v/>
      </c>
      <c r="AI183" s="47" t="str">
        <f t="shared" si="61"/>
        <v/>
      </c>
      <c r="AJ183" s="47" t="str">
        <f t="shared" si="70"/>
        <v/>
      </c>
      <c r="AK183" s="48" t="str">
        <f t="shared" si="71"/>
        <v/>
      </c>
      <c r="AL183" s="48" t="str">
        <f t="shared" si="72"/>
        <v>ناجح فى جميع مواد الترم الأول</v>
      </c>
      <c r="AM183" s="49"/>
      <c r="AN183" s="50" t="str">
        <f t="shared" si="73"/>
        <v/>
      </c>
      <c r="AO183" s="50" t="str">
        <f t="shared" si="74"/>
        <v/>
      </c>
      <c r="AP183" s="50" t="str">
        <f t="shared" si="75"/>
        <v/>
      </c>
      <c r="AQ183" s="50" t="str">
        <f t="shared" si="76"/>
        <v/>
      </c>
      <c r="AR183" s="50" t="str">
        <f t="shared" si="77"/>
        <v/>
      </c>
      <c r="AS183" s="50" t="str">
        <f t="shared" si="78"/>
        <v/>
      </c>
      <c r="AT183" s="50" t="str">
        <f t="shared" si="79"/>
        <v/>
      </c>
      <c r="AU183" s="50" t="str">
        <f t="shared" si="79"/>
        <v/>
      </c>
      <c r="AV183" s="50" t="str">
        <f t="shared" si="80"/>
        <v/>
      </c>
    </row>
    <row r="184" spans="1:48" ht="129.94999999999999" customHeight="1">
      <c r="A184" s="40" t="str">
        <f t="shared" si="62"/>
        <v/>
      </c>
      <c r="B184" s="41" t="str">
        <f>IF([1]رصد!B184="","",[1]رصد!B184)</f>
        <v/>
      </c>
      <c r="C184" s="41">
        <f>IF([1]رصد!C184="","",[1]رصد!C184)</f>
        <v>0</v>
      </c>
      <c r="D184" s="41">
        <f>IF([1]رصد!D184="","",[1]رصد!D184)</f>
        <v>0</v>
      </c>
      <c r="E184" s="41">
        <f>IF([1]رصد!E184="","",[1]رصد!E184)</f>
        <v>0</v>
      </c>
      <c r="F184" s="41" t="str">
        <f>IF($B184="","",[1]رصد!F184)</f>
        <v/>
      </c>
      <c r="G184" s="42" t="str">
        <f t="shared" si="63"/>
        <v/>
      </c>
      <c r="H184" s="42" t="str">
        <f>IF($B184="","",[1]رصد!G184)</f>
        <v/>
      </c>
      <c r="I184" s="42" t="str">
        <f t="shared" si="64"/>
        <v/>
      </c>
      <c r="J184" s="42" t="str">
        <f>IF($B184="","",[1]رصد!H184)</f>
        <v/>
      </c>
      <c r="K184" s="42" t="str">
        <f t="shared" si="65"/>
        <v/>
      </c>
      <c r="L184" s="42" t="str">
        <f>IF($B184="","",[1]رصد!I184)</f>
        <v/>
      </c>
      <c r="M184" s="42" t="str">
        <f t="shared" si="66"/>
        <v/>
      </c>
      <c r="N184" s="42" t="str">
        <f>IF($B184="","",[1]رصد!J184)</f>
        <v/>
      </c>
      <c r="O184" s="42" t="str">
        <f t="shared" si="67"/>
        <v/>
      </c>
      <c r="P184" s="42" t="str">
        <f>IF($B184="","",[1]رصد!K184)</f>
        <v/>
      </c>
      <c r="Q184" s="42" t="str">
        <f t="shared" si="68"/>
        <v/>
      </c>
      <c r="R184" s="42" t="str">
        <f>IF($B184="","",[1]رصد!L184)</f>
        <v/>
      </c>
      <c r="S184" s="42" t="str">
        <f t="shared" si="69"/>
        <v/>
      </c>
      <c r="T184" s="43" t="str">
        <f>IF($B184="","",[1]رصد!M184)</f>
        <v/>
      </c>
      <c r="U184" s="44" t="str">
        <f t="shared" si="54"/>
        <v/>
      </c>
      <c r="V184" s="45"/>
      <c r="AC184" s="47" t="str">
        <f t="shared" si="55"/>
        <v/>
      </c>
      <c r="AD184" s="47" t="str">
        <f t="shared" si="56"/>
        <v/>
      </c>
      <c r="AE184" s="47" t="str">
        <f t="shared" si="57"/>
        <v/>
      </c>
      <c r="AF184" s="47" t="str">
        <f t="shared" si="58"/>
        <v/>
      </c>
      <c r="AG184" s="47" t="str">
        <f t="shared" si="59"/>
        <v/>
      </c>
      <c r="AH184" s="47" t="str">
        <f t="shared" si="60"/>
        <v/>
      </c>
      <c r="AI184" s="47" t="str">
        <f t="shared" si="61"/>
        <v/>
      </c>
      <c r="AJ184" s="47" t="str">
        <f t="shared" si="70"/>
        <v/>
      </c>
      <c r="AK184" s="48" t="str">
        <f t="shared" si="71"/>
        <v/>
      </c>
      <c r="AL184" s="48" t="str">
        <f t="shared" si="72"/>
        <v>ناجح فى جميع مواد الترم الأول</v>
      </c>
      <c r="AM184" s="49"/>
      <c r="AN184" s="50" t="str">
        <f t="shared" si="73"/>
        <v/>
      </c>
      <c r="AO184" s="50" t="str">
        <f t="shared" si="74"/>
        <v/>
      </c>
      <c r="AP184" s="50" t="str">
        <f t="shared" si="75"/>
        <v/>
      </c>
      <c r="AQ184" s="50" t="str">
        <f t="shared" si="76"/>
        <v/>
      </c>
      <c r="AR184" s="50" t="str">
        <f t="shared" si="77"/>
        <v/>
      </c>
      <c r="AS184" s="50" t="str">
        <f t="shared" si="78"/>
        <v/>
      </c>
      <c r="AT184" s="50" t="str">
        <f t="shared" si="79"/>
        <v/>
      </c>
      <c r="AU184" s="50" t="str">
        <f t="shared" si="79"/>
        <v/>
      </c>
      <c r="AV184" s="50" t="str">
        <f t="shared" si="80"/>
        <v/>
      </c>
    </row>
    <row r="185" spans="1:48" ht="129.94999999999999" customHeight="1">
      <c r="A185" s="40" t="str">
        <f t="shared" si="62"/>
        <v/>
      </c>
      <c r="B185" s="41" t="str">
        <f>IF([1]رصد!B185="","",[1]رصد!B185)</f>
        <v/>
      </c>
      <c r="C185" s="41">
        <f>IF([1]رصد!C185="","",[1]رصد!C185)</f>
        <v>0</v>
      </c>
      <c r="D185" s="41">
        <f>IF([1]رصد!D185="","",[1]رصد!D185)</f>
        <v>0</v>
      </c>
      <c r="E185" s="41">
        <f>IF([1]رصد!E185="","",[1]رصد!E185)</f>
        <v>0</v>
      </c>
      <c r="F185" s="41" t="str">
        <f>IF($B185="","",[1]رصد!F185)</f>
        <v/>
      </c>
      <c r="G185" s="42" t="str">
        <f t="shared" si="63"/>
        <v/>
      </c>
      <c r="H185" s="42" t="str">
        <f>IF($B185="","",[1]رصد!G185)</f>
        <v/>
      </c>
      <c r="I185" s="42" t="str">
        <f t="shared" si="64"/>
        <v/>
      </c>
      <c r="J185" s="42" t="str">
        <f>IF($B185="","",[1]رصد!H185)</f>
        <v/>
      </c>
      <c r="K185" s="42" t="str">
        <f t="shared" si="65"/>
        <v/>
      </c>
      <c r="L185" s="42" t="str">
        <f>IF($B185="","",[1]رصد!I185)</f>
        <v/>
      </c>
      <c r="M185" s="42" t="str">
        <f t="shared" si="66"/>
        <v/>
      </c>
      <c r="N185" s="42" t="str">
        <f>IF($B185="","",[1]رصد!J185)</f>
        <v/>
      </c>
      <c r="O185" s="42" t="str">
        <f t="shared" si="67"/>
        <v/>
      </c>
      <c r="P185" s="42" t="str">
        <f>IF($B185="","",[1]رصد!K185)</f>
        <v/>
      </c>
      <c r="Q185" s="42" t="str">
        <f t="shared" si="68"/>
        <v/>
      </c>
      <c r="R185" s="42" t="str">
        <f>IF($B185="","",[1]رصد!L185)</f>
        <v/>
      </c>
      <c r="S185" s="42" t="str">
        <f t="shared" si="69"/>
        <v/>
      </c>
      <c r="T185" s="43" t="str">
        <f>IF($B185="","",[1]رصد!M185)</f>
        <v/>
      </c>
      <c r="U185" s="44" t="str">
        <f t="shared" si="54"/>
        <v/>
      </c>
      <c r="V185" s="45"/>
      <c r="AC185" s="47" t="str">
        <f t="shared" si="55"/>
        <v/>
      </c>
      <c r="AD185" s="47" t="str">
        <f t="shared" si="56"/>
        <v/>
      </c>
      <c r="AE185" s="47" t="str">
        <f t="shared" si="57"/>
        <v/>
      </c>
      <c r="AF185" s="47" t="str">
        <f t="shared" si="58"/>
        <v/>
      </c>
      <c r="AG185" s="47" t="str">
        <f t="shared" si="59"/>
        <v/>
      </c>
      <c r="AH185" s="47" t="str">
        <f t="shared" si="60"/>
        <v/>
      </c>
      <c r="AI185" s="47" t="str">
        <f t="shared" si="61"/>
        <v/>
      </c>
      <c r="AJ185" s="47" t="str">
        <f t="shared" si="70"/>
        <v/>
      </c>
      <c r="AK185" s="48" t="str">
        <f t="shared" si="71"/>
        <v/>
      </c>
      <c r="AL185" s="48" t="str">
        <f t="shared" si="72"/>
        <v>ناجح فى جميع مواد الترم الأول</v>
      </c>
      <c r="AM185" s="49"/>
      <c r="AN185" s="50" t="str">
        <f t="shared" si="73"/>
        <v/>
      </c>
      <c r="AO185" s="50" t="str">
        <f t="shared" si="74"/>
        <v/>
      </c>
      <c r="AP185" s="50" t="str">
        <f t="shared" si="75"/>
        <v/>
      </c>
      <c r="AQ185" s="50" t="str">
        <f t="shared" si="76"/>
        <v/>
      </c>
      <c r="AR185" s="50" t="str">
        <f t="shared" si="77"/>
        <v/>
      </c>
      <c r="AS185" s="50" t="str">
        <f t="shared" si="78"/>
        <v/>
      </c>
      <c r="AT185" s="50" t="str">
        <f t="shared" si="79"/>
        <v/>
      </c>
      <c r="AU185" s="50" t="str">
        <f t="shared" si="79"/>
        <v/>
      </c>
      <c r="AV185" s="50" t="str">
        <f t="shared" si="80"/>
        <v/>
      </c>
    </row>
    <row r="186" spans="1:48" ht="129.94999999999999" customHeight="1">
      <c r="A186" s="40" t="str">
        <f t="shared" si="62"/>
        <v/>
      </c>
      <c r="B186" s="41" t="str">
        <f>IF([1]رصد!B186="","",[1]رصد!B186)</f>
        <v/>
      </c>
      <c r="C186" s="41">
        <f>IF([1]رصد!C186="","",[1]رصد!C186)</f>
        <v>0</v>
      </c>
      <c r="D186" s="41">
        <f>IF([1]رصد!D186="","",[1]رصد!D186)</f>
        <v>0</v>
      </c>
      <c r="E186" s="41">
        <f>IF([1]رصد!E186="","",[1]رصد!E186)</f>
        <v>0</v>
      </c>
      <c r="F186" s="41" t="str">
        <f>IF($B186="","",[1]رصد!F186)</f>
        <v/>
      </c>
      <c r="G186" s="42" t="str">
        <f t="shared" si="63"/>
        <v/>
      </c>
      <c r="H186" s="42" t="str">
        <f>IF($B186="","",[1]رصد!G186)</f>
        <v/>
      </c>
      <c r="I186" s="42" t="str">
        <f t="shared" si="64"/>
        <v/>
      </c>
      <c r="J186" s="42" t="str">
        <f>IF($B186="","",[1]رصد!H186)</f>
        <v/>
      </c>
      <c r="K186" s="42" t="str">
        <f t="shared" si="65"/>
        <v/>
      </c>
      <c r="L186" s="42" t="str">
        <f>IF($B186="","",[1]رصد!I186)</f>
        <v/>
      </c>
      <c r="M186" s="42" t="str">
        <f t="shared" si="66"/>
        <v/>
      </c>
      <c r="N186" s="42" t="str">
        <f>IF($B186="","",[1]رصد!J186)</f>
        <v/>
      </c>
      <c r="O186" s="42" t="str">
        <f t="shared" si="67"/>
        <v/>
      </c>
      <c r="P186" s="42" t="str">
        <f>IF($B186="","",[1]رصد!K186)</f>
        <v/>
      </c>
      <c r="Q186" s="42" t="str">
        <f t="shared" si="68"/>
        <v/>
      </c>
      <c r="R186" s="42" t="str">
        <f>IF($B186="","",[1]رصد!L186)</f>
        <v/>
      </c>
      <c r="S186" s="42" t="str">
        <f t="shared" si="69"/>
        <v/>
      </c>
      <c r="T186" s="43" t="str">
        <f>IF($B186="","",[1]رصد!M186)</f>
        <v/>
      </c>
      <c r="U186" s="44" t="str">
        <f t="shared" si="54"/>
        <v/>
      </c>
      <c r="V186" s="45"/>
      <c r="AC186" s="47" t="str">
        <f t="shared" si="55"/>
        <v/>
      </c>
      <c r="AD186" s="47" t="str">
        <f t="shared" si="56"/>
        <v/>
      </c>
      <c r="AE186" s="47" t="str">
        <f t="shared" si="57"/>
        <v/>
      </c>
      <c r="AF186" s="47" t="str">
        <f t="shared" si="58"/>
        <v/>
      </c>
      <c r="AG186" s="47" t="str">
        <f t="shared" si="59"/>
        <v/>
      </c>
      <c r="AH186" s="47" t="str">
        <f t="shared" si="60"/>
        <v/>
      </c>
      <c r="AI186" s="47" t="str">
        <f t="shared" si="61"/>
        <v/>
      </c>
      <c r="AJ186" s="47" t="str">
        <f t="shared" si="70"/>
        <v/>
      </c>
      <c r="AK186" s="48" t="str">
        <f t="shared" si="71"/>
        <v/>
      </c>
      <c r="AL186" s="48" t="str">
        <f t="shared" si="72"/>
        <v>ناجح فى جميع مواد الترم الأول</v>
      </c>
      <c r="AM186" s="49"/>
      <c r="AN186" s="50" t="str">
        <f t="shared" si="73"/>
        <v/>
      </c>
      <c r="AO186" s="50" t="str">
        <f t="shared" si="74"/>
        <v/>
      </c>
      <c r="AP186" s="50" t="str">
        <f t="shared" si="75"/>
        <v/>
      </c>
      <c r="AQ186" s="50" t="str">
        <f t="shared" si="76"/>
        <v/>
      </c>
      <c r="AR186" s="50" t="str">
        <f t="shared" si="77"/>
        <v/>
      </c>
      <c r="AS186" s="50" t="str">
        <f t="shared" si="78"/>
        <v/>
      </c>
      <c r="AT186" s="50" t="str">
        <f t="shared" si="79"/>
        <v/>
      </c>
      <c r="AU186" s="50" t="str">
        <f t="shared" si="79"/>
        <v/>
      </c>
      <c r="AV186" s="50" t="str">
        <f t="shared" si="80"/>
        <v/>
      </c>
    </row>
    <row r="187" spans="1:48" ht="129.94999999999999" customHeight="1">
      <c r="A187" s="40" t="str">
        <f t="shared" si="62"/>
        <v/>
      </c>
      <c r="B187" s="41" t="str">
        <f>IF([1]رصد!B187="","",[1]رصد!B187)</f>
        <v/>
      </c>
      <c r="C187" s="41">
        <f>IF([1]رصد!C187="","",[1]رصد!C187)</f>
        <v>0</v>
      </c>
      <c r="D187" s="41">
        <f>IF([1]رصد!D187="","",[1]رصد!D187)</f>
        <v>0</v>
      </c>
      <c r="E187" s="41">
        <f>IF([1]رصد!E187="","",[1]رصد!E187)</f>
        <v>0</v>
      </c>
      <c r="F187" s="41" t="str">
        <f>IF($B187="","",[1]رصد!F187)</f>
        <v/>
      </c>
      <c r="G187" s="42" t="str">
        <f t="shared" si="63"/>
        <v/>
      </c>
      <c r="H187" s="42" t="str">
        <f>IF($B187="","",[1]رصد!G187)</f>
        <v/>
      </c>
      <c r="I187" s="42" t="str">
        <f t="shared" si="64"/>
        <v/>
      </c>
      <c r="J187" s="42" t="str">
        <f>IF($B187="","",[1]رصد!H187)</f>
        <v/>
      </c>
      <c r="K187" s="42" t="str">
        <f t="shared" si="65"/>
        <v/>
      </c>
      <c r="L187" s="42" t="str">
        <f>IF($B187="","",[1]رصد!I187)</f>
        <v/>
      </c>
      <c r="M187" s="42" t="str">
        <f t="shared" si="66"/>
        <v/>
      </c>
      <c r="N187" s="42" t="str">
        <f>IF($B187="","",[1]رصد!J187)</f>
        <v/>
      </c>
      <c r="O187" s="42" t="str">
        <f t="shared" si="67"/>
        <v/>
      </c>
      <c r="P187" s="42" t="str">
        <f>IF($B187="","",[1]رصد!K187)</f>
        <v/>
      </c>
      <c r="Q187" s="42" t="str">
        <f t="shared" si="68"/>
        <v/>
      </c>
      <c r="R187" s="42" t="str">
        <f>IF($B187="","",[1]رصد!L187)</f>
        <v/>
      </c>
      <c r="S187" s="42" t="str">
        <f t="shared" si="69"/>
        <v/>
      </c>
      <c r="T187" s="43" t="str">
        <f>IF($B187="","",[1]رصد!M187)</f>
        <v/>
      </c>
      <c r="U187" s="44" t="str">
        <f t="shared" si="54"/>
        <v/>
      </c>
      <c r="V187" s="45"/>
      <c r="AC187" s="47" t="str">
        <f t="shared" si="55"/>
        <v/>
      </c>
      <c r="AD187" s="47" t="str">
        <f t="shared" si="56"/>
        <v/>
      </c>
      <c r="AE187" s="47" t="str">
        <f t="shared" si="57"/>
        <v/>
      </c>
      <c r="AF187" s="47" t="str">
        <f t="shared" si="58"/>
        <v/>
      </c>
      <c r="AG187" s="47" t="str">
        <f t="shared" si="59"/>
        <v/>
      </c>
      <c r="AH187" s="47" t="str">
        <f t="shared" si="60"/>
        <v/>
      </c>
      <c r="AI187" s="47" t="str">
        <f t="shared" si="61"/>
        <v/>
      </c>
      <c r="AJ187" s="47" t="str">
        <f t="shared" si="70"/>
        <v/>
      </c>
      <c r="AK187" s="48" t="str">
        <f t="shared" si="71"/>
        <v/>
      </c>
      <c r="AL187" s="48" t="str">
        <f t="shared" si="72"/>
        <v>ناجح فى جميع مواد الترم الأول</v>
      </c>
      <c r="AM187" s="49"/>
      <c r="AN187" s="50" t="str">
        <f t="shared" si="73"/>
        <v/>
      </c>
      <c r="AO187" s="50" t="str">
        <f t="shared" si="74"/>
        <v/>
      </c>
      <c r="AP187" s="50" t="str">
        <f t="shared" si="75"/>
        <v/>
      </c>
      <c r="AQ187" s="50" t="str">
        <f t="shared" si="76"/>
        <v/>
      </c>
      <c r="AR187" s="50" t="str">
        <f t="shared" si="77"/>
        <v/>
      </c>
      <c r="AS187" s="50" t="str">
        <f t="shared" si="78"/>
        <v/>
      </c>
      <c r="AT187" s="50" t="str">
        <f t="shared" si="79"/>
        <v/>
      </c>
      <c r="AU187" s="50" t="str">
        <f t="shared" si="79"/>
        <v/>
      </c>
      <c r="AV187" s="50" t="str">
        <f t="shared" si="80"/>
        <v/>
      </c>
    </row>
    <row r="188" spans="1:48" ht="129.94999999999999" customHeight="1">
      <c r="A188" s="40" t="str">
        <f t="shared" si="62"/>
        <v/>
      </c>
      <c r="B188" s="41" t="str">
        <f>IF([1]رصد!B188="","",[1]رصد!B188)</f>
        <v/>
      </c>
      <c r="C188" s="41">
        <f>IF([1]رصد!C188="","",[1]رصد!C188)</f>
        <v>0</v>
      </c>
      <c r="D188" s="41">
        <f>IF([1]رصد!D188="","",[1]رصد!D188)</f>
        <v>0</v>
      </c>
      <c r="E188" s="41">
        <f>IF([1]رصد!E188="","",[1]رصد!E188)</f>
        <v>0</v>
      </c>
      <c r="F188" s="41" t="str">
        <f>IF($B188="","",[1]رصد!F188)</f>
        <v/>
      </c>
      <c r="G188" s="42" t="str">
        <f t="shared" si="63"/>
        <v/>
      </c>
      <c r="H188" s="42" t="str">
        <f>IF($B188="","",[1]رصد!G188)</f>
        <v/>
      </c>
      <c r="I188" s="42" t="str">
        <f t="shared" si="64"/>
        <v/>
      </c>
      <c r="J188" s="42" t="str">
        <f>IF($B188="","",[1]رصد!H188)</f>
        <v/>
      </c>
      <c r="K188" s="42" t="str">
        <f t="shared" si="65"/>
        <v/>
      </c>
      <c r="L188" s="42" t="str">
        <f>IF($B188="","",[1]رصد!I188)</f>
        <v/>
      </c>
      <c r="M188" s="42" t="str">
        <f t="shared" si="66"/>
        <v/>
      </c>
      <c r="N188" s="42" t="str">
        <f>IF($B188="","",[1]رصد!J188)</f>
        <v/>
      </c>
      <c r="O188" s="42" t="str">
        <f t="shared" si="67"/>
        <v/>
      </c>
      <c r="P188" s="42" t="str">
        <f>IF($B188="","",[1]رصد!K188)</f>
        <v/>
      </c>
      <c r="Q188" s="42" t="str">
        <f t="shared" si="68"/>
        <v/>
      </c>
      <c r="R188" s="42" t="str">
        <f>IF($B188="","",[1]رصد!L188)</f>
        <v/>
      </c>
      <c r="S188" s="42" t="str">
        <f t="shared" si="69"/>
        <v/>
      </c>
      <c r="T188" s="43" t="str">
        <f>IF($B188="","",[1]رصد!M188)</f>
        <v/>
      </c>
      <c r="U188" s="44" t="str">
        <f t="shared" si="54"/>
        <v/>
      </c>
      <c r="V188" s="45"/>
      <c r="AC188" s="47" t="str">
        <f t="shared" si="55"/>
        <v/>
      </c>
      <c r="AD188" s="47" t="str">
        <f t="shared" si="56"/>
        <v/>
      </c>
      <c r="AE188" s="47" t="str">
        <f t="shared" si="57"/>
        <v/>
      </c>
      <c r="AF188" s="47" t="str">
        <f t="shared" si="58"/>
        <v/>
      </c>
      <c r="AG188" s="47" t="str">
        <f t="shared" si="59"/>
        <v/>
      </c>
      <c r="AH188" s="47" t="str">
        <f t="shared" si="60"/>
        <v/>
      </c>
      <c r="AI188" s="47" t="str">
        <f t="shared" si="61"/>
        <v/>
      </c>
      <c r="AJ188" s="47" t="str">
        <f t="shared" si="70"/>
        <v/>
      </c>
      <c r="AK188" s="48" t="str">
        <f t="shared" si="71"/>
        <v/>
      </c>
      <c r="AL188" s="48" t="str">
        <f t="shared" si="72"/>
        <v>ناجح فى جميع مواد الترم الأول</v>
      </c>
      <c r="AM188" s="49"/>
      <c r="AN188" s="50" t="str">
        <f t="shared" si="73"/>
        <v/>
      </c>
      <c r="AO188" s="50" t="str">
        <f t="shared" si="74"/>
        <v/>
      </c>
      <c r="AP188" s="50" t="str">
        <f t="shared" si="75"/>
        <v/>
      </c>
      <c r="AQ188" s="50" t="str">
        <f t="shared" si="76"/>
        <v/>
      </c>
      <c r="AR188" s="50" t="str">
        <f t="shared" si="77"/>
        <v/>
      </c>
      <c r="AS188" s="50" t="str">
        <f t="shared" si="78"/>
        <v/>
      </c>
      <c r="AT188" s="50" t="str">
        <f t="shared" si="79"/>
        <v/>
      </c>
      <c r="AU188" s="50" t="str">
        <f t="shared" si="79"/>
        <v/>
      </c>
      <c r="AV188" s="50" t="str">
        <f t="shared" si="80"/>
        <v/>
      </c>
    </row>
    <row r="189" spans="1:48" ht="129.94999999999999" customHeight="1">
      <c r="A189" s="40" t="str">
        <f t="shared" si="62"/>
        <v/>
      </c>
      <c r="B189" s="41" t="str">
        <f>IF([1]رصد!B189="","",[1]رصد!B189)</f>
        <v/>
      </c>
      <c r="C189" s="41">
        <f>IF([1]رصد!C189="","",[1]رصد!C189)</f>
        <v>0</v>
      </c>
      <c r="D189" s="41">
        <f>IF([1]رصد!D189="","",[1]رصد!D189)</f>
        <v>0</v>
      </c>
      <c r="E189" s="41">
        <f>IF([1]رصد!E189="","",[1]رصد!E189)</f>
        <v>0</v>
      </c>
      <c r="F189" s="41" t="str">
        <f>IF($B189="","",[1]رصد!F189)</f>
        <v/>
      </c>
      <c r="G189" s="42" t="str">
        <f t="shared" si="63"/>
        <v/>
      </c>
      <c r="H189" s="42" t="str">
        <f>IF($B189="","",[1]رصد!G189)</f>
        <v/>
      </c>
      <c r="I189" s="42" t="str">
        <f t="shared" si="64"/>
        <v/>
      </c>
      <c r="J189" s="42" t="str">
        <f>IF($B189="","",[1]رصد!H189)</f>
        <v/>
      </c>
      <c r="K189" s="42" t="str">
        <f t="shared" si="65"/>
        <v/>
      </c>
      <c r="L189" s="42" t="str">
        <f>IF($B189="","",[1]رصد!I189)</f>
        <v/>
      </c>
      <c r="M189" s="42" t="str">
        <f t="shared" si="66"/>
        <v/>
      </c>
      <c r="N189" s="42" t="str">
        <f>IF($B189="","",[1]رصد!J189)</f>
        <v/>
      </c>
      <c r="O189" s="42" t="str">
        <f t="shared" si="67"/>
        <v/>
      </c>
      <c r="P189" s="42" t="str">
        <f>IF($B189="","",[1]رصد!K189)</f>
        <v/>
      </c>
      <c r="Q189" s="42" t="str">
        <f t="shared" si="68"/>
        <v/>
      </c>
      <c r="R189" s="42" t="str">
        <f>IF($B189="","",[1]رصد!L189)</f>
        <v/>
      </c>
      <c r="S189" s="42" t="str">
        <f t="shared" si="69"/>
        <v/>
      </c>
      <c r="T189" s="43" t="str">
        <f>IF($B189="","",[1]رصد!M189)</f>
        <v/>
      </c>
      <c r="U189" s="44" t="str">
        <f t="shared" si="54"/>
        <v/>
      </c>
      <c r="V189" s="45"/>
      <c r="AC189" s="47" t="str">
        <f t="shared" si="55"/>
        <v/>
      </c>
      <c r="AD189" s="47" t="str">
        <f t="shared" si="56"/>
        <v/>
      </c>
      <c r="AE189" s="47" t="str">
        <f t="shared" si="57"/>
        <v/>
      </c>
      <c r="AF189" s="47" t="str">
        <f t="shared" si="58"/>
        <v/>
      </c>
      <c r="AG189" s="47" t="str">
        <f t="shared" si="59"/>
        <v/>
      </c>
      <c r="AH189" s="47" t="str">
        <f t="shared" si="60"/>
        <v/>
      </c>
      <c r="AI189" s="47" t="str">
        <f t="shared" si="61"/>
        <v/>
      </c>
      <c r="AJ189" s="47" t="str">
        <f t="shared" si="70"/>
        <v/>
      </c>
      <c r="AK189" s="48" t="str">
        <f t="shared" si="71"/>
        <v/>
      </c>
      <c r="AL189" s="48" t="str">
        <f t="shared" si="72"/>
        <v>ناجح فى جميع مواد الترم الأول</v>
      </c>
      <c r="AM189" s="49"/>
      <c r="AN189" s="50" t="str">
        <f t="shared" si="73"/>
        <v/>
      </c>
      <c r="AO189" s="50" t="str">
        <f t="shared" si="74"/>
        <v/>
      </c>
      <c r="AP189" s="50" t="str">
        <f t="shared" si="75"/>
        <v/>
      </c>
      <c r="AQ189" s="50" t="str">
        <f t="shared" si="76"/>
        <v/>
      </c>
      <c r="AR189" s="50" t="str">
        <f t="shared" si="77"/>
        <v/>
      </c>
      <c r="AS189" s="50" t="str">
        <f t="shared" si="78"/>
        <v/>
      </c>
      <c r="AT189" s="50" t="str">
        <f t="shared" si="79"/>
        <v/>
      </c>
      <c r="AU189" s="50" t="str">
        <f t="shared" si="79"/>
        <v/>
      </c>
      <c r="AV189" s="50" t="str">
        <f t="shared" si="80"/>
        <v/>
      </c>
    </row>
    <row r="190" spans="1:48" ht="129.94999999999999" customHeight="1">
      <c r="A190" s="40" t="str">
        <f t="shared" si="62"/>
        <v/>
      </c>
      <c r="B190" s="41" t="str">
        <f>IF([1]رصد!B190="","",[1]رصد!B190)</f>
        <v/>
      </c>
      <c r="C190" s="41">
        <f>IF([1]رصد!C190="","",[1]رصد!C190)</f>
        <v>0</v>
      </c>
      <c r="D190" s="41">
        <f>IF([1]رصد!D190="","",[1]رصد!D190)</f>
        <v>0</v>
      </c>
      <c r="E190" s="41">
        <f>IF([1]رصد!E190="","",[1]رصد!E190)</f>
        <v>0</v>
      </c>
      <c r="F190" s="41" t="str">
        <f>IF($B190="","",[1]رصد!F190)</f>
        <v/>
      </c>
      <c r="G190" s="42" t="str">
        <f t="shared" si="63"/>
        <v/>
      </c>
      <c r="H190" s="42" t="str">
        <f>IF($B190="","",[1]رصد!G190)</f>
        <v/>
      </c>
      <c r="I190" s="42" t="str">
        <f t="shared" si="64"/>
        <v/>
      </c>
      <c r="J190" s="42" t="str">
        <f>IF($B190="","",[1]رصد!H190)</f>
        <v/>
      </c>
      <c r="K190" s="42" t="str">
        <f t="shared" si="65"/>
        <v/>
      </c>
      <c r="L190" s="42" t="str">
        <f>IF($B190="","",[1]رصد!I190)</f>
        <v/>
      </c>
      <c r="M190" s="42" t="str">
        <f t="shared" si="66"/>
        <v/>
      </c>
      <c r="N190" s="42" t="str">
        <f>IF($B190="","",[1]رصد!J190)</f>
        <v/>
      </c>
      <c r="O190" s="42" t="str">
        <f t="shared" si="67"/>
        <v/>
      </c>
      <c r="P190" s="42" t="str">
        <f>IF($B190="","",[1]رصد!K190)</f>
        <v/>
      </c>
      <c r="Q190" s="42" t="str">
        <f t="shared" si="68"/>
        <v/>
      </c>
      <c r="R190" s="42" t="str">
        <f>IF($B190="","",[1]رصد!L190)</f>
        <v/>
      </c>
      <c r="S190" s="42" t="str">
        <f t="shared" si="69"/>
        <v/>
      </c>
      <c r="T190" s="43" t="str">
        <f>IF($B190="","",[1]رصد!M190)</f>
        <v/>
      </c>
      <c r="U190" s="44" t="str">
        <f t="shared" si="54"/>
        <v/>
      </c>
      <c r="V190" s="45"/>
      <c r="AC190" s="47" t="str">
        <f t="shared" si="55"/>
        <v/>
      </c>
      <c r="AD190" s="47" t="str">
        <f t="shared" si="56"/>
        <v/>
      </c>
      <c r="AE190" s="47" t="str">
        <f t="shared" si="57"/>
        <v/>
      </c>
      <c r="AF190" s="47" t="str">
        <f t="shared" si="58"/>
        <v/>
      </c>
      <c r="AG190" s="47" t="str">
        <f t="shared" si="59"/>
        <v/>
      </c>
      <c r="AH190" s="47" t="str">
        <f t="shared" si="60"/>
        <v/>
      </c>
      <c r="AI190" s="47" t="str">
        <f t="shared" si="61"/>
        <v/>
      </c>
      <c r="AJ190" s="47" t="str">
        <f t="shared" si="70"/>
        <v/>
      </c>
      <c r="AK190" s="48" t="str">
        <f t="shared" si="71"/>
        <v/>
      </c>
      <c r="AL190" s="48" t="str">
        <f t="shared" si="72"/>
        <v>ناجح فى جميع مواد الترم الأول</v>
      </c>
      <c r="AM190" s="49"/>
      <c r="AN190" s="50" t="str">
        <f t="shared" si="73"/>
        <v/>
      </c>
      <c r="AO190" s="50" t="str">
        <f t="shared" si="74"/>
        <v/>
      </c>
      <c r="AP190" s="50" t="str">
        <f t="shared" si="75"/>
        <v/>
      </c>
      <c r="AQ190" s="50" t="str">
        <f t="shared" si="76"/>
        <v/>
      </c>
      <c r="AR190" s="50" t="str">
        <f t="shared" si="77"/>
        <v/>
      </c>
      <c r="AS190" s="50" t="str">
        <f t="shared" si="78"/>
        <v/>
      </c>
      <c r="AT190" s="50" t="str">
        <f t="shared" si="79"/>
        <v/>
      </c>
      <c r="AU190" s="50" t="str">
        <f t="shared" si="79"/>
        <v/>
      </c>
      <c r="AV190" s="50" t="str">
        <f t="shared" si="80"/>
        <v/>
      </c>
    </row>
    <row r="191" spans="1:48" ht="129.94999999999999" customHeight="1">
      <c r="A191" s="40" t="str">
        <f t="shared" si="62"/>
        <v/>
      </c>
      <c r="B191" s="41" t="str">
        <f>IF([1]رصد!B191="","",[1]رصد!B191)</f>
        <v/>
      </c>
      <c r="C191" s="41">
        <f>IF([1]رصد!C191="","",[1]رصد!C191)</f>
        <v>0</v>
      </c>
      <c r="D191" s="41">
        <f>IF([1]رصد!D191="","",[1]رصد!D191)</f>
        <v>0</v>
      </c>
      <c r="E191" s="41">
        <f>IF([1]رصد!E191="","",[1]رصد!E191)</f>
        <v>0</v>
      </c>
      <c r="F191" s="41" t="str">
        <f>IF($B191="","",[1]رصد!F191)</f>
        <v/>
      </c>
      <c r="G191" s="42" t="str">
        <f t="shared" si="63"/>
        <v/>
      </c>
      <c r="H191" s="42" t="str">
        <f>IF($B191="","",[1]رصد!G191)</f>
        <v/>
      </c>
      <c r="I191" s="42" t="str">
        <f t="shared" si="64"/>
        <v/>
      </c>
      <c r="J191" s="42" t="str">
        <f>IF($B191="","",[1]رصد!H191)</f>
        <v/>
      </c>
      <c r="K191" s="42" t="str">
        <f t="shared" si="65"/>
        <v/>
      </c>
      <c r="L191" s="42" t="str">
        <f>IF($B191="","",[1]رصد!I191)</f>
        <v/>
      </c>
      <c r="M191" s="42" t="str">
        <f t="shared" si="66"/>
        <v/>
      </c>
      <c r="N191" s="42" t="str">
        <f>IF($B191="","",[1]رصد!J191)</f>
        <v/>
      </c>
      <c r="O191" s="42" t="str">
        <f t="shared" si="67"/>
        <v/>
      </c>
      <c r="P191" s="42" t="str">
        <f>IF($B191="","",[1]رصد!K191)</f>
        <v/>
      </c>
      <c r="Q191" s="42" t="str">
        <f t="shared" si="68"/>
        <v/>
      </c>
      <c r="R191" s="42" t="str">
        <f>IF($B191="","",[1]رصد!L191)</f>
        <v/>
      </c>
      <c r="S191" s="42" t="str">
        <f t="shared" si="69"/>
        <v/>
      </c>
      <c r="T191" s="43" t="str">
        <f>IF($B191="","",[1]رصد!M191)</f>
        <v/>
      </c>
      <c r="U191" s="44" t="str">
        <f t="shared" si="54"/>
        <v/>
      </c>
      <c r="V191" s="45"/>
      <c r="AC191" s="47" t="str">
        <f t="shared" si="55"/>
        <v/>
      </c>
      <c r="AD191" s="47" t="str">
        <f t="shared" si="56"/>
        <v/>
      </c>
      <c r="AE191" s="47" t="str">
        <f t="shared" si="57"/>
        <v/>
      </c>
      <c r="AF191" s="47" t="str">
        <f t="shared" si="58"/>
        <v/>
      </c>
      <c r="AG191" s="47" t="str">
        <f t="shared" si="59"/>
        <v/>
      </c>
      <c r="AH191" s="47" t="str">
        <f t="shared" si="60"/>
        <v/>
      </c>
      <c r="AI191" s="47" t="str">
        <f t="shared" si="61"/>
        <v/>
      </c>
      <c r="AJ191" s="47" t="str">
        <f t="shared" si="70"/>
        <v/>
      </c>
      <c r="AK191" s="48" t="str">
        <f t="shared" si="71"/>
        <v/>
      </c>
      <c r="AL191" s="48" t="str">
        <f t="shared" si="72"/>
        <v>ناجح فى جميع مواد الترم الأول</v>
      </c>
      <c r="AM191" s="49"/>
      <c r="AN191" s="50" t="str">
        <f t="shared" si="73"/>
        <v/>
      </c>
      <c r="AO191" s="50" t="str">
        <f t="shared" si="74"/>
        <v/>
      </c>
      <c r="AP191" s="50" t="str">
        <f t="shared" si="75"/>
        <v/>
      </c>
      <c r="AQ191" s="50" t="str">
        <f t="shared" si="76"/>
        <v/>
      </c>
      <c r="AR191" s="50" t="str">
        <f t="shared" si="77"/>
        <v/>
      </c>
      <c r="AS191" s="50" t="str">
        <f t="shared" si="78"/>
        <v/>
      </c>
      <c r="AT191" s="50" t="str">
        <f t="shared" si="79"/>
        <v/>
      </c>
      <c r="AU191" s="50" t="str">
        <f t="shared" si="79"/>
        <v/>
      </c>
      <c r="AV191" s="50" t="str">
        <f t="shared" si="80"/>
        <v/>
      </c>
    </row>
    <row r="192" spans="1:48" ht="129.94999999999999" customHeight="1">
      <c r="A192" s="40" t="str">
        <f t="shared" si="62"/>
        <v/>
      </c>
      <c r="B192" s="41" t="str">
        <f>IF([1]رصد!B192="","",[1]رصد!B192)</f>
        <v/>
      </c>
      <c r="C192" s="41">
        <f>IF([1]رصد!C192="","",[1]رصد!C192)</f>
        <v>0</v>
      </c>
      <c r="D192" s="41">
        <f>IF([1]رصد!D192="","",[1]رصد!D192)</f>
        <v>0</v>
      </c>
      <c r="E192" s="41">
        <f>IF([1]رصد!E192="","",[1]رصد!E192)</f>
        <v>0</v>
      </c>
      <c r="F192" s="41" t="str">
        <f>IF($B192="","",[1]رصد!F192)</f>
        <v/>
      </c>
      <c r="G192" s="42" t="str">
        <f t="shared" si="63"/>
        <v/>
      </c>
      <c r="H192" s="42" t="str">
        <f>IF($B192="","",[1]رصد!G192)</f>
        <v/>
      </c>
      <c r="I192" s="42" t="str">
        <f t="shared" si="64"/>
        <v/>
      </c>
      <c r="J192" s="42" t="str">
        <f>IF($B192="","",[1]رصد!H192)</f>
        <v/>
      </c>
      <c r="K192" s="42" t="str">
        <f t="shared" si="65"/>
        <v/>
      </c>
      <c r="L192" s="42" t="str">
        <f>IF($B192="","",[1]رصد!I192)</f>
        <v/>
      </c>
      <c r="M192" s="42" t="str">
        <f t="shared" si="66"/>
        <v/>
      </c>
      <c r="N192" s="42" t="str">
        <f>IF($B192="","",[1]رصد!J192)</f>
        <v/>
      </c>
      <c r="O192" s="42" t="str">
        <f t="shared" si="67"/>
        <v/>
      </c>
      <c r="P192" s="42" t="str">
        <f>IF($B192="","",[1]رصد!K192)</f>
        <v/>
      </c>
      <c r="Q192" s="42" t="str">
        <f t="shared" si="68"/>
        <v/>
      </c>
      <c r="R192" s="42" t="str">
        <f>IF($B192="","",[1]رصد!L192)</f>
        <v/>
      </c>
      <c r="S192" s="42" t="str">
        <f t="shared" si="69"/>
        <v/>
      </c>
      <c r="T192" s="43" t="str">
        <f>IF($B192="","",[1]رصد!M192)</f>
        <v/>
      </c>
      <c r="U192" s="44" t="str">
        <f t="shared" si="54"/>
        <v/>
      </c>
      <c r="V192" s="45"/>
      <c r="AC192" s="47" t="str">
        <f t="shared" si="55"/>
        <v/>
      </c>
      <c r="AD192" s="47" t="str">
        <f t="shared" si="56"/>
        <v/>
      </c>
      <c r="AE192" s="47" t="str">
        <f t="shared" si="57"/>
        <v/>
      </c>
      <c r="AF192" s="47" t="str">
        <f t="shared" si="58"/>
        <v/>
      </c>
      <c r="AG192" s="47" t="str">
        <f t="shared" si="59"/>
        <v/>
      </c>
      <c r="AH192" s="47" t="str">
        <f t="shared" si="60"/>
        <v/>
      </c>
      <c r="AI192" s="47" t="str">
        <f t="shared" si="61"/>
        <v/>
      </c>
      <c r="AJ192" s="47" t="str">
        <f t="shared" si="70"/>
        <v/>
      </c>
      <c r="AK192" s="48" t="str">
        <f t="shared" si="71"/>
        <v/>
      </c>
      <c r="AL192" s="48" t="str">
        <f t="shared" si="72"/>
        <v>ناجح فى جميع مواد الترم الأول</v>
      </c>
      <c r="AM192" s="49"/>
      <c r="AN192" s="50" t="str">
        <f t="shared" si="73"/>
        <v/>
      </c>
      <c r="AO192" s="50" t="str">
        <f t="shared" si="74"/>
        <v/>
      </c>
      <c r="AP192" s="50" t="str">
        <f t="shared" si="75"/>
        <v/>
      </c>
      <c r="AQ192" s="50" t="str">
        <f t="shared" si="76"/>
        <v/>
      </c>
      <c r="AR192" s="50" t="str">
        <f t="shared" si="77"/>
        <v/>
      </c>
      <c r="AS192" s="50" t="str">
        <f t="shared" si="78"/>
        <v/>
      </c>
      <c r="AT192" s="50" t="str">
        <f t="shared" si="79"/>
        <v/>
      </c>
      <c r="AU192" s="50" t="str">
        <f t="shared" si="79"/>
        <v/>
      </c>
      <c r="AV192" s="50" t="str">
        <f t="shared" si="80"/>
        <v/>
      </c>
    </row>
    <row r="193" spans="1:48" ht="129.94999999999999" customHeight="1">
      <c r="A193" s="40" t="str">
        <f t="shared" si="62"/>
        <v/>
      </c>
      <c r="B193" s="41" t="str">
        <f>IF([1]رصد!B193="","",[1]رصد!B193)</f>
        <v/>
      </c>
      <c r="C193" s="41">
        <f>IF([1]رصد!C193="","",[1]رصد!C193)</f>
        <v>0</v>
      </c>
      <c r="D193" s="41">
        <f>IF([1]رصد!D193="","",[1]رصد!D193)</f>
        <v>0</v>
      </c>
      <c r="E193" s="41">
        <f>IF([1]رصد!E193="","",[1]رصد!E193)</f>
        <v>0</v>
      </c>
      <c r="F193" s="41" t="str">
        <f>IF($B193="","",[1]رصد!F193)</f>
        <v/>
      </c>
      <c r="G193" s="42" t="str">
        <f t="shared" si="63"/>
        <v/>
      </c>
      <c r="H193" s="42" t="str">
        <f>IF($B193="","",[1]رصد!G193)</f>
        <v/>
      </c>
      <c r="I193" s="42" t="str">
        <f t="shared" si="64"/>
        <v/>
      </c>
      <c r="J193" s="42" t="str">
        <f>IF($B193="","",[1]رصد!H193)</f>
        <v/>
      </c>
      <c r="K193" s="42" t="str">
        <f t="shared" si="65"/>
        <v/>
      </c>
      <c r="L193" s="42" t="str">
        <f>IF($B193="","",[1]رصد!I193)</f>
        <v/>
      </c>
      <c r="M193" s="42" t="str">
        <f t="shared" si="66"/>
        <v/>
      </c>
      <c r="N193" s="42" t="str">
        <f>IF($B193="","",[1]رصد!J193)</f>
        <v/>
      </c>
      <c r="O193" s="42" t="str">
        <f t="shared" si="67"/>
        <v/>
      </c>
      <c r="P193" s="42" t="str">
        <f>IF($B193="","",[1]رصد!K193)</f>
        <v/>
      </c>
      <c r="Q193" s="42" t="str">
        <f t="shared" si="68"/>
        <v/>
      </c>
      <c r="R193" s="42" t="str">
        <f>IF($B193="","",[1]رصد!L193)</f>
        <v/>
      </c>
      <c r="S193" s="42" t="str">
        <f t="shared" si="69"/>
        <v/>
      </c>
      <c r="T193" s="43" t="str">
        <f>IF($B193="","",[1]رصد!M193)</f>
        <v/>
      </c>
      <c r="U193" s="44" t="str">
        <f t="shared" si="54"/>
        <v/>
      </c>
      <c r="V193" s="45"/>
      <c r="AC193" s="47" t="str">
        <f t="shared" si="55"/>
        <v/>
      </c>
      <c r="AD193" s="47" t="str">
        <f t="shared" si="56"/>
        <v/>
      </c>
      <c r="AE193" s="47" t="str">
        <f t="shared" si="57"/>
        <v/>
      </c>
      <c r="AF193" s="47" t="str">
        <f t="shared" si="58"/>
        <v/>
      </c>
      <c r="AG193" s="47" t="str">
        <f t="shared" si="59"/>
        <v/>
      </c>
      <c r="AH193" s="47" t="str">
        <f t="shared" si="60"/>
        <v/>
      </c>
      <c r="AI193" s="47" t="str">
        <f t="shared" si="61"/>
        <v/>
      </c>
      <c r="AJ193" s="47" t="str">
        <f t="shared" si="70"/>
        <v/>
      </c>
      <c r="AK193" s="48" t="str">
        <f t="shared" si="71"/>
        <v/>
      </c>
      <c r="AL193" s="48" t="str">
        <f t="shared" si="72"/>
        <v>ناجح فى جميع مواد الترم الأول</v>
      </c>
      <c r="AM193" s="49"/>
      <c r="AN193" s="50" t="str">
        <f t="shared" si="73"/>
        <v/>
      </c>
      <c r="AO193" s="50" t="str">
        <f t="shared" si="74"/>
        <v/>
      </c>
      <c r="AP193" s="50" t="str">
        <f t="shared" si="75"/>
        <v/>
      </c>
      <c r="AQ193" s="50" t="str">
        <f t="shared" si="76"/>
        <v/>
      </c>
      <c r="AR193" s="50" t="str">
        <f t="shared" si="77"/>
        <v/>
      </c>
      <c r="AS193" s="50" t="str">
        <f t="shared" si="78"/>
        <v/>
      </c>
      <c r="AT193" s="50" t="str">
        <f t="shared" si="79"/>
        <v/>
      </c>
      <c r="AU193" s="50" t="str">
        <f t="shared" si="79"/>
        <v/>
      </c>
      <c r="AV193" s="50" t="str">
        <f t="shared" si="80"/>
        <v/>
      </c>
    </row>
    <row r="194" spans="1:48" ht="129.94999999999999" customHeight="1">
      <c r="A194" s="40" t="str">
        <f t="shared" si="62"/>
        <v/>
      </c>
      <c r="B194" s="41" t="str">
        <f>IF([1]رصد!B194="","",[1]رصد!B194)</f>
        <v/>
      </c>
      <c r="C194" s="41">
        <f>IF([1]رصد!C194="","",[1]رصد!C194)</f>
        <v>0</v>
      </c>
      <c r="D194" s="41">
        <f>IF([1]رصد!D194="","",[1]رصد!D194)</f>
        <v>0</v>
      </c>
      <c r="E194" s="41">
        <f>IF([1]رصد!E194="","",[1]رصد!E194)</f>
        <v>0</v>
      </c>
      <c r="F194" s="41" t="str">
        <f>IF($B194="","",[1]رصد!F194)</f>
        <v/>
      </c>
      <c r="G194" s="42" t="str">
        <f t="shared" si="63"/>
        <v/>
      </c>
      <c r="H194" s="42" t="str">
        <f>IF($B194="","",[1]رصد!G194)</f>
        <v/>
      </c>
      <c r="I194" s="42" t="str">
        <f t="shared" si="64"/>
        <v/>
      </c>
      <c r="J194" s="42" t="str">
        <f>IF($B194="","",[1]رصد!H194)</f>
        <v/>
      </c>
      <c r="K194" s="42" t="str">
        <f t="shared" si="65"/>
        <v/>
      </c>
      <c r="L194" s="42" t="str">
        <f>IF($B194="","",[1]رصد!I194)</f>
        <v/>
      </c>
      <c r="M194" s="42" t="str">
        <f t="shared" si="66"/>
        <v/>
      </c>
      <c r="N194" s="42" t="str">
        <f>IF($B194="","",[1]رصد!J194)</f>
        <v/>
      </c>
      <c r="O194" s="42" t="str">
        <f t="shared" si="67"/>
        <v/>
      </c>
      <c r="P194" s="42" t="str">
        <f>IF($B194="","",[1]رصد!K194)</f>
        <v/>
      </c>
      <c r="Q194" s="42" t="str">
        <f t="shared" si="68"/>
        <v/>
      </c>
      <c r="R194" s="42" t="str">
        <f>IF($B194="","",[1]رصد!L194)</f>
        <v/>
      </c>
      <c r="S194" s="42" t="str">
        <f t="shared" si="69"/>
        <v/>
      </c>
      <c r="T194" s="43" t="str">
        <f>IF($B194="","",[1]رصد!M194)</f>
        <v/>
      </c>
      <c r="U194" s="44" t="str">
        <f t="shared" si="54"/>
        <v/>
      </c>
      <c r="V194" s="45"/>
      <c r="AC194" s="47" t="str">
        <f t="shared" si="55"/>
        <v/>
      </c>
      <c r="AD194" s="47" t="str">
        <f t="shared" si="56"/>
        <v/>
      </c>
      <c r="AE194" s="47" t="str">
        <f t="shared" si="57"/>
        <v/>
      </c>
      <c r="AF194" s="47" t="str">
        <f t="shared" si="58"/>
        <v/>
      </c>
      <c r="AG194" s="47" t="str">
        <f t="shared" si="59"/>
        <v/>
      </c>
      <c r="AH194" s="47" t="str">
        <f t="shared" si="60"/>
        <v/>
      </c>
      <c r="AI194" s="47" t="str">
        <f t="shared" si="61"/>
        <v/>
      </c>
      <c r="AJ194" s="47" t="str">
        <f t="shared" si="70"/>
        <v/>
      </c>
      <c r="AK194" s="48" t="str">
        <f t="shared" si="71"/>
        <v/>
      </c>
      <c r="AL194" s="48" t="str">
        <f t="shared" si="72"/>
        <v>ناجح فى جميع مواد الترم الأول</v>
      </c>
      <c r="AM194" s="49"/>
      <c r="AN194" s="50" t="str">
        <f t="shared" si="73"/>
        <v/>
      </c>
      <c r="AO194" s="50" t="str">
        <f t="shared" si="74"/>
        <v/>
      </c>
      <c r="AP194" s="50" t="str">
        <f t="shared" si="75"/>
        <v/>
      </c>
      <c r="AQ194" s="50" t="str">
        <f t="shared" si="76"/>
        <v/>
      </c>
      <c r="AR194" s="50" t="str">
        <f t="shared" si="77"/>
        <v/>
      </c>
      <c r="AS194" s="50" t="str">
        <f t="shared" si="78"/>
        <v/>
      </c>
      <c r="AT194" s="50" t="str">
        <f t="shared" si="79"/>
        <v/>
      </c>
      <c r="AU194" s="50" t="str">
        <f t="shared" si="79"/>
        <v/>
      </c>
      <c r="AV194" s="50" t="str">
        <f t="shared" si="80"/>
        <v/>
      </c>
    </row>
    <row r="195" spans="1:48" ht="129.94999999999999" customHeight="1">
      <c r="A195" s="40" t="str">
        <f t="shared" si="62"/>
        <v/>
      </c>
      <c r="B195" s="41" t="str">
        <f>IF([1]رصد!B195="","",[1]رصد!B195)</f>
        <v/>
      </c>
      <c r="C195" s="41">
        <f>IF([1]رصد!C195="","",[1]رصد!C195)</f>
        <v>0</v>
      </c>
      <c r="D195" s="41">
        <f>IF([1]رصد!D195="","",[1]رصد!D195)</f>
        <v>0</v>
      </c>
      <c r="E195" s="41">
        <f>IF([1]رصد!E195="","",[1]رصد!E195)</f>
        <v>0</v>
      </c>
      <c r="F195" s="41" t="str">
        <f>IF($B195="","",[1]رصد!F195)</f>
        <v/>
      </c>
      <c r="G195" s="42" t="str">
        <f t="shared" si="63"/>
        <v/>
      </c>
      <c r="H195" s="42" t="str">
        <f>IF($B195="","",[1]رصد!G195)</f>
        <v/>
      </c>
      <c r="I195" s="42" t="str">
        <f t="shared" si="64"/>
        <v/>
      </c>
      <c r="J195" s="42" t="str">
        <f>IF($B195="","",[1]رصد!H195)</f>
        <v/>
      </c>
      <c r="K195" s="42" t="str">
        <f t="shared" si="65"/>
        <v/>
      </c>
      <c r="L195" s="42" t="str">
        <f>IF($B195="","",[1]رصد!I195)</f>
        <v/>
      </c>
      <c r="M195" s="42" t="str">
        <f t="shared" si="66"/>
        <v/>
      </c>
      <c r="N195" s="42" t="str">
        <f>IF($B195="","",[1]رصد!J195)</f>
        <v/>
      </c>
      <c r="O195" s="42" t="str">
        <f t="shared" si="67"/>
        <v/>
      </c>
      <c r="P195" s="42" t="str">
        <f>IF($B195="","",[1]رصد!K195)</f>
        <v/>
      </c>
      <c r="Q195" s="42" t="str">
        <f t="shared" si="68"/>
        <v/>
      </c>
      <c r="R195" s="42" t="str">
        <f>IF($B195="","",[1]رصد!L195)</f>
        <v/>
      </c>
      <c r="S195" s="42" t="str">
        <f t="shared" si="69"/>
        <v/>
      </c>
      <c r="T195" s="43" t="str">
        <f>IF($B195="","",[1]رصد!M195)</f>
        <v/>
      </c>
      <c r="U195" s="44" t="str">
        <f t="shared" si="54"/>
        <v/>
      </c>
      <c r="V195" s="45"/>
      <c r="AC195" s="47" t="str">
        <f t="shared" si="55"/>
        <v/>
      </c>
      <c r="AD195" s="47" t="str">
        <f t="shared" si="56"/>
        <v/>
      </c>
      <c r="AE195" s="47" t="str">
        <f t="shared" si="57"/>
        <v/>
      </c>
      <c r="AF195" s="47" t="str">
        <f t="shared" si="58"/>
        <v/>
      </c>
      <c r="AG195" s="47" t="str">
        <f t="shared" si="59"/>
        <v/>
      </c>
      <c r="AH195" s="47" t="str">
        <f t="shared" si="60"/>
        <v/>
      </c>
      <c r="AI195" s="47" t="str">
        <f t="shared" si="61"/>
        <v/>
      </c>
      <c r="AJ195" s="47" t="str">
        <f t="shared" si="70"/>
        <v/>
      </c>
      <c r="AK195" s="48" t="str">
        <f t="shared" si="71"/>
        <v/>
      </c>
      <c r="AL195" s="48" t="str">
        <f t="shared" si="72"/>
        <v>ناجح فى جميع مواد الترم الأول</v>
      </c>
      <c r="AM195" s="49"/>
      <c r="AN195" s="50" t="str">
        <f t="shared" si="73"/>
        <v/>
      </c>
      <c r="AO195" s="50" t="str">
        <f t="shared" si="74"/>
        <v/>
      </c>
      <c r="AP195" s="50" t="str">
        <f t="shared" si="75"/>
        <v/>
      </c>
      <c r="AQ195" s="50" t="str">
        <f t="shared" si="76"/>
        <v/>
      </c>
      <c r="AR195" s="50" t="str">
        <f t="shared" si="77"/>
        <v/>
      </c>
      <c r="AS195" s="50" t="str">
        <f t="shared" si="78"/>
        <v/>
      </c>
      <c r="AT195" s="50" t="str">
        <f t="shared" si="79"/>
        <v/>
      </c>
      <c r="AU195" s="50" t="str">
        <f t="shared" si="79"/>
        <v/>
      </c>
      <c r="AV195" s="50" t="str">
        <f t="shared" si="80"/>
        <v/>
      </c>
    </row>
    <row r="196" spans="1:48" ht="129.94999999999999" customHeight="1">
      <c r="A196" s="40" t="str">
        <f t="shared" si="62"/>
        <v/>
      </c>
      <c r="B196" s="41" t="str">
        <f>IF([1]رصد!B196="","",[1]رصد!B196)</f>
        <v/>
      </c>
      <c r="C196" s="41">
        <f>IF([1]رصد!C196="","",[1]رصد!C196)</f>
        <v>0</v>
      </c>
      <c r="D196" s="41">
        <f>IF([1]رصد!D196="","",[1]رصد!D196)</f>
        <v>0</v>
      </c>
      <c r="E196" s="41">
        <f>IF([1]رصد!E196="","",[1]رصد!E196)</f>
        <v>0</v>
      </c>
      <c r="F196" s="41" t="str">
        <f>IF($B196="","",[1]رصد!F196)</f>
        <v/>
      </c>
      <c r="G196" s="42" t="str">
        <f t="shared" si="63"/>
        <v/>
      </c>
      <c r="H196" s="42" t="str">
        <f>IF($B196="","",[1]رصد!G196)</f>
        <v/>
      </c>
      <c r="I196" s="42" t="str">
        <f t="shared" si="64"/>
        <v/>
      </c>
      <c r="J196" s="42" t="str">
        <f>IF($B196="","",[1]رصد!H196)</f>
        <v/>
      </c>
      <c r="K196" s="42" t="str">
        <f t="shared" si="65"/>
        <v/>
      </c>
      <c r="L196" s="42" t="str">
        <f>IF($B196="","",[1]رصد!I196)</f>
        <v/>
      </c>
      <c r="M196" s="42" t="str">
        <f t="shared" si="66"/>
        <v/>
      </c>
      <c r="N196" s="42" t="str">
        <f>IF($B196="","",[1]رصد!J196)</f>
        <v/>
      </c>
      <c r="O196" s="42" t="str">
        <f t="shared" si="67"/>
        <v/>
      </c>
      <c r="P196" s="42" t="str">
        <f>IF($B196="","",[1]رصد!K196)</f>
        <v/>
      </c>
      <c r="Q196" s="42" t="str">
        <f t="shared" si="68"/>
        <v/>
      </c>
      <c r="R196" s="42" t="str">
        <f>IF($B196="","",[1]رصد!L196)</f>
        <v/>
      </c>
      <c r="S196" s="42" t="str">
        <f t="shared" si="69"/>
        <v/>
      </c>
      <c r="T196" s="43" t="str">
        <f>IF($B196="","",[1]رصد!M196)</f>
        <v/>
      </c>
      <c r="U196" s="44" t="str">
        <f t="shared" si="54"/>
        <v/>
      </c>
      <c r="V196" s="45"/>
      <c r="AC196" s="47" t="str">
        <f t="shared" si="55"/>
        <v/>
      </c>
      <c r="AD196" s="47" t="str">
        <f t="shared" si="56"/>
        <v/>
      </c>
      <c r="AE196" s="47" t="str">
        <f t="shared" si="57"/>
        <v/>
      </c>
      <c r="AF196" s="47" t="str">
        <f t="shared" si="58"/>
        <v/>
      </c>
      <c r="AG196" s="47" t="str">
        <f t="shared" si="59"/>
        <v/>
      </c>
      <c r="AH196" s="47" t="str">
        <f t="shared" si="60"/>
        <v/>
      </c>
      <c r="AI196" s="47" t="str">
        <f t="shared" si="61"/>
        <v/>
      </c>
      <c r="AJ196" s="47" t="str">
        <f t="shared" si="70"/>
        <v/>
      </c>
      <c r="AK196" s="48" t="str">
        <f t="shared" si="71"/>
        <v/>
      </c>
      <c r="AL196" s="48" t="str">
        <f t="shared" si="72"/>
        <v>ناجح فى جميع مواد الترم الأول</v>
      </c>
      <c r="AM196" s="49"/>
      <c r="AN196" s="50" t="str">
        <f t="shared" si="73"/>
        <v/>
      </c>
      <c r="AO196" s="50" t="str">
        <f t="shared" si="74"/>
        <v/>
      </c>
      <c r="AP196" s="50" t="str">
        <f t="shared" si="75"/>
        <v/>
      </c>
      <c r="AQ196" s="50" t="str">
        <f t="shared" si="76"/>
        <v/>
      </c>
      <c r="AR196" s="50" t="str">
        <f t="shared" si="77"/>
        <v/>
      </c>
      <c r="AS196" s="50" t="str">
        <f t="shared" si="78"/>
        <v/>
      </c>
      <c r="AT196" s="50" t="str">
        <f t="shared" si="79"/>
        <v/>
      </c>
      <c r="AU196" s="50" t="str">
        <f t="shared" si="79"/>
        <v/>
      </c>
      <c r="AV196" s="50" t="str">
        <f t="shared" si="80"/>
        <v/>
      </c>
    </row>
    <row r="197" spans="1:48" ht="129.94999999999999" customHeight="1">
      <c r="A197" s="40" t="str">
        <f t="shared" si="62"/>
        <v/>
      </c>
      <c r="B197" s="41" t="str">
        <f>IF([1]رصد!B197="","",[1]رصد!B197)</f>
        <v/>
      </c>
      <c r="C197" s="41">
        <f>IF([1]رصد!C197="","",[1]رصد!C197)</f>
        <v>0</v>
      </c>
      <c r="D197" s="41">
        <f>IF([1]رصد!D197="","",[1]رصد!D197)</f>
        <v>0</v>
      </c>
      <c r="E197" s="41">
        <f>IF([1]رصد!E197="","",[1]رصد!E197)</f>
        <v>0</v>
      </c>
      <c r="F197" s="41" t="str">
        <f>IF($B197="","",[1]رصد!F197)</f>
        <v/>
      </c>
      <c r="G197" s="42" t="str">
        <f t="shared" si="63"/>
        <v/>
      </c>
      <c r="H197" s="42" t="str">
        <f>IF($B197="","",[1]رصد!G197)</f>
        <v/>
      </c>
      <c r="I197" s="42" t="str">
        <f t="shared" si="64"/>
        <v/>
      </c>
      <c r="J197" s="42" t="str">
        <f>IF($B197="","",[1]رصد!H197)</f>
        <v/>
      </c>
      <c r="K197" s="42" t="str">
        <f t="shared" si="65"/>
        <v/>
      </c>
      <c r="L197" s="42" t="str">
        <f>IF($B197="","",[1]رصد!I197)</f>
        <v/>
      </c>
      <c r="M197" s="42" t="str">
        <f t="shared" si="66"/>
        <v/>
      </c>
      <c r="N197" s="42" t="str">
        <f>IF($B197="","",[1]رصد!J197)</f>
        <v/>
      </c>
      <c r="O197" s="42" t="str">
        <f t="shared" si="67"/>
        <v/>
      </c>
      <c r="P197" s="42" t="str">
        <f>IF($B197="","",[1]رصد!K197)</f>
        <v/>
      </c>
      <c r="Q197" s="42" t="str">
        <f t="shared" si="68"/>
        <v/>
      </c>
      <c r="R197" s="42" t="str">
        <f>IF($B197="","",[1]رصد!L197)</f>
        <v/>
      </c>
      <c r="S197" s="42" t="str">
        <f t="shared" si="69"/>
        <v/>
      </c>
      <c r="T197" s="43" t="str">
        <f>IF($B197="","",[1]رصد!M197)</f>
        <v/>
      </c>
      <c r="U197" s="44" t="str">
        <f t="shared" si="54"/>
        <v/>
      </c>
      <c r="V197" s="45"/>
      <c r="AC197" s="47" t="str">
        <f t="shared" si="55"/>
        <v/>
      </c>
      <c r="AD197" s="47" t="str">
        <f t="shared" si="56"/>
        <v/>
      </c>
      <c r="AE197" s="47" t="str">
        <f t="shared" si="57"/>
        <v/>
      </c>
      <c r="AF197" s="47" t="str">
        <f t="shared" si="58"/>
        <v/>
      </c>
      <c r="AG197" s="47" t="str">
        <f t="shared" si="59"/>
        <v/>
      </c>
      <c r="AH197" s="47" t="str">
        <f t="shared" si="60"/>
        <v/>
      </c>
      <c r="AI197" s="47" t="str">
        <f t="shared" si="61"/>
        <v/>
      </c>
      <c r="AJ197" s="47" t="str">
        <f t="shared" si="70"/>
        <v/>
      </c>
      <c r="AK197" s="48" t="str">
        <f t="shared" si="71"/>
        <v/>
      </c>
      <c r="AL197" s="48" t="str">
        <f t="shared" si="72"/>
        <v>ناجح فى جميع مواد الترم الأول</v>
      </c>
      <c r="AM197" s="49"/>
      <c r="AN197" s="50" t="str">
        <f t="shared" si="73"/>
        <v/>
      </c>
      <c r="AO197" s="50" t="str">
        <f t="shared" si="74"/>
        <v/>
      </c>
      <c r="AP197" s="50" t="str">
        <f t="shared" si="75"/>
        <v/>
      </c>
      <c r="AQ197" s="50" t="str">
        <f t="shared" si="76"/>
        <v/>
      </c>
      <c r="AR197" s="50" t="str">
        <f t="shared" si="77"/>
        <v/>
      </c>
      <c r="AS197" s="50" t="str">
        <f t="shared" si="78"/>
        <v/>
      </c>
      <c r="AT197" s="50" t="str">
        <f t="shared" si="79"/>
        <v/>
      </c>
      <c r="AU197" s="50" t="str">
        <f t="shared" si="79"/>
        <v/>
      </c>
      <c r="AV197" s="50" t="str">
        <f t="shared" si="80"/>
        <v/>
      </c>
    </row>
    <row r="198" spans="1:48" ht="129.94999999999999" customHeight="1">
      <c r="A198" s="40" t="str">
        <f t="shared" si="62"/>
        <v/>
      </c>
      <c r="B198" s="41" t="str">
        <f>IF([1]رصد!B198="","",[1]رصد!B198)</f>
        <v/>
      </c>
      <c r="C198" s="41">
        <f>IF([1]رصد!C198="","",[1]رصد!C198)</f>
        <v>0</v>
      </c>
      <c r="D198" s="41">
        <f>IF([1]رصد!D198="","",[1]رصد!D198)</f>
        <v>0</v>
      </c>
      <c r="E198" s="41">
        <f>IF([1]رصد!E198="","",[1]رصد!E198)</f>
        <v>0</v>
      </c>
      <c r="F198" s="41" t="str">
        <f>IF($B198="","",[1]رصد!F198)</f>
        <v/>
      </c>
      <c r="G198" s="42" t="str">
        <f t="shared" si="63"/>
        <v/>
      </c>
      <c r="H198" s="42" t="str">
        <f>IF($B198="","",[1]رصد!G198)</f>
        <v/>
      </c>
      <c r="I198" s="42" t="str">
        <f t="shared" si="64"/>
        <v/>
      </c>
      <c r="J198" s="42" t="str">
        <f>IF($B198="","",[1]رصد!H198)</f>
        <v/>
      </c>
      <c r="K198" s="42" t="str">
        <f t="shared" si="65"/>
        <v/>
      </c>
      <c r="L198" s="42" t="str">
        <f>IF($B198="","",[1]رصد!I198)</f>
        <v/>
      </c>
      <c r="M198" s="42" t="str">
        <f t="shared" si="66"/>
        <v/>
      </c>
      <c r="N198" s="42" t="str">
        <f>IF($B198="","",[1]رصد!J198)</f>
        <v/>
      </c>
      <c r="O198" s="42" t="str">
        <f t="shared" si="67"/>
        <v/>
      </c>
      <c r="P198" s="42" t="str">
        <f>IF($B198="","",[1]رصد!K198)</f>
        <v/>
      </c>
      <c r="Q198" s="42" t="str">
        <f t="shared" si="68"/>
        <v/>
      </c>
      <c r="R198" s="42" t="str">
        <f>IF($B198="","",[1]رصد!L198)</f>
        <v/>
      </c>
      <c r="S198" s="42" t="str">
        <f t="shared" si="69"/>
        <v/>
      </c>
      <c r="T198" s="43" t="str">
        <f>IF($B198="","",[1]رصد!M198)</f>
        <v/>
      </c>
      <c r="U198" s="44" t="str">
        <f t="shared" si="54"/>
        <v/>
      </c>
      <c r="V198" s="45"/>
      <c r="AC198" s="47" t="str">
        <f t="shared" si="55"/>
        <v/>
      </c>
      <c r="AD198" s="47" t="str">
        <f t="shared" si="56"/>
        <v/>
      </c>
      <c r="AE198" s="47" t="str">
        <f t="shared" si="57"/>
        <v/>
      </c>
      <c r="AF198" s="47" t="str">
        <f t="shared" si="58"/>
        <v/>
      </c>
      <c r="AG198" s="47" t="str">
        <f t="shared" si="59"/>
        <v/>
      </c>
      <c r="AH198" s="47" t="str">
        <f t="shared" si="60"/>
        <v/>
      </c>
      <c r="AI198" s="47" t="str">
        <f t="shared" si="61"/>
        <v/>
      </c>
      <c r="AJ198" s="47" t="str">
        <f t="shared" si="70"/>
        <v/>
      </c>
      <c r="AK198" s="48" t="str">
        <f t="shared" si="71"/>
        <v/>
      </c>
      <c r="AL198" s="48" t="str">
        <f t="shared" si="72"/>
        <v>ناجح فى جميع مواد الترم الأول</v>
      </c>
      <c r="AM198" s="49"/>
      <c r="AN198" s="50" t="str">
        <f t="shared" si="73"/>
        <v/>
      </c>
      <c r="AO198" s="50" t="str">
        <f t="shared" si="74"/>
        <v/>
      </c>
      <c r="AP198" s="50" t="str">
        <f t="shared" si="75"/>
        <v/>
      </c>
      <c r="AQ198" s="50" t="str">
        <f t="shared" si="76"/>
        <v/>
      </c>
      <c r="AR198" s="50" t="str">
        <f t="shared" si="77"/>
        <v/>
      </c>
      <c r="AS198" s="50" t="str">
        <f t="shared" si="78"/>
        <v/>
      </c>
      <c r="AT198" s="50" t="str">
        <f t="shared" si="79"/>
        <v/>
      </c>
      <c r="AU198" s="50" t="str">
        <f t="shared" si="79"/>
        <v/>
      </c>
      <c r="AV198" s="50" t="str">
        <f t="shared" si="80"/>
        <v/>
      </c>
    </row>
    <row r="199" spans="1:48" ht="129.94999999999999" customHeight="1">
      <c r="A199" s="40" t="str">
        <f t="shared" si="62"/>
        <v/>
      </c>
      <c r="B199" s="41" t="str">
        <f>IF([1]رصد!B199="","",[1]رصد!B199)</f>
        <v/>
      </c>
      <c r="C199" s="41">
        <f>IF([1]رصد!C199="","",[1]رصد!C199)</f>
        <v>0</v>
      </c>
      <c r="D199" s="41">
        <f>IF([1]رصد!D199="","",[1]رصد!D199)</f>
        <v>0</v>
      </c>
      <c r="E199" s="41">
        <f>IF([1]رصد!E199="","",[1]رصد!E199)</f>
        <v>0</v>
      </c>
      <c r="F199" s="41" t="str">
        <f>IF($B199="","",[1]رصد!F199)</f>
        <v/>
      </c>
      <c r="G199" s="42" t="str">
        <f t="shared" si="63"/>
        <v/>
      </c>
      <c r="H199" s="42" t="str">
        <f>IF($B199="","",[1]رصد!G199)</f>
        <v/>
      </c>
      <c r="I199" s="42" t="str">
        <f t="shared" si="64"/>
        <v/>
      </c>
      <c r="J199" s="42" t="str">
        <f>IF($B199="","",[1]رصد!H199)</f>
        <v/>
      </c>
      <c r="K199" s="42" t="str">
        <f t="shared" si="65"/>
        <v/>
      </c>
      <c r="L199" s="42" t="str">
        <f>IF($B199="","",[1]رصد!I199)</f>
        <v/>
      </c>
      <c r="M199" s="42" t="str">
        <f t="shared" si="66"/>
        <v/>
      </c>
      <c r="N199" s="42" t="str">
        <f>IF($B199="","",[1]رصد!J199)</f>
        <v/>
      </c>
      <c r="O199" s="42" t="str">
        <f t="shared" si="67"/>
        <v/>
      </c>
      <c r="P199" s="42" t="str">
        <f>IF($B199="","",[1]رصد!K199)</f>
        <v/>
      </c>
      <c r="Q199" s="42" t="str">
        <f t="shared" si="68"/>
        <v/>
      </c>
      <c r="R199" s="42" t="str">
        <f>IF($B199="","",[1]رصد!L199)</f>
        <v/>
      </c>
      <c r="S199" s="42" t="str">
        <f t="shared" si="69"/>
        <v/>
      </c>
      <c r="T199" s="43" t="str">
        <f>IF($B199="","",[1]رصد!M199)</f>
        <v/>
      </c>
      <c r="U199" s="44" t="str">
        <f t="shared" si="54"/>
        <v/>
      </c>
      <c r="V199" s="45"/>
      <c r="AC199" s="47" t="str">
        <f t="shared" si="55"/>
        <v/>
      </c>
      <c r="AD199" s="47" t="str">
        <f t="shared" si="56"/>
        <v/>
      </c>
      <c r="AE199" s="47" t="str">
        <f t="shared" si="57"/>
        <v/>
      </c>
      <c r="AF199" s="47" t="str">
        <f t="shared" si="58"/>
        <v/>
      </c>
      <c r="AG199" s="47" t="str">
        <f t="shared" si="59"/>
        <v/>
      </c>
      <c r="AH199" s="47" t="str">
        <f t="shared" si="60"/>
        <v/>
      </c>
      <c r="AI199" s="47" t="str">
        <f t="shared" si="61"/>
        <v/>
      </c>
      <c r="AJ199" s="47" t="str">
        <f t="shared" si="70"/>
        <v/>
      </c>
      <c r="AK199" s="48" t="str">
        <f t="shared" si="71"/>
        <v/>
      </c>
      <c r="AL199" s="48" t="str">
        <f t="shared" si="72"/>
        <v>ناجح فى جميع مواد الترم الأول</v>
      </c>
      <c r="AM199" s="49"/>
      <c r="AN199" s="50" t="str">
        <f t="shared" si="73"/>
        <v/>
      </c>
      <c r="AO199" s="50" t="str">
        <f t="shared" si="74"/>
        <v/>
      </c>
      <c r="AP199" s="50" t="str">
        <f t="shared" si="75"/>
        <v/>
      </c>
      <c r="AQ199" s="50" t="str">
        <f t="shared" si="76"/>
        <v/>
      </c>
      <c r="AR199" s="50" t="str">
        <f t="shared" si="77"/>
        <v/>
      </c>
      <c r="AS199" s="50" t="str">
        <f t="shared" si="78"/>
        <v/>
      </c>
      <c r="AT199" s="50" t="str">
        <f t="shared" si="79"/>
        <v/>
      </c>
      <c r="AU199" s="50" t="str">
        <f t="shared" si="79"/>
        <v/>
      </c>
      <c r="AV199" s="50" t="str">
        <f t="shared" si="80"/>
        <v/>
      </c>
    </row>
    <row r="200" spans="1:48" ht="129.94999999999999" customHeight="1">
      <c r="A200" s="40" t="str">
        <f t="shared" si="62"/>
        <v/>
      </c>
      <c r="B200" s="41" t="str">
        <f>IF([1]رصد!B200="","",[1]رصد!B200)</f>
        <v/>
      </c>
      <c r="C200" s="41">
        <f>IF([1]رصد!C200="","",[1]رصد!C200)</f>
        <v>0</v>
      </c>
      <c r="D200" s="41">
        <f>IF([1]رصد!D200="","",[1]رصد!D200)</f>
        <v>0</v>
      </c>
      <c r="E200" s="41">
        <f>IF([1]رصد!E200="","",[1]رصد!E200)</f>
        <v>0</v>
      </c>
      <c r="F200" s="41" t="str">
        <f>IF($B200="","",[1]رصد!F200)</f>
        <v/>
      </c>
      <c r="G200" s="42" t="str">
        <f t="shared" si="63"/>
        <v/>
      </c>
      <c r="H200" s="42" t="str">
        <f>IF($B200="","",[1]رصد!G200)</f>
        <v/>
      </c>
      <c r="I200" s="42" t="str">
        <f t="shared" si="64"/>
        <v/>
      </c>
      <c r="J200" s="42" t="str">
        <f>IF($B200="","",[1]رصد!H200)</f>
        <v/>
      </c>
      <c r="K200" s="42" t="str">
        <f t="shared" si="65"/>
        <v/>
      </c>
      <c r="L200" s="42" t="str">
        <f>IF($B200="","",[1]رصد!I200)</f>
        <v/>
      </c>
      <c r="M200" s="42" t="str">
        <f t="shared" si="66"/>
        <v/>
      </c>
      <c r="N200" s="42" t="str">
        <f>IF($B200="","",[1]رصد!J200)</f>
        <v/>
      </c>
      <c r="O200" s="42" t="str">
        <f t="shared" si="67"/>
        <v/>
      </c>
      <c r="P200" s="42" t="str">
        <f>IF($B200="","",[1]رصد!K200)</f>
        <v/>
      </c>
      <c r="Q200" s="42" t="str">
        <f t="shared" si="68"/>
        <v/>
      </c>
      <c r="R200" s="42" t="str">
        <f>IF($B200="","",[1]رصد!L200)</f>
        <v/>
      </c>
      <c r="S200" s="42" t="str">
        <f t="shared" si="69"/>
        <v/>
      </c>
      <c r="T200" s="43" t="str">
        <f>IF($B200="","",[1]رصد!M200)</f>
        <v/>
      </c>
      <c r="U200" s="44" t="str">
        <f t="shared" si="54"/>
        <v/>
      </c>
      <c r="V200" s="45"/>
      <c r="AC200" s="47" t="str">
        <f t="shared" si="55"/>
        <v/>
      </c>
      <c r="AD200" s="47" t="str">
        <f t="shared" si="56"/>
        <v/>
      </c>
      <c r="AE200" s="47" t="str">
        <f t="shared" si="57"/>
        <v/>
      </c>
      <c r="AF200" s="47" t="str">
        <f t="shared" si="58"/>
        <v/>
      </c>
      <c r="AG200" s="47" t="str">
        <f t="shared" si="59"/>
        <v/>
      </c>
      <c r="AH200" s="47" t="str">
        <f t="shared" si="60"/>
        <v/>
      </c>
      <c r="AI200" s="47" t="str">
        <f t="shared" si="61"/>
        <v/>
      </c>
      <c r="AJ200" s="47" t="str">
        <f t="shared" si="70"/>
        <v/>
      </c>
      <c r="AK200" s="48" t="str">
        <f t="shared" si="71"/>
        <v/>
      </c>
      <c r="AL200" s="48" t="str">
        <f t="shared" si="72"/>
        <v>ناجح فى جميع مواد الترم الأول</v>
      </c>
      <c r="AM200" s="49"/>
      <c r="AN200" s="50" t="str">
        <f t="shared" si="73"/>
        <v/>
      </c>
      <c r="AO200" s="50" t="str">
        <f t="shared" si="74"/>
        <v/>
      </c>
      <c r="AP200" s="50" t="str">
        <f t="shared" si="75"/>
        <v/>
      </c>
      <c r="AQ200" s="50" t="str">
        <f t="shared" si="76"/>
        <v/>
      </c>
      <c r="AR200" s="50" t="str">
        <f t="shared" si="77"/>
        <v/>
      </c>
      <c r="AS200" s="50" t="str">
        <f t="shared" si="78"/>
        <v/>
      </c>
      <c r="AT200" s="50" t="str">
        <f t="shared" si="79"/>
        <v/>
      </c>
      <c r="AU200" s="50" t="str">
        <f t="shared" si="79"/>
        <v/>
      </c>
      <c r="AV200" s="50" t="str">
        <f t="shared" si="80"/>
        <v/>
      </c>
    </row>
    <row r="201" spans="1:48" ht="129.94999999999999" customHeight="1">
      <c r="A201" s="40" t="str">
        <f t="shared" si="62"/>
        <v/>
      </c>
      <c r="B201" s="41" t="str">
        <f>IF([1]رصد!B201="","",[1]رصد!B201)</f>
        <v/>
      </c>
      <c r="C201" s="41">
        <f>IF([1]رصد!C201="","",[1]رصد!C201)</f>
        <v>0</v>
      </c>
      <c r="D201" s="41">
        <f>IF([1]رصد!D201="","",[1]رصد!D201)</f>
        <v>0</v>
      </c>
      <c r="E201" s="41">
        <f>IF([1]رصد!E201="","",[1]رصد!E201)</f>
        <v>0</v>
      </c>
      <c r="F201" s="41" t="str">
        <f>IF($B201="","",[1]رصد!F201)</f>
        <v/>
      </c>
      <c r="G201" s="42" t="str">
        <f t="shared" si="63"/>
        <v/>
      </c>
      <c r="H201" s="42" t="str">
        <f>IF($B201="","",[1]رصد!G201)</f>
        <v/>
      </c>
      <c r="I201" s="42" t="str">
        <f t="shared" si="64"/>
        <v/>
      </c>
      <c r="J201" s="42" t="str">
        <f>IF($B201="","",[1]رصد!H201)</f>
        <v/>
      </c>
      <c r="K201" s="42" t="str">
        <f t="shared" si="65"/>
        <v/>
      </c>
      <c r="L201" s="42" t="str">
        <f>IF($B201="","",[1]رصد!I201)</f>
        <v/>
      </c>
      <c r="M201" s="42" t="str">
        <f t="shared" si="66"/>
        <v/>
      </c>
      <c r="N201" s="42" t="str">
        <f>IF($B201="","",[1]رصد!J201)</f>
        <v/>
      </c>
      <c r="O201" s="42" t="str">
        <f t="shared" si="67"/>
        <v/>
      </c>
      <c r="P201" s="42" t="str">
        <f>IF($B201="","",[1]رصد!K201)</f>
        <v/>
      </c>
      <c r="Q201" s="42" t="str">
        <f t="shared" si="68"/>
        <v/>
      </c>
      <c r="R201" s="42" t="str">
        <f>IF($B201="","",[1]رصد!L201)</f>
        <v/>
      </c>
      <c r="S201" s="42" t="str">
        <f t="shared" si="69"/>
        <v/>
      </c>
      <c r="T201" s="43" t="str">
        <f>IF($B201="","",[1]رصد!M201)</f>
        <v/>
      </c>
      <c r="U201" s="44" t="str">
        <f t="shared" si="54"/>
        <v/>
      </c>
      <c r="V201" s="45"/>
      <c r="AC201" s="47" t="str">
        <f t="shared" si="55"/>
        <v/>
      </c>
      <c r="AD201" s="47" t="str">
        <f t="shared" si="56"/>
        <v/>
      </c>
      <c r="AE201" s="47" t="str">
        <f t="shared" si="57"/>
        <v/>
      </c>
      <c r="AF201" s="47" t="str">
        <f t="shared" si="58"/>
        <v/>
      </c>
      <c r="AG201" s="47" t="str">
        <f t="shared" si="59"/>
        <v/>
      </c>
      <c r="AH201" s="47" t="str">
        <f t="shared" si="60"/>
        <v/>
      </c>
      <c r="AI201" s="47" t="str">
        <f t="shared" si="61"/>
        <v/>
      </c>
      <c r="AJ201" s="47" t="str">
        <f t="shared" si="70"/>
        <v/>
      </c>
      <c r="AK201" s="48" t="str">
        <f t="shared" si="71"/>
        <v/>
      </c>
      <c r="AL201" s="48" t="str">
        <f t="shared" si="72"/>
        <v>ناجح فى جميع مواد الترم الأول</v>
      </c>
      <c r="AM201" s="49"/>
      <c r="AN201" s="50" t="str">
        <f t="shared" si="73"/>
        <v/>
      </c>
      <c r="AO201" s="50" t="str">
        <f t="shared" si="74"/>
        <v/>
      </c>
      <c r="AP201" s="50" t="str">
        <f t="shared" si="75"/>
        <v/>
      </c>
      <c r="AQ201" s="50" t="str">
        <f t="shared" si="76"/>
        <v/>
      </c>
      <c r="AR201" s="50" t="str">
        <f t="shared" si="77"/>
        <v/>
      </c>
      <c r="AS201" s="50" t="str">
        <f t="shared" si="78"/>
        <v/>
      </c>
      <c r="AT201" s="50" t="str">
        <f t="shared" si="79"/>
        <v/>
      </c>
      <c r="AU201" s="50" t="str">
        <f t="shared" si="79"/>
        <v/>
      </c>
      <c r="AV201" s="50" t="str">
        <f t="shared" si="80"/>
        <v/>
      </c>
    </row>
    <row r="202" spans="1:48" ht="129.94999999999999" customHeight="1">
      <c r="A202" s="40" t="str">
        <f t="shared" si="62"/>
        <v/>
      </c>
      <c r="B202" s="41" t="str">
        <f>IF([1]رصد!B202="","",[1]رصد!B202)</f>
        <v/>
      </c>
      <c r="C202" s="41">
        <f>IF([1]رصد!C202="","",[1]رصد!C202)</f>
        <v>0</v>
      </c>
      <c r="D202" s="41">
        <f>IF([1]رصد!D202="","",[1]رصد!D202)</f>
        <v>0</v>
      </c>
      <c r="E202" s="41">
        <f>IF([1]رصد!E202="","",[1]رصد!E202)</f>
        <v>0</v>
      </c>
      <c r="F202" s="41" t="str">
        <f>IF($B202="","",[1]رصد!F202)</f>
        <v/>
      </c>
      <c r="G202" s="42" t="str">
        <f t="shared" si="63"/>
        <v/>
      </c>
      <c r="H202" s="42" t="str">
        <f>IF($B202="","",[1]رصد!G202)</f>
        <v/>
      </c>
      <c r="I202" s="42" t="str">
        <f t="shared" si="64"/>
        <v/>
      </c>
      <c r="J202" s="42" t="str">
        <f>IF($B202="","",[1]رصد!H202)</f>
        <v/>
      </c>
      <c r="K202" s="42" t="str">
        <f t="shared" si="65"/>
        <v/>
      </c>
      <c r="L202" s="42" t="str">
        <f>IF($B202="","",[1]رصد!I202)</f>
        <v/>
      </c>
      <c r="M202" s="42" t="str">
        <f t="shared" si="66"/>
        <v/>
      </c>
      <c r="N202" s="42" t="str">
        <f>IF($B202="","",[1]رصد!J202)</f>
        <v/>
      </c>
      <c r="O202" s="42" t="str">
        <f t="shared" si="67"/>
        <v/>
      </c>
      <c r="P202" s="42" t="str">
        <f>IF($B202="","",[1]رصد!K202)</f>
        <v/>
      </c>
      <c r="Q202" s="42" t="str">
        <f t="shared" si="68"/>
        <v/>
      </c>
      <c r="R202" s="42" t="str">
        <f>IF($B202="","",[1]رصد!L202)</f>
        <v/>
      </c>
      <c r="S202" s="42" t="str">
        <f t="shared" si="69"/>
        <v/>
      </c>
      <c r="T202" s="43" t="str">
        <f>IF($B202="","",[1]رصد!M202)</f>
        <v/>
      </c>
      <c r="U202" s="44" t="str">
        <f t="shared" ref="U202:U265" si="81">IF(B202="","",IF(AL202="ناجح فى جميع مواد الترم الأول","ناجح","له برنامج علاجى"))</f>
        <v/>
      </c>
      <c r="V202" s="45"/>
      <c r="AC202" s="47" t="str">
        <f t="shared" ref="AC202:AC265" si="82">IF(OR(G202="احمر",G202="غ"),$AC$9,"")</f>
        <v/>
      </c>
      <c r="AD202" s="47" t="str">
        <f t="shared" ref="AD202:AD265" si="83">IF(OR(I202="احمر",I202="غ"),$AD$9,"")</f>
        <v/>
      </c>
      <c r="AE202" s="47" t="str">
        <f t="shared" ref="AE202:AE265" si="84">IF(OR(K202="احمر",K202="غ"),$AE$9,"")</f>
        <v/>
      </c>
      <c r="AF202" s="47" t="str">
        <f t="shared" ref="AF202:AF265" si="85">IF(OR(M202="احمر",M202="غ"),$AF$9,"")</f>
        <v/>
      </c>
      <c r="AG202" s="47" t="str">
        <f t="shared" ref="AG202:AG265" si="86">IF(OR(O202="احمر",O202="غ"),$AG$9,"")</f>
        <v/>
      </c>
      <c r="AH202" s="47" t="str">
        <f t="shared" ref="AH202:AH265" si="87">IF(OR(Q202="احمر",Q202="غ"),$AH$9,"")</f>
        <v/>
      </c>
      <c r="AI202" s="47" t="str">
        <f t="shared" ref="AI202:AI265" si="88">IF(OR(S202="احمر",S202="غ"),$AI$9,"")</f>
        <v/>
      </c>
      <c r="AJ202" s="47" t="str">
        <f t="shared" si="70"/>
        <v/>
      </c>
      <c r="AK202" s="48" t="str">
        <f t="shared" si="71"/>
        <v/>
      </c>
      <c r="AL202" s="48" t="str">
        <f t="shared" si="72"/>
        <v>ناجح فى جميع مواد الترم الأول</v>
      </c>
      <c r="AM202" s="49"/>
      <c r="AN202" s="50" t="str">
        <f t="shared" si="73"/>
        <v/>
      </c>
      <c r="AO202" s="50" t="str">
        <f t="shared" si="74"/>
        <v/>
      </c>
      <c r="AP202" s="50" t="str">
        <f t="shared" si="75"/>
        <v/>
      </c>
      <c r="AQ202" s="50" t="str">
        <f t="shared" si="76"/>
        <v/>
      </c>
      <c r="AR202" s="50" t="str">
        <f t="shared" si="77"/>
        <v/>
      </c>
      <c r="AS202" s="50" t="str">
        <f t="shared" si="78"/>
        <v/>
      </c>
      <c r="AT202" s="50" t="str">
        <f t="shared" si="79"/>
        <v/>
      </c>
      <c r="AU202" s="50" t="str">
        <f t="shared" si="79"/>
        <v/>
      </c>
      <c r="AV202" s="50" t="str">
        <f t="shared" si="80"/>
        <v/>
      </c>
    </row>
    <row r="203" spans="1:48" ht="129.94999999999999" customHeight="1">
      <c r="A203" s="40" t="str">
        <f t="shared" ref="A203:A266" si="89">IF(B203&lt;&gt;"",ROW()-9,"")</f>
        <v/>
      </c>
      <c r="B203" s="41" t="str">
        <f>IF([1]رصد!B203="","",[1]رصد!B203)</f>
        <v/>
      </c>
      <c r="C203" s="41">
        <f>IF([1]رصد!C203="","",[1]رصد!C203)</f>
        <v>0</v>
      </c>
      <c r="D203" s="41">
        <f>IF([1]رصد!D203="","",[1]رصد!D203)</f>
        <v>0</v>
      </c>
      <c r="E203" s="41">
        <f>IF([1]رصد!E203="","",[1]رصد!E203)</f>
        <v>0</v>
      </c>
      <c r="F203" s="41" t="str">
        <f>IF($B203="","",[1]رصد!F203)</f>
        <v/>
      </c>
      <c r="G203" s="42" t="str">
        <f t="shared" ref="G203:G266" si="90">IF(F203="غ","غ",IF(F203=1,"احمر",IF(F203=2,"اصفر",IF(F203=3,"اخضر",IF(F203=4,"ازرق","")))))</f>
        <v/>
      </c>
      <c r="H203" s="42" t="str">
        <f>IF($B203="","",[1]رصد!G203)</f>
        <v/>
      </c>
      <c r="I203" s="42" t="str">
        <f t="shared" ref="I203:I266" si="91">IF(H203="غ","غ",IF(H203=1,"احمر",IF(H203=2,"اصفر",IF(H203=3,"اخضر",IF(H203=4,"ازرق","")))))</f>
        <v/>
      </c>
      <c r="J203" s="42" t="str">
        <f>IF($B203="","",[1]رصد!H203)</f>
        <v/>
      </c>
      <c r="K203" s="42" t="str">
        <f t="shared" ref="K203:K266" si="92">IF(J203="غ","غ",IF(J203=1,"احمر",IF(J203=2,"اصفر",IF(J203=3,"اخضر",IF(J203=4,"ازرق","")))))</f>
        <v/>
      </c>
      <c r="L203" s="42" t="str">
        <f>IF($B203="","",[1]رصد!I203)</f>
        <v/>
      </c>
      <c r="M203" s="42" t="str">
        <f t="shared" ref="M203:M266" si="93">IF(L203="غ","غ",IF(L203=1,"احمر",IF(L203=2,"اصفر",IF(L203=3,"اخضر",IF(L203=4,"ازرق","")))))</f>
        <v/>
      </c>
      <c r="N203" s="42" t="str">
        <f>IF($B203="","",[1]رصد!J203)</f>
        <v/>
      </c>
      <c r="O203" s="42" t="str">
        <f t="shared" ref="O203:O266" si="94">IF(N203="غ","غ",IF(N203=1,"احمر",IF(N203=2,"اصفر",IF(N203=3,"اخضر",IF(N203=4,"ازرق","")))))</f>
        <v/>
      </c>
      <c r="P203" s="42" t="str">
        <f>IF($B203="","",[1]رصد!K203)</f>
        <v/>
      </c>
      <c r="Q203" s="42" t="str">
        <f t="shared" ref="Q203:Q266" si="95">IF(P203="غ","غ",IF(P203=1,"احمر",IF(P203=2,"اصفر",IF(P203=3,"اخضر",IF(P203=4,"ازرق","")))))</f>
        <v/>
      </c>
      <c r="R203" s="42" t="str">
        <f>IF($B203="","",[1]رصد!L203)</f>
        <v/>
      </c>
      <c r="S203" s="42" t="str">
        <f t="shared" ref="S203:S266" si="96">IF(R203="غ","غ",IF(R203=1,"احمر",IF(R203=2,"اصفر",IF(R203=3,"اخضر",IF(R203=4,"ازرق","")))))</f>
        <v/>
      </c>
      <c r="T203" s="43" t="str">
        <f>IF($B203="","",[1]رصد!M203)</f>
        <v/>
      </c>
      <c r="U203" s="44" t="str">
        <f t="shared" si="81"/>
        <v/>
      </c>
      <c r="V203" s="45"/>
      <c r="AC203" s="47" t="str">
        <f t="shared" si="82"/>
        <v/>
      </c>
      <c r="AD203" s="47" t="str">
        <f t="shared" si="83"/>
        <v/>
      </c>
      <c r="AE203" s="47" t="str">
        <f t="shared" si="84"/>
        <v/>
      </c>
      <c r="AF203" s="47" t="str">
        <f t="shared" si="85"/>
        <v/>
      </c>
      <c r="AG203" s="47" t="str">
        <f t="shared" si="86"/>
        <v/>
      </c>
      <c r="AH203" s="47" t="str">
        <f t="shared" si="87"/>
        <v/>
      </c>
      <c r="AI203" s="47" t="str">
        <f t="shared" si="88"/>
        <v/>
      </c>
      <c r="AJ203" s="47" t="str">
        <f t="shared" ref="AJ203:AJ266" si="97">IF(OR(T203="احمر",T203="غ"),$AJ$9,"")</f>
        <v/>
      </c>
      <c r="AK203" s="48" t="str">
        <f t="shared" ref="AK203:AK266" si="98">AC203&amp;AD203&amp;AE203&amp;AF203&amp;AG203&amp;AH203&amp;AI203</f>
        <v/>
      </c>
      <c r="AL203" s="48" t="str">
        <f t="shared" ref="AL203:AL266" si="99">IF(AK203="","ناجح فى جميع مواد الترم الأول","له برنامج علاجى فى "&amp;AK203)</f>
        <v>ناجح فى جميع مواد الترم الأول</v>
      </c>
      <c r="AM203" s="49"/>
      <c r="AN203" s="50" t="str">
        <f t="shared" ref="AN203:AN266" si="100">IF(G203="غ","غ","")</f>
        <v/>
      </c>
      <c r="AO203" s="50" t="str">
        <f t="shared" ref="AO203:AO266" si="101">IF(I203="غ","غ","")</f>
        <v/>
      </c>
      <c r="AP203" s="50" t="str">
        <f t="shared" ref="AP203:AP266" si="102">IF(K203="غ","غ","")</f>
        <v/>
      </c>
      <c r="AQ203" s="50" t="str">
        <f t="shared" ref="AQ203:AQ266" si="103">IF(M203="غ","غ","")</f>
        <v/>
      </c>
      <c r="AR203" s="50" t="str">
        <f t="shared" ref="AR203:AR266" si="104">IF(O203="غ","غ","")</f>
        <v/>
      </c>
      <c r="AS203" s="50" t="str">
        <f t="shared" ref="AS203:AS266" si="105">IF(Q203="غ","غ","")</f>
        <v/>
      </c>
      <c r="AT203" s="50" t="str">
        <f t="shared" ref="AT203:AU266" si="106">IF(S203="غ","غ","")</f>
        <v/>
      </c>
      <c r="AU203" s="50" t="str">
        <f t="shared" si="106"/>
        <v/>
      </c>
      <c r="AV203" s="50" t="str">
        <f t="shared" ref="AV203:AV266" si="107">IF(OR(AN203="غ",AO203="غ",AP203="غ",AQ203="غ",AR203="غ",AS203="غ",AT203="غ",AU203="غ"),"غ","")</f>
        <v/>
      </c>
    </row>
    <row r="204" spans="1:48" ht="129.94999999999999" customHeight="1">
      <c r="A204" s="40" t="str">
        <f t="shared" si="89"/>
        <v/>
      </c>
      <c r="B204" s="41" t="str">
        <f>IF([1]رصد!B204="","",[1]رصد!B204)</f>
        <v/>
      </c>
      <c r="C204" s="41">
        <f>IF([1]رصد!C204="","",[1]رصد!C204)</f>
        <v>0</v>
      </c>
      <c r="D204" s="41">
        <f>IF([1]رصد!D204="","",[1]رصد!D204)</f>
        <v>0</v>
      </c>
      <c r="E204" s="41">
        <f>IF([1]رصد!E204="","",[1]رصد!E204)</f>
        <v>0</v>
      </c>
      <c r="F204" s="41" t="str">
        <f>IF($B204="","",[1]رصد!F204)</f>
        <v/>
      </c>
      <c r="G204" s="42" t="str">
        <f t="shared" si="90"/>
        <v/>
      </c>
      <c r="H204" s="42" t="str">
        <f>IF($B204="","",[1]رصد!G204)</f>
        <v/>
      </c>
      <c r="I204" s="42" t="str">
        <f t="shared" si="91"/>
        <v/>
      </c>
      <c r="J204" s="42" t="str">
        <f>IF($B204="","",[1]رصد!H204)</f>
        <v/>
      </c>
      <c r="K204" s="42" t="str">
        <f t="shared" si="92"/>
        <v/>
      </c>
      <c r="L204" s="42" t="str">
        <f>IF($B204="","",[1]رصد!I204)</f>
        <v/>
      </c>
      <c r="M204" s="42" t="str">
        <f t="shared" si="93"/>
        <v/>
      </c>
      <c r="N204" s="42" t="str">
        <f>IF($B204="","",[1]رصد!J204)</f>
        <v/>
      </c>
      <c r="O204" s="42" t="str">
        <f t="shared" si="94"/>
        <v/>
      </c>
      <c r="P204" s="42" t="str">
        <f>IF($B204="","",[1]رصد!K204)</f>
        <v/>
      </c>
      <c r="Q204" s="42" t="str">
        <f t="shared" si="95"/>
        <v/>
      </c>
      <c r="R204" s="42" t="str">
        <f>IF($B204="","",[1]رصد!L204)</f>
        <v/>
      </c>
      <c r="S204" s="42" t="str">
        <f t="shared" si="96"/>
        <v/>
      </c>
      <c r="T204" s="43" t="str">
        <f>IF($B204="","",[1]رصد!M204)</f>
        <v/>
      </c>
      <c r="U204" s="44" t="str">
        <f t="shared" si="81"/>
        <v/>
      </c>
      <c r="V204" s="45"/>
      <c r="AC204" s="47" t="str">
        <f t="shared" si="82"/>
        <v/>
      </c>
      <c r="AD204" s="47" t="str">
        <f t="shared" si="83"/>
        <v/>
      </c>
      <c r="AE204" s="47" t="str">
        <f t="shared" si="84"/>
        <v/>
      </c>
      <c r="AF204" s="47" t="str">
        <f t="shared" si="85"/>
        <v/>
      </c>
      <c r="AG204" s="47" t="str">
        <f t="shared" si="86"/>
        <v/>
      </c>
      <c r="AH204" s="47" t="str">
        <f t="shared" si="87"/>
        <v/>
      </c>
      <c r="AI204" s="47" t="str">
        <f t="shared" si="88"/>
        <v/>
      </c>
      <c r="AJ204" s="47" t="str">
        <f t="shared" si="97"/>
        <v/>
      </c>
      <c r="AK204" s="48" t="str">
        <f t="shared" si="98"/>
        <v/>
      </c>
      <c r="AL204" s="48" t="str">
        <f t="shared" si="99"/>
        <v>ناجح فى جميع مواد الترم الأول</v>
      </c>
      <c r="AM204" s="49"/>
      <c r="AN204" s="50" t="str">
        <f t="shared" si="100"/>
        <v/>
      </c>
      <c r="AO204" s="50" t="str">
        <f t="shared" si="101"/>
        <v/>
      </c>
      <c r="AP204" s="50" t="str">
        <f t="shared" si="102"/>
        <v/>
      </c>
      <c r="AQ204" s="50" t="str">
        <f t="shared" si="103"/>
        <v/>
      </c>
      <c r="AR204" s="50" t="str">
        <f t="shared" si="104"/>
        <v/>
      </c>
      <c r="AS204" s="50" t="str">
        <f t="shared" si="105"/>
        <v/>
      </c>
      <c r="AT204" s="50" t="str">
        <f t="shared" si="106"/>
        <v/>
      </c>
      <c r="AU204" s="50" t="str">
        <f t="shared" si="106"/>
        <v/>
      </c>
      <c r="AV204" s="50" t="str">
        <f t="shared" si="107"/>
        <v/>
      </c>
    </row>
    <row r="205" spans="1:48" ht="129.94999999999999" customHeight="1">
      <c r="A205" s="40" t="str">
        <f t="shared" si="89"/>
        <v/>
      </c>
      <c r="B205" s="41" t="str">
        <f>IF([1]رصد!B205="","",[1]رصد!B205)</f>
        <v/>
      </c>
      <c r="C205" s="41">
        <f>IF([1]رصد!C205="","",[1]رصد!C205)</f>
        <v>0</v>
      </c>
      <c r="D205" s="41">
        <f>IF([1]رصد!D205="","",[1]رصد!D205)</f>
        <v>0</v>
      </c>
      <c r="E205" s="41">
        <f>IF([1]رصد!E205="","",[1]رصد!E205)</f>
        <v>0</v>
      </c>
      <c r="F205" s="41" t="str">
        <f>IF($B205="","",[1]رصد!F205)</f>
        <v/>
      </c>
      <c r="G205" s="42" t="str">
        <f t="shared" si="90"/>
        <v/>
      </c>
      <c r="H205" s="42" t="str">
        <f>IF($B205="","",[1]رصد!G205)</f>
        <v/>
      </c>
      <c r="I205" s="42" t="str">
        <f t="shared" si="91"/>
        <v/>
      </c>
      <c r="J205" s="42" t="str">
        <f>IF($B205="","",[1]رصد!H205)</f>
        <v/>
      </c>
      <c r="K205" s="42" t="str">
        <f t="shared" si="92"/>
        <v/>
      </c>
      <c r="L205" s="42" t="str">
        <f>IF($B205="","",[1]رصد!I205)</f>
        <v/>
      </c>
      <c r="M205" s="42" t="str">
        <f t="shared" si="93"/>
        <v/>
      </c>
      <c r="N205" s="42" t="str">
        <f>IF($B205="","",[1]رصد!J205)</f>
        <v/>
      </c>
      <c r="O205" s="42" t="str">
        <f t="shared" si="94"/>
        <v/>
      </c>
      <c r="P205" s="42" t="str">
        <f>IF($B205="","",[1]رصد!K205)</f>
        <v/>
      </c>
      <c r="Q205" s="42" t="str">
        <f t="shared" si="95"/>
        <v/>
      </c>
      <c r="R205" s="42" t="str">
        <f>IF($B205="","",[1]رصد!L205)</f>
        <v/>
      </c>
      <c r="S205" s="42" t="str">
        <f t="shared" si="96"/>
        <v/>
      </c>
      <c r="T205" s="43" t="str">
        <f>IF($B205="","",[1]رصد!M205)</f>
        <v/>
      </c>
      <c r="U205" s="44" t="str">
        <f t="shared" si="81"/>
        <v/>
      </c>
      <c r="V205" s="45"/>
      <c r="AC205" s="47" t="str">
        <f t="shared" si="82"/>
        <v/>
      </c>
      <c r="AD205" s="47" t="str">
        <f t="shared" si="83"/>
        <v/>
      </c>
      <c r="AE205" s="47" t="str">
        <f t="shared" si="84"/>
        <v/>
      </c>
      <c r="AF205" s="47" t="str">
        <f t="shared" si="85"/>
        <v/>
      </c>
      <c r="AG205" s="47" t="str">
        <f t="shared" si="86"/>
        <v/>
      </c>
      <c r="AH205" s="47" t="str">
        <f t="shared" si="87"/>
        <v/>
      </c>
      <c r="AI205" s="47" t="str">
        <f t="shared" si="88"/>
        <v/>
      </c>
      <c r="AJ205" s="47" t="str">
        <f t="shared" si="97"/>
        <v/>
      </c>
      <c r="AK205" s="48" t="str">
        <f t="shared" si="98"/>
        <v/>
      </c>
      <c r="AL205" s="48" t="str">
        <f t="shared" si="99"/>
        <v>ناجح فى جميع مواد الترم الأول</v>
      </c>
      <c r="AM205" s="49"/>
      <c r="AN205" s="50" t="str">
        <f t="shared" si="100"/>
        <v/>
      </c>
      <c r="AO205" s="50" t="str">
        <f t="shared" si="101"/>
        <v/>
      </c>
      <c r="AP205" s="50" t="str">
        <f t="shared" si="102"/>
        <v/>
      </c>
      <c r="AQ205" s="50" t="str">
        <f t="shared" si="103"/>
        <v/>
      </c>
      <c r="AR205" s="50" t="str">
        <f t="shared" si="104"/>
        <v/>
      </c>
      <c r="AS205" s="50" t="str">
        <f t="shared" si="105"/>
        <v/>
      </c>
      <c r="AT205" s="50" t="str">
        <f t="shared" si="106"/>
        <v/>
      </c>
      <c r="AU205" s="50" t="str">
        <f t="shared" si="106"/>
        <v/>
      </c>
      <c r="AV205" s="50" t="str">
        <f t="shared" si="107"/>
        <v/>
      </c>
    </row>
    <row r="206" spans="1:48" ht="129.94999999999999" customHeight="1">
      <c r="A206" s="40" t="str">
        <f t="shared" si="89"/>
        <v/>
      </c>
      <c r="B206" s="41" t="str">
        <f>IF([1]رصد!B206="","",[1]رصد!B206)</f>
        <v/>
      </c>
      <c r="C206" s="41">
        <f>IF([1]رصد!C206="","",[1]رصد!C206)</f>
        <v>0</v>
      </c>
      <c r="D206" s="41">
        <f>IF([1]رصد!D206="","",[1]رصد!D206)</f>
        <v>0</v>
      </c>
      <c r="E206" s="41">
        <f>IF([1]رصد!E206="","",[1]رصد!E206)</f>
        <v>0</v>
      </c>
      <c r="F206" s="41" t="str">
        <f>IF($B206="","",[1]رصد!F206)</f>
        <v/>
      </c>
      <c r="G206" s="42" t="str">
        <f t="shared" si="90"/>
        <v/>
      </c>
      <c r="H206" s="42" t="str">
        <f>IF($B206="","",[1]رصد!G206)</f>
        <v/>
      </c>
      <c r="I206" s="42" t="str">
        <f t="shared" si="91"/>
        <v/>
      </c>
      <c r="J206" s="42" t="str">
        <f>IF($B206="","",[1]رصد!H206)</f>
        <v/>
      </c>
      <c r="K206" s="42" t="str">
        <f t="shared" si="92"/>
        <v/>
      </c>
      <c r="L206" s="42" t="str">
        <f>IF($B206="","",[1]رصد!I206)</f>
        <v/>
      </c>
      <c r="M206" s="42" t="str">
        <f t="shared" si="93"/>
        <v/>
      </c>
      <c r="N206" s="42" t="str">
        <f>IF($B206="","",[1]رصد!J206)</f>
        <v/>
      </c>
      <c r="O206" s="42" t="str">
        <f t="shared" si="94"/>
        <v/>
      </c>
      <c r="P206" s="42" t="str">
        <f>IF($B206="","",[1]رصد!K206)</f>
        <v/>
      </c>
      <c r="Q206" s="42" t="str">
        <f t="shared" si="95"/>
        <v/>
      </c>
      <c r="R206" s="42" t="str">
        <f>IF($B206="","",[1]رصد!L206)</f>
        <v/>
      </c>
      <c r="S206" s="42" t="str">
        <f t="shared" si="96"/>
        <v/>
      </c>
      <c r="T206" s="43" t="str">
        <f>IF($B206="","",[1]رصد!M206)</f>
        <v/>
      </c>
      <c r="U206" s="44" t="str">
        <f t="shared" si="81"/>
        <v/>
      </c>
      <c r="V206" s="45"/>
      <c r="AC206" s="47" t="str">
        <f t="shared" si="82"/>
        <v/>
      </c>
      <c r="AD206" s="47" t="str">
        <f t="shared" si="83"/>
        <v/>
      </c>
      <c r="AE206" s="47" t="str">
        <f t="shared" si="84"/>
        <v/>
      </c>
      <c r="AF206" s="47" t="str">
        <f t="shared" si="85"/>
        <v/>
      </c>
      <c r="AG206" s="47" t="str">
        <f t="shared" si="86"/>
        <v/>
      </c>
      <c r="AH206" s="47" t="str">
        <f t="shared" si="87"/>
        <v/>
      </c>
      <c r="AI206" s="47" t="str">
        <f t="shared" si="88"/>
        <v/>
      </c>
      <c r="AJ206" s="47" t="str">
        <f t="shared" si="97"/>
        <v/>
      </c>
      <c r="AK206" s="48" t="str">
        <f t="shared" si="98"/>
        <v/>
      </c>
      <c r="AL206" s="48" t="str">
        <f t="shared" si="99"/>
        <v>ناجح فى جميع مواد الترم الأول</v>
      </c>
      <c r="AM206" s="49"/>
      <c r="AN206" s="50" t="str">
        <f t="shared" si="100"/>
        <v/>
      </c>
      <c r="AO206" s="50" t="str">
        <f t="shared" si="101"/>
        <v/>
      </c>
      <c r="AP206" s="50" t="str">
        <f t="shared" si="102"/>
        <v/>
      </c>
      <c r="AQ206" s="50" t="str">
        <f t="shared" si="103"/>
        <v/>
      </c>
      <c r="AR206" s="50" t="str">
        <f t="shared" si="104"/>
        <v/>
      </c>
      <c r="AS206" s="50" t="str">
        <f t="shared" si="105"/>
        <v/>
      </c>
      <c r="AT206" s="50" t="str">
        <f t="shared" si="106"/>
        <v/>
      </c>
      <c r="AU206" s="50" t="str">
        <f t="shared" si="106"/>
        <v/>
      </c>
      <c r="AV206" s="50" t="str">
        <f t="shared" si="107"/>
        <v/>
      </c>
    </row>
    <row r="207" spans="1:48" ht="129.94999999999999" customHeight="1">
      <c r="A207" s="40" t="str">
        <f t="shared" si="89"/>
        <v/>
      </c>
      <c r="B207" s="41" t="str">
        <f>IF([1]رصد!B207="","",[1]رصد!B207)</f>
        <v/>
      </c>
      <c r="C207" s="41">
        <f>IF([1]رصد!C207="","",[1]رصد!C207)</f>
        <v>0</v>
      </c>
      <c r="D207" s="41">
        <f>IF([1]رصد!D207="","",[1]رصد!D207)</f>
        <v>0</v>
      </c>
      <c r="E207" s="41">
        <f>IF([1]رصد!E207="","",[1]رصد!E207)</f>
        <v>0</v>
      </c>
      <c r="F207" s="41" t="str">
        <f>IF($B207="","",[1]رصد!F207)</f>
        <v/>
      </c>
      <c r="G207" s="42" t="str">
        <f t="shared" si="90"/>
        <v/>
      </c>
      <c r="H207" s="42" t="str">
        <f>IF($B207="","",[1]رصد!G207)</f>
        <v/>
      </c>
      <c r="I207" s="42" t="str">
        <f t="shared" si="91"/>
        <v/>
      </c>
      <c r="J207" s="42" t="str">
        <f>IF($B207="","",[1]رصد!H207)</f>
        <v/>
      </c>
      <c r="K207" s="42" t="str">
        <f t="shared" si="92"/>
        <v/>
      </c>
      <c r="L207" s="42" t="str">
        <f>IF($B207="","",[1]رصد!I207)</f>
        <v/>
      </c>
      <c r="M207" s="42" t="str">
        <f t="shared" si="93"/>
        <v/>
      </c>
      <c r="N207" s="42" t="str">
        <f>IF($B207="","",[1]رصد!J207)</f>
        <v/>
      </c>
      <c r="O207" s="42" t="str">
        <f t="shared" si="94"/>
        <v/>
      </c>
      <c r="P207" s="42" t="str">
        <f>IF($B207="","",[1]رصد!K207)</f>
        <v/>
      </c>
      <c r="Q207" s="42" t="str">
        <f t="shared" si="95"/>
        <v/>
      </c>
      <c r="R207" s="42" t="str">
        <f>IF($B207="","",[1]رصد!L207)</f>
        <v/>
      </c>
      <c r="S207" s="42" t="str">
        <f t="shared" si="96"/>
        <v/>
      </c>
      <c r="T207" s="43" t="str">
        <f>IF($B207="","",[1]رصد!M207)</f>
        <v/>
      </c>
      <c r="U207" s="44" t="str">
        <f t="shared" si="81"/>
        <v/>
      </c>
      <c r="V207" s="45"/>
      <c r="AC207" s="47" t="str">
        <f t="shared" si="82"/>
        <v/>
      </c>
      <c r="AD207" s="47" t="str">
        <f t="shared" si="83"/>
        <v/>
      </c>
      <c r="AE207" s="47" t="str">
        <f t="shared" si="84"/>
        <v/>
      </c>
      <c r="AF207" s="47" t="str">
        <f t="shared" si="85"/>
        <v/>
      </c>
      <c r="AG207" s="47" t="str">
        <f t="shared" si="86"/>
        <v/>
      </c>
      <c r="AH207" s="47" t="str">
        <f t="shared" si="87"/>
        <v/>
      </c>
      <c r="AI207" s="47" t="str">
        <f t="shared" si="88"/>
        <v/>
      </c>
      <c r="AJ207" s="47" t="str">
        <f t="shared" si="97"/>
        <v/>
      </c>
      <c r="AK207" s="48" t="str">
        <f t="shared" si="98"/>
        <v/>
      </c>
      <c r="AL207" s="48" t="str">
        <f t="shared" si="99"/>
        <v>ناجح فى جميع مواد الترم الأول</v>
      </c>
      <c r="AM207" s="49"/>
      <c r="AN207" s="50" t="str">
        <f t="shared" si="100"/>
        <v/>
      </c>
      <c r="AO207" s="50" t="str">
        <f t="shared" si="101"/>
        <v/>
      </c>
      <c r="AP207" s="50" t="str">
        <f t="shared" si="102"/>
        <v/>
      </c>
      <c r="AQ207" s="50" t="str">
        <f t="shared" si="103"/>
        <v/>
      </c>
      <c r="AR207" s="50" t="str">
        <f t="shared" si="104"/>
        <v/>
      </c>
      <c r="AS207" s="50" t="str">
        <f t="shared" si="105"/>
        <v/>
      </c>
      <c r="AT207" s="50" t="str">
        <f t="shared" si="106"/>
        <v/>
      </c>
      <c r="AU207" s="50" t="str">
        <f t="shared" si="106"/>
        <v/>
      </c>
      <c r="AV207" s="50" t="str">
        <f t="shared" si="107"/>
        <v/>
      </c>
    </row>
    <row r="208" spans="1:48" ht="129.94999999999999" customHeight="1">
      <c r="A208" s="40" t="str">
        <f t="shared" si="89"/>
        <v/>
      </c>
      <c r="B208" s="41" t="str">
        <f>IF([1]رصد!B208="","",[1]رصد!B208)</f>
        <v/>
      </c>
      <c r="C208" s="41">
        <f>IF([1]رصد!C208="","",[1]رصد!C208)</f>
        <v>0</v>
      </c>
      <c r="D208" s="41">
        <f>IF([1]رصد!D208="","",[1]رصد!D208)</f>
        <v>0</v>
      </c>
      <c r="E208" s="41">
        <f>IF([1]رصد!E208="","",[1]رصد!E208)</f>
        <v>0</v>
      </c>
      <c r="F208" s="41" t="str">
        <f>IF($B208="","",[1]رصد!F208)</f>
        <v/>
      </c>
      <c r="G208" s="42" t="str">
        <f t="shared" si="90"/>
        <v/>
      </c>
      <c r="H208" s="42" t="str">
        <f>IF($B208="","",[1]رصد!G208)</f>
        <v/>
      </c>
      <c r="I208" s="42" t="str">
        <f t="shared" si="91"/>
        <v/>
      </c>
      <c r="J208" s="42" t="str">
        <f>IF($B208="","",[1]رصد!H208)</f>
        <v/>
      </c>
      <c r="K208" s="42" t="str">
        <f t="shared" si="92"/>
        <v/>
      </c>
      <c r="L208" s="42" t="str">
        <f>IF($B208="","",[1]رصد!I208)</f>
        <v/>
      </c>
      <c r="M208" s="42" t="str">
        <f t="shared" si="93"/>
        <v/>
      </c>
      <c r="N208" s="42" t="str">
        <f>IF($B208="","",[1]رصد!J208)</f>
        <v/>
      </c>
      <c r="O208" s="42" t="str">
        <f t="shared" si="94"/>
        <v/>
      </c>
      <c r="P208" s="42" t="str">
        <f>IF($B208="","",[1]رصد!K208)</f>
        <v/>
      </c>
      <c r="Q208" s="42" t="str">
        <f t="shared" si="95"/>
        <v/>
      </c>
      <c r="R208" s="42" t="str">
        <f>IF($B208="","",[1]رصد!L208)</f>
        <v/>
      </c>
      <c r="S208" s="42" t="str">
        <f t="shared" si="96"/>
        <v/>
      </c>
      <c r="T208" s="43" t="str">
        <f>IF($B208="","",[1]رصد!M208)</f>
        <v/>
      </c>
      <c r="U208" s="44" t="str">
        <f t="shared" si="81"/>
        <v/>
      </c>
      <c r="V208" s="45"/>
      <c r="AC208" s="47" t="str">
        <f t="shared" si="82"/>
        <v/>
      </c>
      <c r="AD208" s="47" t="str">
        <f t="shared" si="83"/>
        <v/>
      </c>
      <c r="AE208" s="47" t="str">
        <f t="shared" si="84"/>
        <v/>
      </c>
      <c r="AF208" s="47" t="str">
        <f t="shared" si="85"/>
        <v/>
      </c>
      <c r="AG208" s="47" t="str">
        <f t="shared" si="86"/>
        <v/>
      </c>
      <c r="AH208" s="47" t="str">
        <f t="shared" si="87"/>
        <v/>
      </c>
      <c r="AI208" s="47" t="str">
        <f t="shared" si="88"/>
        <v/>
      </c>
      <c r="AJ208" s="47" t="str">
        <f t="shared" si="97"/>
        <v/>
      </c>
      <c r="AK208" s="48" t="str">
        <f t="shared" si="98"/>
        <v/>
      </c>
      <c r="AL208" s="48" t="str">
        <f t="shared" si="99"/>
        <v>ناجح فى جميع مواد الترم الأول</v>
      </c>
      <c r="AM208" s="49"/>
      <c r="AN208" s="50" t="str">
        <f t="shared" si="100"/>
        <v/>
      </c>
      <c r="AO208" s="50" t="str">
        <f t="shared" si="101"/>
        <v/>
      </c>
      <c r="AP208" s="50" t="str">
        <f t="shared" si="102"/>
        <v/>
      </c>
      <c r="AQ208" s="50" t="str">
        <f t="shared" si="103"/>
        <v/>
      </c>
      <c r="AR208" s="50" t="str">
        <f t="shared" si="104"/>
        <v/>
      </c>
      <c r="AS208" s="50" t="str">
        <f t="shared" si="105"/>
        <v/>
      </c>
      <c r="AT208" s="50" t="str">
        <f t="shared" si="106"/>
        <v/>
      </c>
      <c r="AU208" s="50" t="str">
        <f t="shared" si="106"/>
        <v/>
      </c>
      <c r="AV208" s="50" t="str">
        <f t="shared" si="107"/>
        <v/>
      </c>
    </row>
    <row r="209" spans="1:48" ht="129.94999999999999" customHeight="1">
      <c r="A209" s="40" t="str">
        <f t="shared" si="89"/>
        <v/>
      </c>
      <c r="B209" s="41" t="str">
        <f>IF([1]رصد!B209="","",[1]رصد!B209)</f>
        <v/>
      </c>
      <c r="C209" s="41">
        <f>IF([1]رصد!C209="","",[1]رصد!C209)</f>
        <v>0</v>
      </c>
      <c r="D209" s="41">
        <f>IF([1]رصد!D209="","",[1]رصد!D209)</f>
        <v>0</v>
      </c>
      <c r="E209" s="41">
        <f>IF([1]رصد!E209="","",[1]رصد!E209)</f>
        <v>0</v>
      </c>
      <c r="F209" s="41" t="str">
        <f>IF($B209="","",[1]رصد!F209)</f>
        <v/>
      </c>
      <c r="G209" s="42" t="str">
        <f t="shared" si="90"/>
        <v/>
      </c>
      <c r="H209" s="42" t="str">
        <f>IF($B209="","",[1]رصد!G209)</f>
        <v/>
      </c>
      <c r="I209" s="42" t="str">
        <f t="shared" si="91"/>
        <v/>
      </c>
      <c r="J209" s="42" t="str">
        <f>IF($B209="","",[1]رصد!H209)</f>
        <v/>
      </c>
      <c r="K209" s="42" t="str">
        <f t="shared" si="92"/>
        <v/>
      </c>
      <c r="L209" s="42" t="str">
        <f>IF($B209="","",[1]رصد!I209)</f>
        <v/>
      </c>
      <c r="M209" s="42" t="str">
        <f t="shared" si="93"/>
        <v/>
      </c>
      <c r="N209" s="42" t="str">
        <f>IF($B209="","",[1]رصد!J209)</f>
        <v/>
      </c>
      <c r="O209" s="42" t="str">
        <f t="shared" si="94"/>
        <v/>
      </c>
      <c r="P209" s="42" t="str">
        <f>IF($B209="","",[1]رصد!K209)</f>
        <v/>
      </c>
      <c r="Q209" s="42" t="str">
        <f t="shared" si="95"/>
        <v/>
      </c>
      <c r="R209" s="42" t="str">
        <f>IF($B209="","",[1]رصد!L209)</f>
        <v/>
      </c>
      <c r="S209" s="42" t="str">
        <f t="shared" si="96"/>
        <v/>
      </c>
      <c r="T209" s="43" t="str">
        <f>IF($B209="","",[1]رصد!M209)</f>
        <v/>
      </c>
      <c r="U209" s="44" t="str">
        <f t="shared" si="81"/>
        <v/>
      </c>
      <c r="V209" s="45"/>
      <c r="AC209" s="47" t="str">
        <f t="shared" si="82"/>
        <v/>
      </c>
      <c r="AD209" s="47" t="str">
        <f t="shared" si="83"/>
        <v/>
      </c>
      <c r="AE209" s="47" t="str">
        <f t="shared" si="84"/>
        <v/>
      </c>
      <c r="AF209" s="47" t="str">
        <f t="shared" si="85"/>
        <v/>
      </c>
      <c r="AG209" s="47" t="str">
        <f t="shared" si="86"/>
        <v/>
      </c>
      <c r="AH209" s="47" t="str">
        <f t="shared" si="87"/>
        <v/>
      </c>
      <c r="AI209" s="47" t="str">
        <f t="shared" si="88"/>
        <v/>
      </c>
      <c r="AJ209" s="47" t="str">
        <f t="shared" si="97"/>
        <v/>
      </c>
      <c r="AK209" s="48" t="str">
        <f t="shared" si="98"/>
        <v/>
      </c>
      <c r="AL209" s="48" t="str">
        <f t="shared" si="99"/>
        <v>ناجح فى جميع مواد الترم الأول</v>
      </c>
      <c r="AM209" s="49"/>
      <c r="AN209" s="50" t="str">
        <f t="shared" si="100"/>
        <v/>
      </c>
      <c r="AO209" s="50" t="str">
        <f t="shared" si="101"/>
        <v/>
      </c>
      <c r="AP209" s="50" t="str">
        <f t="shared" si="102"/>
        <v/>
      </c>
      <c r="AQ209" s="50" t="str">
        <f t="shared" si="103"/>
        <v/>
      </c>
      <c r="AR209" s="50" t="str">
        <f t="shared" si="104"/>
        <v/>
      </c>
      <c r="AS209" s="50" t="str">
        <f t="shared" si="105"/>
        <v/>
      </c>
      <c r="AT209" s="50" t="str">
        <f t="shared" si="106"/>
        <v/>
      </c>
      <c r="AU209" s="50" t="str">
        <f t="shared" si="106"/>
        <v/>
      </c>
      <c r="AV209" s="50" t="str">
        <f t="shared" si="107"/>
        <v/>
      </c>
    </row>
    <row r="210" spans="1:48" ht="129.94999999999999" customHeight="1">
      <c r="A210" s="40" t="str">
        <f t="shared" si="89"/>
        <v/>
      </c>
      <c r="B210" s="41" t="str">
        <f>IF([1]رصد!B210="","",[1]رصد!B210)</f>
        <v/>
      </c>
      <c r="C210" s="41">
        <f>IF([1]رصد!C210="","",[1]رصد!C210)</f>
        <v>0</v>
      </c>
      <c r="D210" s="41">
        <f>IF([1]رصد!D210="","",[1]رصد!D210)</f>
        <v>0</v>
      </c>
      <c r="E210" s="41">
        <f>IF([1]رصد!E210="","",[1]رصد!E210)</f>
        <v>0</v>
      </c>
      <c r="F210" s="41" t="str">
        <f>IF($B210="","",[1]رصد!F210)</f>
        <v/>
      </c>
      <c r="G210" s="42" t="str">
        <f t="shared" si="90"/>
        <v/>
      </c>
      <c r="H210" s="42" t="str">
        <f>IF($B210="","",[1]رصد!G210)</f>
        <v/>
      </c>
      <c r="I210" s="42" t="str">
        <f t="shared" si="91"/>
        <v/>
      </c>
      <c r="J210" s="42" t="str">
        <f>IF($B210="","",[1]رصد!H210)</f>
        <v/>
      </c>
      <c r="K210" s="42" t="str">
        <f t="shared" si="92"/>
        <v/>
      </c>
      <c r="L210" s="42" t="str">
        <f>IF($B210="","",[1]رصد!I210)</f>
        <v/>
      </c>
      <c r="M210" s="42" t="str">
        <f t="shared" si="93"/>
        <v/>
      </c>
      <c r="N210" s="42" t="str">
        <f>IF($B210="","",[1]رصد!J210)</f>
        <v/>
      </c>
      <c r="O210" s="42" t="str">
        <f t="shared" si="94"/>
        <v/>
      </c>
      <c r="P210" s="42" t="str">
        <f>IF($B210="","",[1]رصد!K210)</f>
        <v/>
      </c>
      <c r="Q210" s="42" t="str">
        <f t="shared" si="95"/>
        <v/>
      </c>
      <c r="R210" s="42" t="str">
        <f>IF($B210="","",[1]رصد!L210)</f>
        <v/>
      </c>
      <c r="S210" s="42" t="str">
        <f t="shared" si="96"/>
        <v/>
      </c>
      <c r="T210" s="43" t="str">
        <f>IF($B210="","",[1]رصد!M210)</f>
        <v/>
      </c>
      <c r="U210" s="44" t="str">
        <f t="shared" si="81"/>
        <v/>
      </c>
      <c r="V210" s="45"/>
      <c r="AC210" s="47" t="str">
        <f t="shared" si="82"/>
        <v/>
      </c>
      <c r="AD210" s="47" t="str">
        <f t="shared" si="83"/>
        <v/>
      </c>
      <c r="AE210" s="47" t="str">
        <f t="shared" si="84"/>
        <v/>
      </c>
      <c r="AF210" s="47" t="str">
        <f t="shared" si="85"/>
        <v/>
      </c>
      <c r="AG210" s="47" t="str">
        <f t="shared" si="86"/>
        <v/>
      </c>
      <c r="AH210" s="47" t="str">
        <f t="shared" si="87"/>
        <v/>
      </c>
      <c r="AI210" s="47" t="str">
        <f t="shared" si="88"/>
        <v/>
      </c>
      <c r="AJ210" s="47" t="str">
        <f t="shared" si="97"/>
        <v/>
      </c>
      <c r="AK210" s="48" t="str">
        <f t="shared" si="98"/>
        <v/>
      </c>
      <c r="AL210" s="48" t="str">
        <f t="shared" si="99"/>
        <v>ناجح فى جميع مواد الترم الأول</v>
      </c>
      <c r="AM210" s="49"/>
      <c r="AN210" s="50" t="str">
        <f t="shared" si="100"/>
        <v/>
      </c>
      <c r="AO210" s="50" t="str">
        <f t="shared" si="101"/>
        <v/>
      </c>
      <c r="AP210" s="50" t="str">
        <f t="shared" si="102"/>
        <v/>
      </c>
      <c r="AQ210" s="50" t="str">
        <f t="shared" si="103"/>
        <v/>
      </c>
      <c r="AR210" s="50" t="str">
        <f t="shared" si="104"/>
        <v/>
      </c>
      <c r="AS210" s="50" t="str">
        <f t="shared" si="105"/>
        <v/>
      </c>
      <c r="AT210" s="50" t="str">
        <f t="shared" si="106"/>
        <v/>
      </c>
      <c r="AU210" s="50" t="str">
        <f t="shared" si="106"/>
        <v/>
      </c>
      <c r="AV210" s="50" t="str">
        <f t="shared" si="107"/>
        <v/>
      </c>
    </row>
    <row r="211" spans="1:48" ht="129.94999999999999" customHeight="1">
      <c r="A211" s="40" t="str">
        <f t="shared" si="89"/>
        <v/>
      </c>
      <c r="B211" s="41" t="str">
        <f>IF([1]رصد!B211="","",[1]رصد!B211)</f>
        <v/>
      </c>
      <c r="C211" s="41">
        <f>IF([1]رصد!C211="","",[1]رصد!C211)</f>
        <v>0</v>
      </c>
      <c r="D211" s="41">
        <f>IF([1]رصد!D211="","",[1]رصد!D211)</f>
        <v>0</v>
      </c>
      <c r="E211" s="41">
        <f>IF([1]رصد!E211="","",[1]رصد!E211)</f>
        <v>0</v>
      </c>
      <c r="F211" s="41" t="str">
        <f>IF($B211="","",[1]رصد!F211)</f>
        <v/>
      </c>
      <c r="G211" s="42" t="str">
        <f t="shared" si="90"/>
        <v/>
      </c>
      <c r="H211" s="42" t="str">
        <f>IF($B211="","",[1]رصد!G211)</f>
        <v/>
      </c>
      <c r="I211" s="42" t="str">
        <f t="shared" si="91"/>
        <v/>
      </c>
      <c r="J211" s="42" t="str">
        <f>IF($B211="","",[1]رصد!H211)</f>
        <v/>
      </c>
      <c r="K211" s="42" t="str">
        <f t="shared" si="92"/>
        <v/>
      </c>
      <c r="L211" s="42" t="str">
        <f>IF($B211="","",[1]رصد!I211)</f>
        <v/>
      </c>
      <c r="M211" s="42" t="str">
        <f t="shared" si="93"/>
        <v/>
      </c>
      <c r="N211" s="42" t="str">
        <f>IF($B211="","",[1]رصد!J211)</f>
        <v/>
      </c>
      <c r="O211" s="42" t="str">
        <f t="shared" si="94"/>
        <v/>
      </c>
      <c r="P211" s="42" t="str">
        <f>IF($B211="","",[1]رصد!K211)</f>
        <v/>
      </c>
      <c r="Q211" s="42" t="str">
        <f t="shared" si="95"/>
        <v/>
      </c>
      <c r="R211" s="42" t="str">
        <f>IF($B211="","",[1]رصد!L211)</f>
        <v/>
      </c>
      <c r="S211" s="42" t="str">
        <f t="shared" si="96"/>
        <v/>
      </c>
      <c r="T211" s="43" t="str">
        <f>IF($B211="","",[1]رصد!M211)</f>
        <v/>
      </c>
      <c r="U211" s="44" t="str">
        <f t="shared" si="81"/>
        <v/>
      </c>
      <c r="V211" s="45"/>
      <c r="AC211" s="47" t="str">
        <f t="shared" si="82"/>
        <v/>
      </c>
      <c r="AD211" s="47" t="str">
        <f t="shared" si="83"/>
        <v/>
      </c>
      <c r="AE211" s="47" t="str">
        <f t="shared" si="84"/>
        <v/>
      </c>
      <c r="AF211" s="47" t="str">
        <f t="shared" si="85"/>
        <v/>
      </c>
      <c r="AG211" s="47" t="str">
        <f t="shared" si="86"/>
        <v/>
      </c>
      <c r="AH211" s="47" t="str">
        <f t="shared" si="87"/>
        <v/>
      </c>
      <c r="AI211" s="47" t="str">
        <f t="shared" si="88"/>
        <v/>
      </c>
      <c r="AJ211" s="47" t="str">
        <f t="shared" si="97"/>
        <v/>
      </c>
      <c r="AK211" s="48" t="str">
        <f t="shared" si="98"/>
        <v/>
      </c>
      <c r="AL211" s="48" t="str">
        <f t="shared" si="99"/>
        <v>ناجح فى جميع مواد الترم الأول</v>
      </c>
      <c r="AM211" s="49"/>
      <c r="AN211" s="50" t="str">
        <f t="shared" si="100"/>
        <v/>
      </c>
      <c r="AO211" s="50" t="str">
        <f t="shared" si="101"/>
        <v/>
      </c>
      <c r="AP211" s="50" t="str">
        <f t="shared" si="102"/>
        <v/>
      </c>
      <c r="AQ211" s="50" t="str">
        <f t="shared" si="103"/>
        <v/>
      </c>
      <c r="AR211" s="50" t="str">
        <f t="shared" si="104"/>
        <v/>
      </c>
      <c r="AS211" s="50" t="str">
        <f t="shared" si="105"/>
        <v/>
      </c>
      <c r="AT211" s="50" t="str">
        <f t="shared" si="106"/>
        <v/>
      </c>
      <c r="AU211" s="50" t="str">
        <f t="shared" si="106"/>
        <v/>
      </c>
      <c r="AV211" s="50" t="str">
        <f t="shared" si="107"/>
        <v/>
      </c>
    </row>
    <row r="212" spans="1:48" ht="129.94999999999999" customHeight="1">
      <c r="A212" s="40" t="str">
        <f t="shared" si="89"/>
        <v/>
      </c>
      <c r="B212" s="41" t="str">
        <f>IF([1]رصد!B212="","",[1]رصد!B212)</f>
        <v/>
      </c>
      <c r="C212" s="41">
        <f>IF([1]رصد!C212="","",[1]رصد!C212)</f>
        <v>0</v>
      </c>
      <c r="D212" s="41">
        <f>IF([1]رصد!D212="","",[1]رصد!D212)</f>
        <v>0</v>
      </c>
      <c r="E212" s="41">
        <f>IF([1]رصد!E212="","",[1]رصد!E212)</f>
        <v>0</v>
      </c>
      <c r="F212" s="41" t="str">
        <f>IF($B212="","",[1]رصد!F212)</f>
        <v/>
      </c>
      <c r="G212" s="42" t="str">
        <f t="shared" si="90"/>
        <v/>
      </c>
      <c r="H212" s="42" t="str">
        <f>IF($B212="","",[1]رصد!G212)</f>
        <v/>
      </c>
      <c r="I212" s="42" t="str">
        <f t="shared" si="91"/>
        <v/>
      </c>
      <c r="J212" s="42" t="str">
        <f>IF($B212="","",[1]رصد!H212)</f>
        <v/>
      </c>
      <c r="K212" s="42" t="str">
        <f t="shared" si="92"/>
        <v/>
      </c>
      <c r="L212" s="42" t="str">
        <f>IF($B212="","",[1]رصد!I212)</f>
        <v/>
      </c>
      <c r="M212" s="42" t="str">
        <f t="shared" si="93"/>
        <v/>
      </c>
      <c r="N212" s="42" t="str">
        <f>IF($B212="","",[1]رصد!J212)</f>
        <v/>
      </c>
      <c r="O212" s="42" t="str">
        <f t="shared" si="94"/>
        <v/>
      </c>
      <c r="P212" s="42" t="str">
        <f>IF($B212="","",[1]رصد!K212)</f>
        <v/>
      </c>
      <c r="Q212" s="42" t="str">
        <f t="shared" si="95"/>
        <v/>
      </c>
      <c r="R212" s="42" t="str">
        <f>IF($B212="","",[1]رصد!L212)</f>
        <v/>
      </c>
      <c r="S212" s="42" t="str">
        <f t="shared" si="96"/>
        <v/>
      </c>
      <c r="T212" s="43" t="str">
        <f>IF($B212="","",[1]رصد!M212)</f>
        <v/>
      </c>
      <c r="U212" s="44" t="str">
        <f t="shared" si="81"/>
        <v/>
      </c>
      <c r="V212" s="45"/>
      <c r="AC212" s="47" t="str">
        <f t="shared" si="82"/>
        <v/>
      </c>
      <c r="AD212" s="47" t="str">
        <f t="shared" si="83"/>
        <v/>
      </c>
      <c r="AE212" s="47" t="str">
        <f t="shared" si="84"/>
        <v/>
      </c>
      <c r="AF212" s="47" t="str">
        <f t="shared" si="85"/>
        <v/>
      </c>
      <c r="AG212" s="47" t="str">
        <f t="shared" si="86"/>
        <v/>
      </c>
      <c r="AH212" s="47" t="str">
        <f t="shared" si="87"/>
        <v/>
      </c>
      <c r="AI212" s="47" t="str">
        <f t="shared" si="88"/>
        <v/>
      </c>
      <c r="AJ212" s="47" t="str">
        <f t="shared" si="97"/>
        <v/>
      </c>
      <c r="AK212" s="48" t="str">
        <f t="shared" si="98"/>
        <v/>
      </c>
      <c r="AL212" s="48" t="str">
        <f t="shared" si="99"/>
        <v>ناجح فى جميع مواد الترم الأول</v>
      </c>
      <c r="AM212" s="49"/>
      <c r="AN212" s="50" t="str">
        <f t="shared" si="100"/>
        <v/>
      </c>
      <c r="AO212" s="50" t="str">
        <f t="shared" si="101"/>
        <v/>
      </c>
      <c r="AP212" s="50" t="str">
        <f t="shared" si="102"/>
        <v/>
      </c>
      <c r="AQ212" s="50" t="str">
        <f t="shared" si="103"/>
        <v/>
      </c>
      <c r="AR212" s="50" t="str">
        <f t="shared" si="104"/>
        <v/>
      </c>
      <c r="AS212" s="50" t="str">
        <f t="shared" si="105"/>
        <v/>
      </c>
      <c r="AT212" s="50" t="str">
        <f t="shared" si="106"/>
        <v/>
      </c>
      <c r="AU212" s="50" t="str">
        <f t="shared" si="106"/>
        <v/>
      </c>
      <c r="AV212" s="50" t="str">
        <f t="shared" si="107"/>
        <v/>
      </c>
    </row>
    <row r="213" spans="1:48" ht="129.94999999999999" customHeight="1">
      <c r="A213" s="40" t="str">
        <f t="shared" si="89"/>
        <v/>
      </c>
      <c r="B213" s="41" t="str">
        <f>IF([1]رصد!B213="","",[1]رصد!B213)</f>
        <v/>
      </c>
      <c r="C213" s="41">
        <f>IF([1]رصد!C213="","",[1]رصد!C213)</f>
        <v>0</v>
      </c>
      <c r="D213" s="41">
        <f>IF([1]رصد!D213="","",[1]رصد!D213)</f>
        <v>0</v>
      </c>
      <c r="E213" s="41">
        <f>IF([1]رصد!E213="","",[1]رصد!E213)</f>
        <v>0</v>
      </c>
      <c r="F213" s="41" t="str">
        <f>IF($B213="","",[1]رصد!F213)</f>
        <v/>
      </c>
      <c r="G213" s="42" t="str">
        <f t="shared" si="90"/>
        <v/>
      </c>
      <c r="H213" s="42" t="str">
        <f>IF($B213="","",[1]رصد!G213)</f>
        <v/>
      </c>
      <c r="I213" s="42" t="str">
        <f t="shared" si="91"/>
        <v/>
      </c>
      <c r="J213" s="42" t="str">
        <f>IF($B213="","",[1]رصد!H213)</f>
        <v/>
      </c>
      <c r="K213" s="42" t="str">
        <f t="shared" si="92"/>
        <v/>
      </c>
      <c r="L213" s="42" t="str">
        <f>IF($B213="","",[1]رصد!I213)</f>
        <v/>
      </c>
      <c r="M213" s="42" t="str">
        <f t="shared" si="93"/>
        <v/>
      </c>
      <c r="N213" s="42" t="str">
        <f>IF($B213="","",[1]رصد!J213)</f>
        <v/>
      </c>
      <c r="O213" s="42" t="str">
        <f t="shared" si="94"/>
        <v/>
      </c>
      <c r="P213" s="42" t="str">
        <f>IF($B213="","",[1]رصد!K213)</f>
        <v/>
      </c>
      <c r="Q213" s="42" t="str">
        <f t="shared" si="95"/>
        <v/>
      </c>
      <c r="R213" s="42" t="str">
        <f>IF($B213="","",[1]رصد!L213)</f>
        <v/>
      </c>
      <c r="S213" s="42" t="str">
        <f t="shared" si="96"/>
        <v/>
      </c>
      <c r="T213" s="43" t="str">
        <f>IF($B213="","",[1]رصد!M213)</f>
        <v/>
      </c>
      <c r="U213" s="44" t="str">
        <f t="shared" si="81"/>
        <v/>
      </c>
      <c r="V213" s="45"/>
      <c r="AC213" s="47" t="str">
        <f t="shared" si="82"/>
        <v/>
      </c>
      <c r="AD213" s="47" t="str">
        <f t="shared" si="83"/>
        <v/>
      </c>
      <c r="AE213" s="47" t="str">
        <f t="shared" si="84"/>
        <v/>
      </c>
      <c r="AF213" s="47" t="str">
        <f t="shared" si="85"/>
        <v/>
      </c>
      <c r="AG213" s="47" t="str">
        <f t="shared" si="86"/>
        <v/>
      </c>
      <c r="AH213" s="47" t="str">
        <f t="shared" si="87"/>
        <v/>
      </c>
      <c r="AI213" s="47" t="str">
        <f t="shared" si="88"/>
        <v/>
      </c>
      <c r="AJ213" s="47" t="str">
        <f t="shared" si="97"/>
        <v/>
      </c>
      <c r="AK213" s="48" t="str">
        <f t="shared" si="98"/>
        <v/>
      </c>
      <c r="AL213" s="48" t="str">
        <f t="shared" si="99"/>
        <v>ناجح فى جميع مواد الترم الأول</v>
      </c>
      <c r="AM213" s="49"/>
      <c r="AN213" s="50" t="str">
        <f t="shared" si="100"/>
        <v/>
      </c>
      <c r="AO213" s="50" t="str">
        <f t="shared" si="101"/>
        <v/>
      </c>
      <c r="AP213" s="50" t="str">
        <f t="shared" si="102"/>
        <v/>
      </c>
      <c r="AQ213" s="50" t="str">
        <f t="shared" si="103"/>
        <v/>
      </c>
      <c r="AR213" s="50" t="str">
        <f t="shared" si="104"/>
        <v/>
      </c>
      <c r="AS213" s="50" t="str">
        <f t="shared" si="105"/>
        <v/>
      </c>
      <c r="AT213" s="50" t="str">
        <f t="shared" si="106"/>
        <v/>
      </c>
      <c r="AU213" s="50" t="str">
        <f t="shared" si="106"/>
        <v/>
      </c>
      <c r="AV213" s="50" t="str">
        <f t="shared" si="107"/>
        <v/>
      </c>
    </row>
    <row r="214" spans="1:48" ht="129.94999999999999" customHeight="1">
      <c r="A214" s="40" t="str">
        <f t="shared" si="89"/>
        <v/>
      </c>
      <c r="B214" s="41" t="str">
        <f>IF([1]رصد!B214="","",[1]رصد!B214)</f>
        <v/>
      </c>
      <c r="C214" s="41">
        <f>IF([1]رصد!C214="","",[1]رصد!C214)</f>
        <v>0</v>
      </c>
      <c r="D214" s="41">
        <f>IF([1]رصد!D214="","",[1]رصد!D214)</f>
        <v>0</v>
      </c>
      <c r="E214" s="41">
        <f>IF([1]رصد!E214="","",[1]رصد!E214)</f>
        <v>0</v>
      </c>
      <c r="F214" s="41" t="str">
        <f>IF($B214="","",[1]رصد!F214)</f>
        <v/>
      </c>
      <c r="G214" s="42" t="str">
        <f t="shared" si="90"/>
        <v/>
      </c>
      <c r="H214" s="42" t="str">
        <f>IF($B214="","",[1]رصد!G214)</f>
        <v/>
      </c>
      <c r="I214" s="42" t="str">
        <f t="shared" si="91"/>
        <v/>
      </c>
      <c r="J214" s="42" t="str">
        <f>IF($B214="","",[1]رصد!H214)</f>
        <v/>
      </c>
      <c r="K214" s="42" t="str">
        <f t="shared" si="92"/>
        <v/>
      </c>
      <c r="L214" s="42" t="str">
        <f>IF($B214="","",[1]رصد!I214)</f>
        <v/>
      </c>
      <c r="M214" s="42" t="str">
        <f t="shared" si="93"/>
        <v/>
      </c>
      <c r="N214" s="42" t="str">
        <f>IF($B214="","",[1]رصد!J214)</f>
        <v/>
      </c>
      <c r="O214" s="42" t="str">
        <f t="shared" si="94"/>
        <v/>
      </c>
      <c r="P214" s="42" t="str">
        <f>IF($B214="","",[1]رصد!K214)</f>
        <v/>
      </c>
      <c r="Q214" s="42" t="str">
        <f t="shared" si="95"/>
        <v/>
      </c>
      <c r="R214" s="42" t="str">
        <f>IF($B214="","",[1]رصد!L214)</f>
        <v/>
      </c>
      <c r="S214" s="42" t="str">
        <f t="shared" si="96"/>
        <v/>
      </c>
      <c r="T214" s="43" t="str">
        <f>IF($B214="","",[1]رصد!M214)</f>
        <v/>
      </c>
      <c r="U214" s="44" t="str">
        <f t="shared" si="81"/>
        <v/>
      </c>
      <c r="V214" s="45"/>
      <c r="AC214" s="47" t="str">
        <f t="shared" si="82"/>
        <v/>
      </c>
      <c r="AD214" s="47" t="str">
        <f t="shared" si="83"/>
        <v/>
      </c>
      <c r="AE214" s="47" t="str">
        <f t="shared" si="84"/>
        <v/>
      </c>
      <c r="AF214" s="47" t="str">
        <f t="shared" si="85"/>
        <v/>
      </c>
      <c r="AG214" s="47" t="str">
        <f t="shared" si="86"/>
        <v/>
      </c>
      <c r="AH214" s="47" t="str">
        <f t="shared" si="87"/>
        <v/>
      </c>
      <c r="AI214" s="47" t="str">
        <f t="shared" si="88"/>
        <v/>
      </c>
      <c r="AJ214" s="47" t="str">
        <f t="shared" si="97"/>
        <v/>
      </c>
      <c r="AK214" s="48" t="str">
        <f t="shared" si="98"/>
        <v/>
      </c>
      <c r="AL214" s="48" t="str">
        <f t="shared" si="99"/>
        <v>ناجح فى جميع مواد الترم الأول</v>
      </c>
      <c r="AM214" s="49"/>
      <c r="AN214" s="50" t="str">
        <f t="shared" si="100"/>
        <v/>
      </c>
      <c r="AO214" s="50" t="str">
        <f t="shared" si="101"/>
        <v/>
      </c>
      <c r="AP214" s="50" t="str">
        <f t="shared" si="102"/>
        <v/>
      </c>
      <c r="AQ214" s="50" t="str">
        <f t="shared" si="103"/>
        <v/>
      </c>
      <c r="AR214" s="50" t="str">
        <f t="shared" si="104"/>
        <v/>
      </c>
      <c r="AS214" s="50" t="str">
        <f t="shared" si="105"/>
        <v/>
      </c>
      <c r="AT214" s="50" t="str">
        <f t="shared" si="106"/>
        <v/>
      </c>
      <c r="AU214" s="50" t="str">
        <f t="shared" si="106"/>
        <v/>
      </c>
      <c r="AV214" s="50" t="str">
        <f t="shared" si="107"/>
        <v/>
      </c>
    </row>
    <row r="215" spans="1:48" ht="129.94999999999999" customHeight="1">
      <c r="A215" s="40" t="str">
        <f t="shared" si="89"/>
        <v/>
      </c>
      <c r="B215" s="41" t="str">
        <f>IF([1]رصد!B215="","",[1]رصد!B215)</f>
        <v/>
      </c>
      <c r="C215" s="41">
        <f>IF([1]رصد!C215="","",[1]رصد!C215)</f>
        <v>0</v>
      </c>
      <c r="D215" s="41">
        <f>IF([1]رصد!D215="","",[1]رصد!D215)</f>
        <v>0</v>
      </c>
      <c r="E215" s="41">
        <f>IF([1]رصد!E215="","",[1]رصد!E215)</f>
        <v>0</v>
      </c>
      <c r="F215" s="41" t="str">
        <f>IF($B215="","",[1]رصد!F215)</f>
        <v/>
      </c>
      <c r="G215" s="42" t="str">
        <f t="shared" si="90"/>
        <v/>
      </c>
      <c r="H215" s="42" t="str">
        <f>IF($B215="","",[1]رصد!G215)</f>
        <v/>
      </c>
      <c r="I215" s="42" t="str">
        <f t="shared" si="91"/>
        <v/>
      </c>
      <c r="J215" s="42" t="str">
        <f>IF($B215="","",[1]رصد!H215)</f>
        <v/>
      </c>
      <c r="K215" s="42" t="str">
        <f t="shared" si="92"/>
        <v/>
      </c>
      <c r="L215" s="42" t="str">
        <f>IF($B215="","",[1]رصد!I215)</f>
        <v/>
      </c>
      <c r="M215" s="42" t="str">
        <f t="shared" si="93"/>
        <v/>
      </c>
      <c r="N215" s="42" t="str">
        <f>IF($B215="","",[1]رصد!J215)</f>
        <v/>
      </c>
      <c r="O215" s="42" t="str">
        <f t="shared" si="94"/>
        <v/>
      </c>
      <c r="P215" s="42" t="str">
        <f>IF($B215="","",[1]رصد!K215)</f>
        <v/>
      </c>
      <c r="Q215" s="42" t="str">
        <f t="shared" si="95"/>
        <v/>
      </c>
      <c r="R215" s="42" t="str">
        <f>IF($B215="","",[1]رصد!L215)</f>
        <v/>
      </c>
      <c r="S215" s="42" t="str">
        <f t="shared" si="96"/>
        <v/>
      </c>
      <c r="T215" s="43" t="str">
        <f>IF($B215="","",[1]رصد!M215)</f>
        <v/>
      </c>
      <c r="U215" s="44" t="str">
        <f t="shared" si="81"/>
        <v/>
      </c>
      <c r="V215" s="45"/>
      <c r="AC215" s="47" t="str">
        <f t="shared" si="82"/>
        <v/>
      </c>
      <c r="AD215" s="47" t="str">
        <f t="shared" si="83"/>
        <v/>
      </c>
      <c r="AE215" s="47" t="str">
        <f t="shared" si="84"/>
        <v/>
      </c>
      <c r="AF215" s="47" t="str">
        <f t="shared" si="85"/>
        <v/>
      </c>
      <c r="AG215" s="47" t="str">
        <f t="shared" si="86"/>
        <v/>
      </c>
      <c r="AH215" s="47" t="str">
        <f t="shared" si="87"/>
        <v/>
      </c>
      <c r="AI215" s="47" t="str">
        <f t="shared" si="88"/>
        <v/>
      </c>
      <c r="AJ215" s="47" t="str">
        <f t="shared" si="97"/>
        <v/>
      </c>
      <c r="AK215" s="48" t="str">
        <f t="shared" si="98"/>
        <v/>
      </c>
      <c r="AL215" s="48" t="str">
        <f t="shared" si="99"/>
        <v>ناجح فى جميع مواد الترم الأول</v>
      </c>
      <c r="AM215" s="49"/>
      <c r="AN215" s="50" t="str">
        <f t="shared" si="100"/>
        <v/>
      </c>
      <c r="AO215" s="50" t="str">
        <f t="shared" si="101"/>
        <v/>
      </c>
      <c r="AP215" s="50" t="str">
        <f t="shared" si="102"/>
        <v/>
      </c>
      <c r="AQ215" s="50" t="str">
        <f t="shared" si="103"/>
        <v/>
      </c>
      <c r="AR215" s="50" t="str">
        <f t="shared" si="104"/>
        <v/>
      </c>
      <c r="AS215" s="50" t="str">
        <f t="shared" si="105"/>
        <v/>
      </c>
      <c r="AT215" s="50" t="str">
        <f t="shared" si="106"/>
        <v/>
      </c>
      <c r="AU215" s="50" t="str">
        <f t="shared" si="106"/>
        <v/>
      </c>
      <c r="AV215" s="50" t="str">
        <f t="shared" si="107"/>
        <v/>
      </c>
    </row>
    <row r="216" spans="1:48" ht="129.94999999999999" customHeight="1">
      <c r="A216" s="40" t="str">
        <f t="shared" si="89"/>
        <v/>
      </c>
      <c r="B216" s="41" t="str">
        <f>IF([1]رصد!B216="","",[1]رصد!B216)</f>
        <v/>
      </c>
      <c r="C216" s="41">
        <f>IF([1]رصد!C216="","",[1]رصد!C216)</f>
        <v>0</v>
      </c>
      <c r="D216" s="41">
        <f>IF([1]رصد!D216="","",[1]رصد!D216)</f>
        <v>0</v>
      </c>
      <c r="E216" s="41">
        <f>IF([1]رصد!E216="","",[1]رصد!E216)</f>
        <v>0</v>
      </c>
      <c r="F216" s="41" t="str">
        <f>IF($B216="","",[1]رصد!F216)</f>
        <v/>
      </c>
      <c r="G216" s="42" t="str">
        <f t="shared" si="90"/>
        <v/>
      </c>
      <c r="H216" s="42" t="str">
        <f>IF($B216="","",[1]رصد!G216)</f>
        <v/>
      </c>
      <c r="I216" s="42" t="str">
        <f t="shared" si="91"/>
        <v/>
      </c>
      <c r="J216" s="42" t="str">
        <f>IF($B216="","",[1]رصد!H216)</f>
        <v/>
      </c>
      <c r="K216" s="42" t="str">
        <f t="shared" si="92"/>
        <v/>
      </c>
      <c r="L216" s="42" t="str">
        <f>IF($B216="","",[1]رصد!I216)</f>
        <v/>
      </c>
      <c r="M216" s="42" t="str">
        <f t="shared" si="93"/>
        <v/>
      </c>
      <c r="N216" s="42" t="str">
        <f>IF($B216="","",[1]رصد!J216)</f>
        <v/>
      </c>
      <c r="O216" s="42" t="str">
        <f t="shared" si="94"/>
        <v/>
      </c>
      <c r="P216" s="42" t="str">
        <f>IF($B216="","",[1]رصد!K216)</f>
        <v/>
      </c>
      <c r="Q216" s="42" t="str">
        <f t="shared" si="95"/>
        <v/>
      </c>
      <c r="R216" s="42" t="str">
        <f>IF($B216="","",[1]رصد!L216)</f>
        <v/>
      </c>
      <c r="S216" s="42" t="str">
        <f t="shared" si="96"/>
        <v/>
      </c>
      <c r="T216" s="43" t="str">
        <f>IF($B216="","",[1]رصد!M216)</f>
        <v/>
      </c>
      <c r="U216" s="44" t="str">
        <f t="shared" si="81"/>
        <v/>
      </c>
      <c r="V216" s="45"/>
      <c r="AC216" s="47" t="str">
        <f t="shared" si="82"/>
        <v/>
      </c>
      <c r="AD216" s="47" t="str">
        <f t="shared" si="83"/>
        <v/>
      </c>
      <c r="AE216" s="47" t="str">
        <f t="shared" si="84"/>
        <v/>
      </c>
      <c r="AF216" s="47" t="str">
        <f t="shared" si="85"/>
        <v/>
      </c>
      <c r="AG216" s="47" t="str">
        <f t="shared" si="86"/>
        <v/>
      </c>
      <c r="AH216" s="47" t="str">
        <f t="shared" si="87"/>
        <v/>
      </c>
      <c r="AI216" s="47" t="str">
        <f t="shared" si="88"/>
        <v/>
      </c>
      <c r="AJ216" s="47" t="str">
        <f t="shared" si="97"/>
        <v/>
      </c>
      <c r="AK216" s="48" t="str">
        <f t="shared" si="98"/>
        <v/>
      </c>
      <c r="AL216" s="48" t="str">
        <f t="shared" si="99"/>
        <v>ناجح فى جميع مواد الترم الأول</v>
      </c>
      <c r="AM216" s="49"/>
      <c r="AN216" s="50" t="str">
        <f t="shared" si="100"/>
        <v/>
      </c>
      <c r="AO216" s="50" t="str">
        <f t="shared" si="101"/>
        <v/>
      </c>
      <c r="AP216" s="50" t="str">
        <f t="shared" si="102"/>
        <v/>
      </c>
      <c r="AQ216" s="50" t="str">
        <f t="shared" si="103"/>
        <v/>
      </c>
      <c r="AR216" s="50" t="str">
        <f t="shared" si="104"/>
        <v/>
      </c>
      <c r="AS216" s="50" t="str">
        <f t="shared" si="105"/>
        <v/>
      </c>
      <c r="AT216" s="50" t="str">
        <f t="shared" si="106"/>
        <v/>
      </c>
      <c r="AU216" s="50" t="str">
        <f t="shared" si="106"/>
        <v/>
      </c>
      <c r="AV216" s="50" t="str">
        <f t="shared" si="107"/>
        <v/>
      </c>
    </row>
    <row r="217" spans="1:48" ht="129.94999999999999" customHeight="1">
      <c r="A217" s="40" t="str">
        <f t="shared" si="89"/>
        <v/>
      </c>
      <c r="B217" s="41" t="str">
        <f>IF([1]رصد!B217="","",[1]رصد!B217)</f>
        <v/>
      </c>
      <c r="C217" s="41">
        <f>IF([1]رصد!C217="","",[1]رصد!C217)</f>
        <v>0</v>
      </c>
      <c r="D217" s="41">
        <f>IF([1]رصد!D217="","",[1]رصد!D217)</f>
        <v>0</v>
      </c>
      <c r="E217" s="41">
        <f>IF([1]رصد!E217="","",[1]رصد!E217)</f>
        <v>0</v>
      </c>
      <c r="F217" s="41" t="str">
        <f>IF($B217="","",[1]رصد!F217)</f>
        <v/>
      </c>
      <c r="G217" s="42" t="str">
        <f t="shared" si="90"/>
        <v/>
      </c>
      <c r="H217" s="42" t="str">
        <f>IF($B217="","",[1]رصد!G217)</f>
        <v/>
      </c>
      <c r="I217" s="42" t="str">
        <f t="shared" si="91"/>
        <v/>
      </c>
      <c r="J217" s="42" t="str">
        <f>IF($B217="","",[1]رصد!H217)</f>
        <v/>
      </c>
      <c r="K217" s="42" t="str">
        <f t="shared" si="92"/>
        <v/>
      </c>
      <c r="L217" s="42" t="str">
        <f>IF($B217="","",[1]رصد!I217)</f>
        <v/>
      </c>
      <c r="M217" s="42" t="str">
        <f t="shared" si="93"/>
        <v/>
      </c>
      <c r="N217" s="42" t="str">
        <f>IF($B217="","",[1]رصد!J217)</f>
        <v/>
      </c>
      <c r="O217" s="42" t="str">
        <f t="shared" si="94"/>
        <v/>
      </c>
      <c r="P217" s="42" t="str">
        <f>IF($B217="","",[1]رصد!K217)</f>
        <v/>
      </c>
      <c r="Q217" s="42" t="str">
        <f t="shared" si="95"/>
        <v/>
      </c>
      <c r="R217" s="42" t="str">
        <f>IF($B217="","",[1]رصد!L217)</f>
        <v/>
      </c>
      <c r="S217" s="42" t="str">
        <f t="shared" si="96"/>
        <v/>
      </c>
      <c r="T217" s="43" t="str">
        <f>IF($B217="","",[1]رصد!M217)</f>
        <v/>
      </c>
      <c r="U217" s="44" t="str">
        <f t="shared" si="81"/>
        <v/>
      </c>
      <c r="V217" s="45"/>
      <c r="AC217" s="47" t="str">
        <f t="shared" si="82"/>
        <v/>
      </c>
      <c r="AD217" s="47" t="str">
        <f t="shared" si="83"/>
        <v/>
      </c>
      <c r="AE217" s="47" t="str">
        <f t="shared" si="84"/>
        <v/>
      </c>
      <c r="AF217" s="47" t="str">
        <f t="shared" si="85"/>
        <v/>
      </c>
      <c r="AG217" s="47" t="str">
        <f t="shared" si="86"/>
        <v/>
      </c>
      <c r="AH217" s="47" t="str">
        <f t="shared" si="87"/>
        <v/>
      </c>
      <c r="AI217" s="47" t="str">
        <f t="shared" si="88"/>
        <v/>
      </c>
      <c r="AJ217" s="47" t="str">
        <f t="shared" si="97"/>
        <v/>
      </c>
      <c r="AK217" s="48" t="str">
        <f t="shared" si="98"/>
        <v/>
      </c>
      <c r="AL217" s="48" t="str">
        <f t="shared" si="99"/>
        <v>ناجح فى جميع مواد الترم الأول</v>
      </c>
      <c r="AM217" s="49"/>
      <c r="AN217" s="50" t="str">
        <f t="shared" si="100"/>
        <v/>
      </c>
      <c r="AO217" s="50" t="str">
        <f t="shared" si="101"/>
        <v/>
      </c>
      <c r="AP217" s="50" t="str">
        <f t="shared" si="102"/>
        <v/>
      </c>
      <c r="AQ217" s="50" t="str">
        <f t="shared" si="103"/>
        <v/>
      </c>
      <c r="AR217" s="50" t="str">
        <f t="shared" si="104"/>
        <v/>
      </c>
      <c r="AS217" s="50" t="str">
        <f t="shared" si="105"/>
        <v/>
      </c>
      <c r="AT217" s="50" t="str">
        <f t="shared" si="106"/>
        <v/>
      </c>
      <c r="AU217" s="50" t="str">
        <f t="shared" si="106"/>
        <v/>
      </c>
      <c r="AV217" s="50" t="str">
        <f t="shared" si="107"/>
        <v/>
      </c>
    </row>
    <row r="218" spans="1:48" ht="129.94999999999999" customHeight="1">
      <c r="A218" s="40" t="str">
        <f t="shared" si="89"/>
        <v/>
      </c>
      <c r="B218" s="41" t="str">
        <f>IF([1]رصد!B218="","",[1]رصد!B218)</f>
        <v/>
      </c>
      <c r="C218" s="41">
        <f>IF([1]رصد!C218="","",[1]رصد!C218)</f>
        <v>0</v>
      </c>
      <c r="D218" s="41">
        <f>IF([1]رصد!D218="","",[1]رصد!D218)</f>
        <v>0</v>
      </c>
      <c r="E218" s="41">
        <f>IF([1]رصد!E218="","",[1]رصد!E218)</f>
        <v>0</v>
      </c>
      <c r="F218" s="41" t="str">
        <f>IF($B218="","",[1]رصد!F218)</f>
        <v/>
      </c>
      <c r="G218" s="42" t="str">
        <f t="shared" si="90"/>
        <v/>
      </c>
      <c r="H218" s="42" t="str">
        <f>IF($B218="","",[1]رصد!G218)</f>
        <v/>
      </c>
      <c r="I218" s="42" t="str">
        <f t="shared" si="91"/>
        <v/>
      </c>
      <c r="J218" s="42" t="str">
        <f>IF($B218="","",[1]رصد!H218)</f>
        <v/>
      </c>
      <c r="K218" s="42" t="str">
        <f t="shared" si="92"/>
        <v/>
      </c>
      <c r="L218" s="42" t="str">
        <f>IF($B218="","",[1]رصد!I218)</f>
        <v/>
      </c>
      <c r="M218" s="42" t="str">
        <f t="shared" si="93"/>
        <v/>
      </c>
      <c r="N218" s="42" t="str">
        <f>IF($B218="","",[1]رصد!J218)</f>
        <v/>
      </c>
      <c r="O218" s="42" t="str">
        <f t="shared" si="94"/>
        <v/>
      </c>
      <c r="P218" s="42" t="str">
        <f>IF($B218="","",[1]رصد!K218)</f>
        <v/>
      </c>
      <c r="Q218" s="42" t="str">
        <f t="shared" si="95"/>
        <v/>
      </c>
      <c r="R218" s="42" t="str">
        <f>IF($B218="","",[1]رصد!L218)</f>
        <v/>
      </c>
      <c r="S218" s="42" t="str">
        <f t="shared" si="96"/>
        <v/>
      </c>
      <c r="T218" s="43" t="str">
        <f>IF($B218="","",[1]رصد!M218)</f>
        <v/>
      </c>
      <c r="U218" s="44" t="str">
        <f t="shared" si="81"/>
        <v/>
      </c>
      <c r="V218" s="45"/>
      <c r="AC218" s="47" t="str">
        <f t="shared" si="82"/>
        <v/>
      </c>
      <c r="AD218" s="47" t="str">
        <f t="shared" si="83"/>
        <v/>
      </c>
      <c r="AE218" s="47" t="str">
        <f t="shared" si="84"/>
        <v/>
      </c>
      <c r="AF218" s="47" t="str">
        <f t="shared" si="85"/>
        <v/>
      </c>
      <c r="AG218" s="47" t="str">
        <f t="shared" si="86"/>
        <v/>
      </c>
      <c r="AH218" s="47" t="str">
        <f t="shared" si="87"/>
        <v/>
      </c>
      <c r="AI218" s="47" t="str">
        <f t="shared" si="88"/>
        <v/>
      </c>
      <c r="AJ218" s="47" t="str">
        <f t="shared" si="97"/>
        <v/>
      </c>
      <c r="AK218" s="48" t="str">
        <f t="shared" si="98"/>
        <v/>
      </c>
      <c r="AL218" s="48" t="str">
        <f t="shared" si="99"/>
        <v>ناجح فى جميع مواد الترم الأول</v>
      </c>
      <c r="AM218" s="49"/>
      <c r="AN218" s="50" t="str">
        <f t="shared" si="100"/>
        <v/>
      </c>
      <c r="AO218" s="50" t="str">
        <f t="shared" si="101"/>
        <v/>
      </c>
      <c r="AP218" s="50" t="str">
        <f t="shared" si="102"/>
        <v/>
      </c>
      <c r="AQ218" s="50" t="str">
        <f t="shared" si="103"/>
        <v/>
      </c>
      <c r="AR218" s="50" t="str">
        <f t="shared" si="104"/>
        <v/>
      </c>
      <c r="AS218" s="50" t="str">
        <f t="shared" si="105"/>
        <v/>
      </c>
      <c r="AT218" s="50" t="str">
        <f t="shared" si="106"/>
        <v/>
      </c>
      <c r="AU218" s="50" t="str">
        <f t="shared" si="106"/>
        <v/>
      </c>
      <c r="AV218" s="50" t="str">
        <f t="shared" si="107"/>
        <v/>
      </c>
    </row>
    <row r="219" spans="1:48" ht="129.94999999999999" customHeight="1">
      <c r="A219" s="40" t="str">
        <f t="shared" si="89"/>
        <v/>
      </c>
      <c r="B219" s="41" t="str">
        <f>IF([1]رصد!B219="","",[1]رصد!B219)</f>
        <v/>
      </c>
      <c r="C219" s="41">
        <f>IF([1]رصد!C219="","",[1]رصد!C219)</f>
        <v>0</v>
      </c>
      <c r="D219" s="41">
        <f>IF([1]رصد!D219="","",[1]رصد!D219)</f>
        <v>0</v>
      </c>
      <c r="E219" s="41">
        <f>IF([1]رصد!E219="","",[1]رصد!E219)</f>
        <v>0</v>
      </c>
      <c r="F219" s="41" t="str">
        <f>IF($B219="","",[1]رصد!F219)</f>
        <v/>
      </c>
      <c r="G219" s="42" t="str">
        <f t="shared" si="90"/>
        <v/>
      </c>
      <c r="H219" s="42" t="str">
        <f>IF($B219="","",[1]رصد!G219)</f>
        <v/>
      </c>
      <c r="I219" s="42" t="str">
        <f t="shared" si="91"/>
        <v/>
      </c>
      <c r="J219" s="42" t="str">
        <f>IF($B219="","",[1]رصد!H219)</f>
        <v/>
      </c>
      <c r="K219" s="42" t="str">
        <f t="shared" si="92"/>
        <v/>
      </c>
      <c r="L219" s="42" t="str">
        <f>IF($B219="","",[1]رصد!I219)</f>
        <v/>
      </c>
      <c r="M219" s="42" t="str">
        <f t="shared" si="93"/>
        <v/>
      </c>
      <c r="N219" s="42" t="str">
        <f>IF($B219="","",[1]رصد!J219)</f>
        <v/>
      </c>
      <c r="O219" s="42" t="str">
        <f t="shared" si="94"/>
        <v/>
      </c>
      <c r="P219" s="42" t="str">
        <f>IF($B219="","",[1]رصد!K219)</f>
        <v/>
      </c>
      <c r="Q219" s="42" t="str">
        <f t="shared" si="95"/>
        <v/>
      </c>
      <c r="R219" s="42" t="str">
        <f>IF($B219="","",[1]رصد!L219)</f>
        <v/>
      </c>
      <c r="S219" s="42" t="str">
        <f t="shared" si="96"/>
        <v/>
      </c>
      <c r="T219" s="43" t="str">
        <f>IF($B219="","",[1]رصد!M219)</f>
        <v/>
      </c>
      <c r="U219" s="44" t="str">
        <f t="shared" si="81"/>
        <v/>
      </c>
      <c r="V219" s="45"/>
      <c r="AC219" s="47" t="str">
        <f t="shared" si="82"/>
        <v/>
      </c>
      <c r="AD219" s="47" t="str">
        <f t="shared" si="83"/>
        <v/>
      </c>
      <c r="AE219" s="47" t="str">
        <f t="shared" si="84"/>
        <v/>
      </c>
      <c r="AF219" s="47" t="str">
        <f t="shared" si="85"/>
        <v/>
      </c>
      <c r="AG219" s="47" t="str">
        <f t="shared" si="86"/>
        <v/>
      </c>
      <c r="AH219" s="47" t="str">
        <f t="shared" si="87"/>
        <v/>
      </c>
      <c r="AI219" s="47" t="str">
        <f t="shared" si="88"/>
        <v/>
      </c>
      <c r="AJ219" s="47" t="str">
        <f t="shared" si="97"/>
        <v/>
      </c>
      <c r="AK219" s="48" t="str">
        <f t="shared" si="98"/>
        <v/>
      </c>
      <c r="AL219" s="48" t="str">
        <f t="shared" si="99"/>
        <v>ناجح فى جميع مواد الترم الأول</v>
      </c>
      <c r="AM219" s="49"/>
      <c r="AN219" s="50" t="str">
        <f t="shared" si="100"/>
        <v/>
      </c>
      <c r="AO219" s="50" t="str">
        <f t="shared" si="101"/>
        <v/>
      </c>
      <c r="AP219" s="50" t="str">
        <f t="shared" si="102"/>
        <v/>
      </c>
      <c r="AQ219" s="50" t="str">
        <f t="shared" si="103"/>
        <v/>
      </c>
      <c r="AR219" s="50" t="str">
        <f t="shared" si="104"/>
        <v/>
      </c>
      <c r="AS219" s="50" t="str">
        <f t="shared" si="105"/>
        <v/>
      </c>
      <c r="AT219" s="50" t="str">
        <f t="shared" si="106"/>
        <v/>
      </c>
      <c r="AU219" s="50" t="str">
        <f t="shared" si="106"/>
        <v/>
      </c>
      <c r="AV219" s="50" t="str">
        <f t="shared" si="107"/>
        <v/>
      </c>
    </row>
    <row r="220" spans="1:48" ht="129.94999999999999" customHeight="1">
      <c r="A220" s="40" t="str">
        <f t="shared" si="89"/>
        <v/>
      </c>
      <c r="B220" s="41" t="str">
        <f>IF([1]رصد!B220="","",[1]رصد!B220)</f>
        <v/>
      </c>
      <c r="C220" s="41">
        <f>IF([1]رصد!C220="","",[1]رصد!C220)</f>
        <v>0</v>
      </c>
      <c r="D220" s="41">
        <f>IF([1]رصد!D220="","",[1]رصد!D220)</f>
        <v>0</v>
      </c>
      <c r="E220" s="41">
        <f>IF([1]رصد!E220="","",[1]رصد!E220)</f>
        <v>0</v>
      </c>
      <c r="F220" s="41" t="str">
        <f>IF($B220="","",[1]رصد!F220)</f>
        <v/>
      </c>
      <c r="G220" s="42" t="str">
        <f t="shared" si="90"/>
        <v/>
      </c>
      <c r="H220" s="42" t="str">
        <f>IF($B220="","",[1]رصد!G220)</f>
        <v/>
      </c>
      <c r="I220" s="42" t="str">
        <f t="shared" si="91"/>
        <v/>
      </c>
      <c r="J220" s="42" t="str">
        <f>IF($B220="","",[1]رصد!H220)</f>
        <v/>
      </c>
      <c r="K220" s="42" t="str">
        <f t="shared" si="92"/>
        <v/>
      </c>
      <c r="L220" s="42" t="str">
        <f>IF($B220="","",[1]رصد!I220)</f>
        <v/>
      </c>
      <c r="M220" s="42" t="str">
        <f t="shared" si="93"/>
        <v/>
      </c>
      <c r="N220" s="42" t="str">
        <f>IF($B220="","",[1]رصد!J220)</f>
        <v/>
      </c>
      <c r="O220" s="42" t="str">
        <f t="shared" si="94"/>
        <v/>
      </c>
      <c r="P220" s="42" t="str">
        <f>IF($B220="","",[1]رصد!K220)</f>
        <v/>
      </c>
      <c r="Q220" s="42" t="str">
        <f t="shared" si="95"/>
        <v/>
      </c>
      <c r="R220" s="42" t="str">
        <f>IF($B220="","",[1]رصد!L220)</f>
        <v/>
      </c>
      <c r="S220" s="42" t="str">
        <f t="shared" si="96"/>
        <v/>
      </c>
      <c r="T220" s="43" t="str">
        <f>IF($B220="","",[1]رصد!M220)</f>
        <v/>
      </c>
      <c r="U220" s="44" t="str">
        <f t="shared" si="81"/>
        <v/>
      </c>
      <c r="V220" s="45"/>
      <c r="AC220" s="47" t="str">
        <f t="shared" si="82"/>
        <v/>
      </c>
      <c r="AD220" s="47" t="str">
        <f t="shared" si="83"/>
        <v/>
      </c>
      <c r="AE220" s="47" t="str">
        <f t="shared" si="84"/>
        <v/>
      </c>
      <c r="AF220" s="47" t="str">
        <f t="shared" si="85"/>
        <v/>
      </c>
      <c r="AG220" s="47" t="str">
        <f t="shared" si="86"/>
        <v/>
      </c>
      <c r="AH220" s="47" t="str">
        <f t="shared" si="87"/>
        <v/>
      </c>
      <c r="AI220" s="47" t="str">
        <f t="shared" si="88"/>
        <v/>
      </c>
      <c r="AJ220" s="47" t="str">
        <f t="shared" si="97"/>
        <v/>
      </c>
      <c r="AK220" s="48" t="str">
        <f t="shared" si="98"/>
        <v/>
      </c>
      <c r="AL220" s="48" t="str">
        <f t="shared" si="99"/>
        <v>ناجح فى جميع مواد الترم الأول</v>
      </c>
      <c r="AM220" s="49"/>
      <c r="AN220" s="50" t="str">
        <f t="shared" si="100"/>
        <v/>
      </c>
      <c r="AO220" s="50" t="str">
        <f t="shared" si="101"/>
        <v/>
      </c>
      <c r="AP220" s="50" t="str">
        <f t="shared" si="102"/>
        <v/>
      </c>
      <c r="AQ220" s="50" t="str">
        <f t="shared" si="103"/>
        <v/>
      </c>
      <c r="AR220" s="50" t="str">
        <f t="shared" si="104"/>
        <v/>
      </c>
      <c r="AS220" s="50" t="str">
        <f t="shared" si="105"/>
        <v/>
      </c>
      <c r="AT220" s="50" t="str">
        <f t="shared" si="106"/>
        <v/>
      </c>
      <c r="AU220" s="50" t="str">
        <f t="shared" si="106"/>
        <v/>
      </c>
      <c r="AV220" s="50" t="str">
        <f t="shared" si="107"/>
        <v/>
      </c>
    </row>
    <row r="221" spans="1:48" ht="129.94999999999999" customHeight="1">
      <c r="A221" s="40" t="str">
        <f t="shared" si="89"/>
        <v/>
      </c>
      <c r="B221" s="41" t="str">
        <f>IF([1]رصد!B221="","",[1]رصد!B221)</f>
        <v/>
      </c>
      <c r="C221" s="41">
        <f>IF([1]رصد!C221="","",[1]رصد!C221)</f>
        <v>0</v>
      </c>
      <c r="D221" s="41">
        <f>IF([1]رصد!D221="","",[1]رصد!D221)</f>
        <v>0</v>
      </c>
      <c r="E221" s="41">
        <f>IF([1]رصد!E221="","",[1]رصد!E221)</f>
        <v>0</v>
      </c>
      <c r="F221" s="41" t="str">
        <f>IF($B221="","",[1]رصد!F221)</f>
        <v/>
      </c>
      <c r="G221" s="42" t="str">
        <f t="shared" si="90"/>
        <v/>
      </c>
      <c r="H221" s="42" t="str">
        <f>IF($B221="","",[1]رصد!G221)</f>
        <v/>
      </c>
      <c r="I221" s="42" t="str">
        <f t="shared" si="91"/>
        <v/>
      </c>
      <c r="J221" s="42" t="str">
        <f>IF($B221="","",[1]رصد!H221)</f>
        <v/>
      </c>
      <c r="K221" s="42" t="str">
        <f t="shared" si="92"/>
        <v/>
      </c>
      <c r="L221" s="42" t="str">
        <f>IF($B221="","",[1]رصد!I221)</f>
        <v/>
      </c>
      <c r="M221" s="42" t="str">
        <f t="shared" si="93"/>
        <v/>
      </c>
      <c r="N221" s="42" t="str">
        <f>IF($B221="","",[1]رصد!J221)</f>
        <v/>
      </c>
      <c r="O221" s="42" t="str">
        <f t="shared" si="94"/>
        <v/>
      </c>
      <c r="P221" s="42" t="str">
        <f>IF($B221="","",[1]رصد!K221)</f>
        <v/>
      </c>
      <c r="Q221" s="42" t="str">
        <f t="shared" si="95"/>
        <v/>
      </c>
      <c r="R221" s="42" t="str">
        <f>IF($B221="","",[1]رصد!L221)</f>
        <v/>
      </c>
      <c r="S221" s="42" t="str">
        <f t="shared" si="96"/>
        <v/>
      </c>
      <c r="T221" s="43" t="str">
        <f>IF($B221="","",[1]رصد!M221)</f>
        <v/>
      </c>
      <c r="U221" s="44" t="str">
        <f t="shared" si="81"/>
        <v/>
      </c>
      <c r="V221" s="45"/>
      <c r="AC221" s="47" t="str">
        <f t="shared" si="82"/>
        <v/>
      </c>
      <c r="AD221" s="47" t="str">
        <f t="shared" si="83"/>
        <v/>
      </c>
      <c r="AE221" s="47" t="str">
        <f t="shared" si="84"/>
        <v/>
      </c>
      <c r="AF221" s="47" t="str">
        <f t="shared" si="85"/>
        <v/>
      </c>
      <c r="AG221" s="47" t="str">
        <f t="shared" si="86"/>
        <v/>
      </c>
      <c r="AH221" s="47" t="str">
        <f t="shared" si="87"/>
        <v/>
      </c>
      <c r="AI221" s="47" t="str">
        <f t="shared" si="88"/>
        <v/>
      </c>
      <c r="AJ221" s="47" t="str">
        <f t="shared" si="97"/>
        <v/>
      </c>
      <c r="AK221" s="48" t="str">
        <f t="shared" si="98"/>
        <v/>
      </c>
      <c r="AL221" s="48" t="str">
        <f t="shared" si="99"/>
        <v>ناجح فى جميع مواد الترم الأول</v>
      </c>
      <c r="AM221" s="49"/>
      <c r="AN221" s="50" t="str">
        <f t="shared" si="100"/>
        <v/>
      </c>
      <c r="AO221" s="50" t="str">
        <f t="shared" si="101"/>
        <v/>
      </c>
      <c r="AP221" s="50" t="str">
        <f t="shared" si="102"/>
        <v/>
      </c>
      <c r="AQ221" s="50" t="str">
        <f t="shared" si="103"/>
        <v/>
      </c>
      <c r="AR221" s="50" t="str">
        <f t="shared" si="104"/>
        <v/>
      </c>
      <c r="AS221" s="50" t="str">
        <f t="shared" si="105"/>
        <v/>
      </c>
      <c r="AT221" s="50" t="str">
        <f t="shared" si="106"/>
        <v/>
      </c>
      <c r="AU221" s="50" t="str">
        <f t="shared" si="106"/>
        <v/>
      </c>
      <c r="AV221" s="50" t="str">
        <f t="shared" si="107"/>
        <v/>
      </c>
    </row>
    <row r="222" spans="1:48" ht="129.94999999999999" customHeight="1">
      <c r="A222" s="40" t="str">
        <f t="shared" si="89"/>
        <v/>
      </c>
      <c r="B222" s="41" t="str">
        <f>IF([1]رصد!B222="","",[1]رصد!B222)</f>
        <v/>
      </c>
      <c r="C222" s="41">
        <f>IF([1]رصد!C222="","",[1]رصد!C222)</f>
        <v>0</v>
      </c>
      <c r="D222" s="41">
        <f>IF([1]رصد!D222="","",[1]رصد!D222)</f>
        <v>0</v>
      </c>
      <c r="E222" s="41">
        <f>IF([1]رصد!E222="","",[1]رصد!E222)</f>
        <v>0</v>
      </c>
      <c r="F222" s="41" t="str">
        <f>IF($B222="","",[1]رصد!F222)</f>
        <v/>
      </c>
      <c r="G222" s="42" t="str">
        <f t="shared" si="90"/>
        <v/>
      </c>
      <c r="H222" s="42" t="str">
        <f>IF($B222="","",[1]رصد!G222)</f>
        <v/>
      </c>
      <c r="I222" s="42" t="str">
        <f t="shared" si="91"/>
        <v/>
      </c>
      <c r="J222" s="42" t="str">
        <f>IF($B222="","",[1]رصد!H222)</f>
        <v/>
      </c>
      <c r="K222" s="42" t="str">
        <f t="shared" si="92"/>
        <v/>
      </c>
      <c r="L222" s="42" t="str">
        <f>IF($B222="","",[1]رصد!I222)</f>
        <v/>
      </c>
      <c r="M222" s="42" t="str">
        <f t="shared" si="93"/>
        <v/>
      </c>
      <c r="N222" s="42" t="str">
        <f>IF($B222="","",[1]رصد!J222)</f>
        <v/>
      </c>
      <c r="O222" s="42" t="str">
        <f t="shared" si="94"/>
        <v/>
      </c>
      <c r="P222" s="42" t="str">
        <f>IF($B222="","",[1]رصد!K222)</f>
        <v/>
      </c>
      <c r="Q222" s="42" t="str">
        <f t="shared" si="95"/>
        <v/>
      </c>
      <c r="R222" s="42" t="str">
        <f>IF($B222="","",[1]رصد!L222)</f>
        <v/>
      </c>
      <c r="S222" s="42" t="str">
        <f t="shared" si="96"/>
        <v/>
      </c>
      <c r="T222" s="43" t="str">
        <f>IF($B222="","",[1]رصد!M222)</f>
        <v/>
      </c>
      <c r="U222" s="44" t="str">
        <f t="shared" si="81"/>
        <v/>
      </c>
      <c r="V222" s="45"/>
      <c r="AC222" s="47" t="str">
        <f t="shared" si="82"/>
        <v/>
      </c>
      <c r="AD222" s="47" t="str">
        <f t="shared" si="83"/>
        <v/>
      </c>
      <c r="AE222" s="47" t="str">
        <f t="shared" si="84"/>
        <v/>
      </c>
      <c r="AF222" s="47" t="str">
        <f t="shared" si="85"/>
        <v/>
      </c>
      <c r="AG222" s="47" t="str">
        <f t="shared" si="86"/>
        <v/>
      </c>
      <c r="AH222" s="47" t="str">
        <f t="shared" si="87"/>
        <v/>
      </c>
      <c r="AI222" s="47" t="str">
        <f t="shared" si="88"/>
        <v/>
      </c>
      <c r="AJ222" s="47" t="str">
        <f t="shared" si="97"/>
        <v/>
      </c>
      <c r="AK222" s="48" t="str">
        <f t="shared" si="98"/>
        <v/>
      </c>
      <c r="AL222" s="48" t="str">
        <f t="shared" si="99"/>
        <v>ناجح فى جميع مواد الترم الأول</v>
      </c>
      <c r="AM222" s="49"/>
      <c r="AN222" s="50" t="str">
        <f t="shared" si="100"/>
        <v/>
      </c>
      <c r="AO222" s="50" t="str">
        <f t="shared" si="101"/>
        <v/>
      </c>
      <c r="AP222" s="50" t="str">
        <f t="shared" si="102"/>
        <v/>
      </c>
      <c r="AQ222" s="50" t="str">
        <f t="shared" si="103"/>
        <v/>
      </c>
      <c r="AR222" s="50" t="str">
        <f t="shared" si="104"/>
        <v/>
      </c>
      <c r="AS222" s="50" t="str">
        <f t="shared" si="105"/>
        <v/>
      </c>
      <c r="AT222" s="50" t="str">
        <f t="shared" si="106"/>
        <v/>
      </c>
      <c r="AU222" s="50" t="str">
        <f t="shared" si="106"/>
        <v/>
      </c>
      <c r="AV222" s="50" t="str">
        <f t="shared" si="107"/>
        <v/>
      </c>
    </row>
    <row r="223" spans="1:48" ht="129.94999999999999" customHeight="1">
      <c r="A223" s="40" t="str">
        <f t="shared" si="89"/>
        <v/>
      </c>
      <c r="B223" s="41" t="str">
        <f>IF([1]رصد!B223="","",[1]رصد!B223)</f>
        <v/>
      </c>
      <c r="C223" s="41">
        <f>IF([1]رصد!C223="","",[1]رصد!C223)</f>
        <v>0</v>
      </c>
      <c r="D223" s="41">
        <f>IF([1]رصد!D223="","",[1]رصد!D223)</f>
        <v>0</v>
      </c>
      <c r="E223" s="41">
        <f>IF([1]رصد!E223="","",[1]رصد!E223)</f>
        <v>0</v>
      </c>
      <c r="F223" s="41" t="str">
        <f>IF($B223="","",[1]رصد!F223)</f>
        <v/>
      </c>
      <c r="G223" s="42" t="str">
        <f t="shared" si="90"/>
        <v/>
      </c>
      <c r="H223" s="42" t="str">
        <f>IF($B223="","",[1]رصد!G223)</f>
        <v/>
      </c>
      <c r="I223" s="42" t="str">
        <f t="shared" si="91"/>
        <v/>
      </c>
      <c r="J223" s="42" t="str">
        <f>IF($B223="","",[1]رصد!H223)</f>
        <v/>
      </c>
      <c r="K223" s="42" t="str">
        <f t="shared" si="92"/>
        <v/>
      </c>
      <c r="L223" s="42" t="str">
        <f>IF($B223="","",[1]رصد!I223)</f>
        <v/>
      </c>
      <c r="M223" s="42" t="str">
        <f t="shared" si="93"/>
        <v/>
      </c>
      <c r="N223" s="42" t="str">
        <f>IF($B223="","",[1]رصد!J223)</f>
        <v/>
      </c>
      <c r="O223" s="42" t="str">
        <f t="shared" si="94"/>
        <v/>
      </c>
      <c r="P223" s="42" t="str">
        <f>IF($B223="","",[1]رصد!K223)</f>
        <v/>
      </c>
      <c r="Q223" s="42" t="str">
        <f t="shared" si="95"/>
        <v/>
      </c>
      <c r="R223" s="42" t="str">
        <f>IF($B223="","",[1]رصد!L223)</f>
        <v/>
      </c>
      <c r="S223" s="42" t="str">
        <f t="shared" si="96"/>
        <v/>
      </c>
      <c r="T223" s="43" t="str">
        <f>IF($B223="","",[1]رصد!M223)</f>
        <v/>
      </c>
      <c r="U223" s="44" t="str">
        <f t="shared" si="81"/>
        <v/>
      </c>
      <c r="V223" s="45"/>
      <c r="AC223" s="47" t="str">
        <f t="shared" si="82"/>
        <v/>
      </c>
      <c r="AD223" s="47" t="str">
        <f t="shared" si="83"/>
        <v/>
      </c>
      <c r="AE223" s="47" t="str">
        <f t="shared" si="84"/>
        <v/>
      </c>
      <c r="AF223" s="47" t="str">
        <f t="shared" si="85"/>
        <v/>
      </c>
      <c r="AG223" s="47" t="str">
        <f t="shared" si="86"/>
        <v/>
      </c>
      <c r="AH223" s="47" t="str">
        <f t="shared" si="87"/>
        <v/>
      </c>
      <c r="AI223" s="47" t="str">
        <f t="shared" si="88"/>
        <v/>
      </c>
      <c r="AJ223" s="47" t="str">
        <f t="shared" si="97"/>
        <v/>
      </c>
      <c r="AK223" s="48" t="str">
        <f t="shared" si="98"/>
        <v/>
      </c>
      <c r="AL223" s="48" t="str">
        <f t="shared" si="99"/>
        <v>ناجح فى جميع مواد الترم الأول</v>
      </c>
      <c r="AM223" s="49"/>
      <c r="AN223" s="50" t="str">
        <f t="shared" si="100"/>
        <v/>
      </c>
      <c r="AO223" s="50" t="str">
        <f t="shared" si="101"/>
        <v/>
      </c>
      <c r="AP223" s="50" t="str">
        <f t="shared" si="102"/>
        <v/>
      </c>
      <c r="AQ223" s="50" t="str">
        <f t="shared" si="103"/>
        <v/>
      </c>
      <c r="AR223" s="50" t="str">
        <f t="shared" si="104"/>
        <v/>
      </c>
      <c r="AS223" s="50" t="str">
        <f t="shared" si="105"/>
        <v/>
      </c>
      <c r="AT223" s="50" t="str">
        <f t="shared" si="106"/>
        <v/>
      </c>
      <c r="AU223" s="50" t="str">
        <f t="shared" si="106"/>
        <v/>
      </c>
      <c r="AV223" s="50" t="str">
        <f t="shared" si="107"/>
        <v/>
      </c>
    </row>
    <row r="224" spans="1:48" ht="129.94999999999999" customHeight="1">
      <c r="A224" s="40" t="str">
        <f t="shared" si="89"/>
        <v/>
      </c>
      <c r="B224" s="41" t="str">
        <f>IF([1]رصد!B224="","",[1]رصد!B224)</f>
        <v/>
      </c>
      <c r="C224" s="41">
        <f>IF([1]رصد!C224="","",[1]رصد!C224)</f>
        <v>0</v>
      </c>
      <c r="D224" s="41">
        <f>IF([1]رصد!D224="","",[1]رصد!D224)</f>
        <v>0</v>
      </c>
      <c r="E224" s="41">
        <f>IF([1]رصد!E224="","",[1]رصد!E224)</f>
        <v>0</v>
      </c>
      <c r="F224" s="41" t="str">
        <f>IF($B224="","",[1]رصد!F224)</f>
        <v/>
      </c>
      <c r="G224" s="42" t="str">
        <f t="shared" si="90"/>
        <v/>
      </c>
      <c r="H224" s="42" t="str">
        <f>IF($B224="","",[1]رصد!G224)</f>
        <v/>
      </c>
      <c r="I224" s="42" t="str">
        <f t="shared" si="91"/>
        <v/>
      </c>
      <c r="J224" s="42" t="str">
        <f>IF($B224="","",[1]رصد!H224)</f>
        <v/>
      </c>
      <c r="K224" s="42" t="str">
        <f t="shared" si="92"/>
        <v/>
      </c>
      <c r="L224" s="42" t="str">
        <f>IF($B224="","",[1]رصد!I224)</f>
        <v/>
      </c>
      <c r="M224" s="42" t="str">
        <f t="shared" si="93"/>
        <v/>
      </c>
      <c r="N224" s="42" t="str">
        <f>IF($B224="","",[1]رصد!J224)</f>
        <v/>
      </c>
      <c r="O224" s="42" t="str">
        <f t="shared" si="94"/>
        <v/>
      </c>
      <c r="P224" s="42" t="str">
        <f>IF($B224="","",[1]رصد!K224)</f>
        <v/>
      </c>
      <c r="Q224" s="42" t="str">
        <f t="shared" si="95"/>
        <v/>
      </c>
      <c r="R224" s="42" t="str">
        <f>IF($B224="","",[1]رصد!L224)</f>
        <v/>
      </c>
      <c r="S224" s="42" t="str">
        <f t="shared" si="96"/>
        <v/>
      </c>
      <c r="T224" s="43" t="str">
        <f>IF($B224="","",[1]رصد!M224)</f>
        <v/>
      </c>
      <c r="U224" s="44" t="str">
        <f t="shared" si="81"/>
        <v/>
      </c>
      <c r="V224" s="45"/>
      <c r="AC224" s="47" t="str">
        <f t="shared" si="82"/>
        <v/>
      </c>
      <c r="AD224" s="47" t="str">
        <f t="shared" si="83"/>
        <v/>
      </c>
      <c r="AE224" s="47" t="str">
        <f t="shared" si="84"/>
        <v/>
      </c>
      <c r="AF224" s="47" t="str">
        <f t="shared" si="85"/>
        <v/>
      </c>
      <c r="AG224" s="47" t="str">
        <f t="shared" si="86"/>
        <v/>
      </c>
      <c r="AH224" s="47" t="str">
        <f t="shared" si="87"/>
        <v/>
      </c>
      <c r="AI224" s="47" t="str">
        <f t="shared" si="88"/>
        <v/>
      </c>
      <c r="AJ224" s="47" t="str">
        <f t="shared" si="97"/>
        <v/>
      </c>
      <c r="AK224" s="48" t="str">
        <f t="shared" si="98"/>
        <v/>
      </c>
      <c r="AL224" s="48" t="str">
        <f t="shared" si="99"/>
        <v>ناجح فى جميع مواد الترم الأول</v>
      </c>
      <c r="AM224" s="49"/>
      <c r="AN224" s="50" t="str">
        <f t="shared" si="100"/>
        <v/>
      </c>
      <c r="AO224" s="50" t="str">
        <f t="shared" si="101"/>
        <v/>
      </c>
      <c r="AP224" s="50" t="str">
        <f t="shared" si="102"/>
        <v/>
      </c>
      <c r="AQ224" s="50" t="str">
        <f t="shared" si="103"/>
        <v/>
      </c>
      <c r="AR224" s="50" t="str">
        <f t="shared" si="104"/>
        <v/>
      </c>
      <c r="AS224" s="50" t="str">
        <f t="shared" si="105"/>
        <v/>
      </c>
      <c r="AT224" s="50" t="str">
        <f t="shared" si="106"/>
        <v/>
      </c>
      <c r="AU224" s="50" t="str">
        <f t="shared" si="106"/>
        <v/>
      </c>
      <c r="AV224" s="50" t="str">
        <f t="shared" si="107"/>
        <v/>
      </c>
    </row>
    <row r="225" spans="1:48" ht="129.94999999999999" customHeight="1">
      <c r="A225" s="40" t="str">
        <f t="shared" si="89"/>
        <v/>
      </c>
      <c r="B225" s="41" t="str">
        <f>IF([1]رصد!B225="","",[1]رصد!B225)</f>
        <v/>
      </c>
      <c r="C225" s="41">
        <f>IF([1]رصد!C225="","",[1]رصد!C225)</f>
        <v>0</v>
      </c>
      <c r="D225" s="41">
        <f>IF([1]رصد!D225="","",[1]رصد!D225)</f>
        <v>0</v>
      </c>
      <c r="E225" s="41">
        <f>IF([1]رصد!E225="","",[1]رصد!E225)</f>
        <v>0</v>
      </c>
      <c r="F225" s="41" t="str">
        <f>IF($B225="","",[1]رصد!F225)</f>
        <v/>
      </c>
      <c r="G225" s="42" t="str">
        <f t="shared" si="90"/>
        <v/>
      </c>
      <c r="H225" s="42" t="str">
        <f>IF($B225="","",[1]رصد!G225)</f>
        <v/>
      </c>
      <c r="I225" s="42" t="str">
        <f t="shared" si="91"/>
        <v/>
      </c>
      <c r="J225" s="42" t="str">
        <f>IF($B225="","",[1]رصد!H225)</f>
        <v/>
      </c>
      <c r="K225" s="42" t="str">
        <f t="shared" si="92"/>
        <v/>
      </c>
      <c r="L225" s="42" t="str">
        <f>IF($B225="","",[1]رصد!I225)</f>
        <v/>
      </c>
      <c r="M225" s="42" t="str">
        <f t="shared" si="93"/>
        <v/>
      </c>
      <c r="N225" s="42" t="str">
        <f>IF($B225="","",[1]رصد!J225)</f>
        <v/>
      </c>
      <c r="O225" s="42" t="str">
        <f t="shared" si="94"/>
        <v/>
      </c>
      <c r="P225" s="42" t="str">
        <f>IF($B225="","",[1]رصد!K225)</f>
        <v/>
      </c>
      <c r="Q225" s="42" t="str">
        <f t="shared" si="95"/>
        <v/>
      </c>
      <c r="R225" s="42" t="str">
        <f>IF($B225="","",[1]رصد!L225)</f>
        <v/>
      </c>
      <c r="S225" s="42" t="str">
        <f t="shared" si="96"/>
        <v/>
      </c>
      <c r="T225" s="43" t="str">
        <f>IF($B225="","",[1]رصد!M225)</f>
        <v/>
      </c>
      <c r="U225" s="44" t="str">
        <f t="shared" si="81"/>
        <v/>
      </c>
      <c r="V225" s="45"/>
      <c r="AC225" s="47" t="str">
        <f t="shared" si="82"/>
        <v/>
      </c>
      <c r="AD225" s="47" t="str">
        <f t="shared" si="83"/>
        <v/>
      </c>
      <c r="AE225" s="47" t="str">
        <f t="shared" si="84"/>
        <v/>
      </c>
      <c r="AF225" s="47" t="str">
        <f t="shared" si="85"/>
        <v/>
      </c>
      <c r="AG225" s="47" t="str">
        <f t="shared" si="86"/>
        <v/>
      </c>
      <c r="AH225" s="47" t="str">
        <f t="shared" si="87"/>
        <v/>
      </c>
      <c r="AI225" s="47" t="str">
        <f t="shared" si="88"/>
        <v/>
      </c>
      <c r="AJ225" s="47" t="str">
        <f t="shared" si="97"/>
        <v/>
      </c>
      <c r="AK225" s="48" t="str">
        <f t="shared" si="98"/>
        <v/>
      </c>
      <c r="AL225" s="48" t="str">
        <f t="shared" si="99"/>
        <v>ناجح فى جميع مواد الترم الأول</v>
      </c>
      <c r="AM225" s="49"/>
      <c r="AN225" s="50" t="str">
        <f t="shared" si="100"/>
        <v/>
      </c>
      <c r="AO225" s="50" t="str">
        <f t="shared" si="101"/>
        <v/>
      </c>
      <c r="AP225" s="50" t="str">
        <f t="shared" si="102"/>
        <v/>
      </c>
      <c r="AQ225" s="50" t="str">
        <f t="shared" si="103"/>
        <v/>
      </c>
      <c r="AR225" s="50" t="str">
        <f t="shared" si="104"/>
        <v/>
      </c>
      <c r="AS225" s="50" t="str">
        <f t="shared" si="105"/>
        <v/>
      </c>
      <c r="AT225" s="50" t="str">
        <f t="shared" si="106"/>
        <v/>
      </c>
      <c r="AU225" s="50" t="str">
        <f t="shared" si="106"/>
        <v/>
      </c>
      <c r="AV225" s="50" t="str">
        <f t="shared" si="107"/>
        <v/>
      </c>
    </row>
    <row r="226" spans="1:48" ht="129.94999999999999" customHeight="1">
      <c r="A226" s="40" t="str">
        <f t="shared" si="89"/>
        <v/>
      </c>
      <c r="B226" s="41" t="str">
        <f>IF([1]رصد!B226="","",[1]رصد!B226)</f>
        <v/>
      </c>
      <c r="C226" s="41">
        <f>IF([1]رصد!C226="","",[1]رصد!C226)</f>
        <v>0</v>
      </c>
      <c r="D226" s="41">
        <f>IF([1]رصد!D226="","",[1]رصد!D226)</f>
        <v>0</v>
      </c>
      <c r="E226" s="41">
        <f>IF([1]رصد!E226="","",[1]رصد!E226)</f>
        <v>0</v>
      </c>
      <c r="F226" s="41" t="str">
        <f>IF($B226="","",[1]رصد!F226)</f>
        <v/>
      </c>
      <c r="G226" s="42" t="str">
        <f t="shared" si="90"/>
        <v/>
      </c>
      <c r="H226" s="42" t="str">
        <f>IF($B226="","",[1]رصد!G226)</f>
        <v/>
      </c>
      <c r="I226" s="42" t="str">
        <f t="shared" si="91"/>
        <v/>
      </c>
      <c r="J226" s="42" t="str">
        <f>IF($B226="","",[1]رصد!H226)</f>
        <v/>
      </c>
      <c r="K226" s="42" t="str">
        <f t="shared" si="92"/>
        <v/>
      </c>
      <c r="L226" s="42" t="str">
        <f>IF($B226="","",[1]رصد!I226)</f>
        <v/>
      </c>
      <c r="M226" s="42" t="str">
        <f t="shared" si="93"/>
        <v/>
      </c>
      <c r="N226" s="42" t="str">
        <f>IF($B226="","",[1]رصد!J226)</f>
        <v/>
      </c>
      <c r="O226" s="42" t="str">
        <f t="shared" si="94"/>
        <v/>
      </c>
      <c r="P226" s="42" t="str">
        <f>IF($B226="","",[1]رصد!K226)</f>
        <v/>
      </c>
      <c r="Q226" s="42" t="str">
        <f t="shared" si="95"/>
        <v/>
      </c>
      <c r="R226" s="42" t="str">
        <f>IF($B226="","",[1]رصد!L226)</f>
        <v/>
      </c>
      <c r="S226" s="42" t="str">
        <f t="shared" si="96"/>
        <v/>
      </c>
      <c r="T226" s="43" t="str">
        <f>IF($B226="","",[1]رصد!M226)</f>
        <v/>
      </c>
      <c r="U226" s="44" t="str">
        <f t="shared" si="81"/>
        <v/>
      </c>
      <c r="V226" s="45"/>
      <c r="AC226" s="47" t="str">
        <f t="shared" si="82"/>
        <v/>
      </c>
      <c r="AD226" s="47" t="str">
        <f t="shared" si="83"/>
        <v/>
      </c>
      <c r="AE226" s="47" t="str">
        <f t="shared" si="84"/>
        <v/>
      </c>
      <c r="AF226" s="47" t="str">
        <f t="shared" si="85"/>
        <v/>
      </c>
      <c r="AG226" s="47" t="str">
        <f t="shared" si="86"/>
        <v/>
      </c>
      <c r="AH226" s="47" t="str">
        <f t="shared" si="87"/>
        <v/>
      </c>
      <c r="AI226" s="47" t="str">
        <f t="shared" si="88"/>
        <v/>
      </c>
      <c r="AJ226" s="47" t="str">
        <f t="shared" si="97"/>
        <v/>
      </c>
      <c r="AK226" s="48" t="str">
        <f t="shared" si="98"/>
        <v/>
      </c>
      <c r="AL226" s="48" t="str">
        <f t="shared" si="99"/>
        <v>ناجح فى جميع مواد الترم الأول</v>
      </c>
      <c r="AM226" s="49"/>
      <c r="AN226" s="50" t="str">
        <f t="shared" si="100"/>
        <v/>
      </c>
      <c r="AO226" s="50" t="str">
        <f t="shared" si="101"/>
        <v/>
      </c>
      <c r="AP226" s="50" t="str">
        <f t="shared" si="102"/>
        <v/>
      </c>
      <c r="AQ226" s="50" t="str">
        <f t="shared" si="103"/>
        <v/>
      </c>
      <c r="AR226" s="50" t="str">
        <f t="shared" si="104"/>
        <v/>
      </c>
      <c r="AS226" s="50" t="str">
        <f t="shared" si="105"/>
        <v/>
      </c>
      <c r="AT226" s="50" t="str">
        <f t="shared" si="106"/>
        <v/>
      </c>
      <c r="AU226" s="50" t="str">
        <f t="shared" si="106"/>
        <v/>
      </c>
      <c r="AV226" s="50" t="str">
        <f t="shared" si="107"/>
        <v/>
      </c>
    </row>
    <row r="227" spans="1:48" ht="129.94999999999999" customHeight="1">
      <c r="A227" s="40" t="str">
        <f t="shared" si="89"/>
        <v/>
      </c>
      <c r="B227" s="41" t="str">
        <f>IF([1]رصد!B227="","",[1]رصد!B227)</f>
        <v/>
      </c>
      <c r="C227" s="41">
        <f>IF([1]رصد!C227="","",[1]رصد!C227)</f>
        <v>0</v>
      </c>
      <c r="D227" s="41">
        <f>IF([1]رصد!D227="","",[1]رصد!D227)</f>
        <v>0</v>
      </c>
      <c r="E227" s="41">
        <f>IF([1]رصد!E227="","",[1]رصد!E227)</f>
        <v>0</v>
      </c>
      <c r="F227" s="41" t="str">
        <f>IF($B227="","",[1]رصد!F227)</f>
        <v/>
      </c>
      <c r="G227" s="42" t="str">
        <f t="shared" si="90"/>
        <v/>
      </c>
      <c r="H227" s="42" t="str">
        <f>IF($B227="","",[1]رصد!G227)</f>
        <v/>
      </c>
      <c r="I227" s="42" t="str">
        <f t="shared" si="91"/>
        <v/>
      </c>
      <c r="J227" s="42" t="str">
        <f>IF($B227="","",[1]رصد!H227)</f>
        <v/>
      </c>
      <c r="K227" s="42" t="str">
        <f t="shared" si="92"/>
        <v/>
      </c>
      <c r="L227" s="42" t="str">
        <f>IF($B227="","",[1]رصد!I227)</f>
        <v/>
      </c>
      <c r="M227" s="42" t="str">
        <f t="shared" si="93"/>
        <v/>
      </c>
      <c r="N227" s="42" t="str">
        <f>IF($B227="","",[1]رصد!J227)</f>
        <v/>
      </c>
      <c r="O227" s="42" t="str">
        <f t="shared" si="94"/>
        <v/>
      </c>
      <c r="P227" s="42" t="str">
        <f>IF($B227="","",[1]رصد!K227)</f>
        <v/>
      </c>
      <c r="Q227" s="42" t="str">
        <f t="shared" si="95"/>
        <v/>
      </c>
      <c r="R227" s="42" t="str">
        <f>IF($B227="","",[1]رصد!L227)</f>
        <v/>
      </c>
      <c r="S227" s="42" t="str">
        <f t="shared" si="96"/>
        <v/>
      </c>
      <c r="T227" s="43" t="str">
        <f>IF($B227="","",[1]رصد!M227)</f>
        <v/>
      </c>
      <c r="U227" s="44" t="str">
        <f t="shared" si="81"/>
        <v/>
      </c>
      <c r="V227" s="45"/>
      <c r="AC227" s="47" t="str">
        <f t="shared" si="82"/>
        <v/>
      </c>
      <c r="AD227" s="47" t="str">
        <f t="shared" si="83"/>
        <v/>
      </c>
      <c r="AE227" s="47" t="str">
        <f t="shared" si="84"/>
        <v/>
      </c>
      <c r="AF227" s="47" t="str">
        <f t="shared" si="85"/>
        <v/>
      </c>
      <c r="AG227" s="47" t="str">
        <f t="shared" si="86"/>
        <v/>
      </c>
      <c r="AH227" s="47" t="str">
        <f t="shared" si="87"/>
        <v/>
      </c>
      <c r="AI227" s="47" t="str">
        <f t="shared" si="88"/>
        <v/>
      </c>
      <c r="AJ227" s="47" t="str">
        <f t="shared" si="97"/>
        <v/>
      </c>
      <c r="AK227" s="48" t="str">
        <f t="shared" si="98"/>
        <v/>
      </c>
      <c r="AL227" s="48" t="str">
        <f t="shared" si="99"/>
        <v>ناجح فى جميع مواد الترم الأول</v>
      </c>
      <c r="AM227" s="49"/>
      <c r="AN227" s="50" t="str">
        <f t="shared" si="100"/>
        <v/>
      </c>
      <c r="AO227" s="50" t="str">
        <f t="shared" si="101"/>
        <v/>
      </c>
      <c r="AP227" s="50" t="str">
        <f t="shared" si="102"/>
        <v/>
      </c>
      <c r="AQ227" s="50" t="str">
        <f t="shared" si="103"/>
        <v/>
      </c>
      <c r="AR227" s="50" t="str">
        <f t="shared" si="104"/>
        <v/>
      </c>
      <c r="AS227" s="50" t="str">
        <f t="shared" si="105"/>
        <v/>
      </c>
      <c r="AT227" s="50" t="str">
        <f t="shared" si="106"/>
        <v/>
      </c>
      <c r="AU227" s="50" t="str">
        <f t="shared" si="106"/>
        <v/>
      </c>
      <c r="AV227" s="50" t="str">
        <f t="shared" si="107"/>
        <v/>
      </c>
    </row>
    <row r="228" spans="1:48" ht="129.94999999999999" customHeight="1">
      <c r="A228" s="40" t="str">
        <f t="shared" si="89"/>
        <v/>
      </c>
      <c r="B228" s="41" t="str">
        <f>IF([1]رصد!B228="","",[1]رصد!B228)</f>
        <v/>
      </c>
      <c r="C228" s="41">
        <f>IF([1]رصد!C228="","",[1]رصد!C228)</f>
        <v>0</v>
      </c>
      <c r="D228" s="41">
        <f>IF([1]رصد!D228="","",[1]رصد!D228)</f>
        <v>0</v>
      </c>
      <c r="E228" s="41">
        <f>IF([1]رصد!E228="","",[1]رصد!E228)</f>
        <v>0</v>
      </c>
      <c r="F228" s="41" t="str">
        <f>IF($B228="","",[1]رصد!F228)</f>
        <v/>
      </c>
      <c r="G228" s="42" t="str">
        <f t="shared" si="90"/>
        <v/>
      </c>
      <c r="H228" s="42" t="str">
        <f>IF($B228="","",[1]رصد!G228)</f>
        <v/>
      </c>
      <c r="I228" s="42" t="str">
        <f t="shared" si="91"/>
        <v/>
      </c>
      <c r="J228" s="42" t="str">
        <f>IF($B228="","",[1]رصد!H228)</f>
        <v/>
      </c>
      <c r="K228" s="42" t="str">
        <f t="shared" si="92"/>
        <v/>
      </c>
      <c r="L228" s="42" t="str">
        <f>IF($B228="","",[1]رصد!I228)</f>
        <v/>
      </c>
      <c r="M228" s="42" t="str">
        <f t="shared" si="93"/>
        <v/>
      </c>
      <c r="N228" s="42" t="str">
        <f>IF($B228="","",[1]رصد!J228)</f>
        <v/>
      </c>
      <c r="O228" s="42" t="str">
        <f t="shared" si="94"/>
        <v/>
      </c>
      <c r="P228" s="42" t="str">
        <f>IF($B228="","",[1]رصد!K228)</f>
        <v/>
      </c>
      <c r="Q228" s="42" t="str">
        <f t="shared" si="95"/>
        <v/>
      </c>
      <c r="R228" s="42" t="str">
        <f>IF($B228="","",[1]رصد!L228)</f>
        <v/>
      </c>
      <c r="S228" s="42" t="str">
        <f t="shared" si="96"/>
        <v/>
      </c>
      <c r="T228" s="43" t="str">
        <f>IF($B228="","",[1]رصد!M228)</f>
        <v/>
      </c>
      <c r="U228" s="44" t="str">
        <f t="shared" si="81"/>
        <v/>
      </c>
      <c r="V228" s="45"/>
      <c r="AC228" s="47" t="str">
        <f t="shared" si="82"/>
        <v/>
      </c>
      <c r="AD228" s="47" t="str">
        <f t="shared" si="83"/>
        <v/>
      </c>
      <c r="AE228" s="47" t="str">
        <f t="shared" si="84"/>
        <v/>
      </c>
      <c r="AF228" s="47" t="str">
        <f t="shared" si="85"/>
        <v/>
      </c>
      <c r="AG228" s="47" t="str">
        <f t="shared" si="86"/>
        <v/>
      </c>
      <c r="AH228" s="47" t="str">
        <f t="shared" si="87"/>
        <v/>
      </c>
      <c r="AI228" s="47" t="str">
        <f t="shared" si="88"/>
        <v/>
      </c>
      <c r="AJ228" s="47" t="str">
        <f t="shared" si="97"/>
        <v/>
      </c>
      <c r="AK228" s="48" t="str">
        <f t="shared" si="98"/>
        <v/>
      </c>
      <c r="AL228" s="48" t="str">
        <f t="shared" si="99"/>
        <v>ناجح فى جميع مواد الترم الأول</v>
      </c>
      <c r="AM228" s="49"/>
      <c r="AN228" s="50" t="str">
        <f t="shared" si="100"/>
        <v/>
      </c>
      <c r="AO228" s="50" t="str">
        <f t="shared" si="101"/>
        <v/>
      </c>
      <c r="AP228" s="50" t="str">
        <f t="shared" si="102"/>
        <v/>
      </c>
      <c r="AQ228" s="50" t="str">
        <f t="shared" si="103"/>
        <v/>
      </c>
      <c r="AR228" s="50" t="str">
        <f t="shared" si="104"/>
        <v/>
      </c>
      <c r="AS228" s="50" t="str">
        <f t="shared" si="105"/>
        <v/>
      </c>
      <c r="AT228" s="50" t="str">
        <f t="shared" si="106"/>
        <v/>
      </c>
      <c r="AU228" s="50" t="str">
        <f t="shared" si="106"/>
        <v/>
      </c>
      <c r="AV228" s="50" t="str">
        <f t="shared" si="107"/>
        <v/>
      </c>
    </row>
    <row r="229" spans="1:48" ht="129.94999999999999" customHeight="1">
      <c r="A229" s="40" t="str">
        <f t="shared" si="89"/>
        <v/>
      </c>
      <c r="B229" s="41" t="str">
        <f>IF([1]رصد!B229="","",[1]رصد!B229)</f>
        <v/>
      </c>
      <c r="C229" s="41">
        <f>IF([1]رصد!C229="","",[1]رصد!C229)</f>
        <v>0</v>
      </c>
      <c r="D229" s="41">
        <f>IF([1]رصد!D229="","",[1]رصد!D229)</f>
        <v>0</v>
      </c>
      <c r="E229" s="41">
        <f>IF([1]رصد!E229="","",[1]رصد!E229)</f>
        <v>0</v>
      </c>
      <c r="F229" s="41" t="str">
        <f>IF($B229="","",[1]رصد!F229)</f>
        <v/>
      </c>
      <c r="G229" s="42" t="str">
        <f t="shared" si="90"/>
        <v/>
      </c>
      <c r="H229" s="42" t="str">
        <f>IF($B229="","",[1]رصد!G229)</f>
        <v/>
      </c>
      <c r="I229" s="42" t="str">
        <f t="shared" si="91"/>
        <v/>
      </c>
      <c r="J229" s="42" t="str">
        <f>IF($B229="","",[1]رصد!H229)</f>
        <v/>
      </c>
      <c r="K229" s="42" t="str">
        <f t="shared" si="92"/>
        <v/>
      </c>
      <c r="L229" s="42" t="str">
        <f>IF($B229="","",[1]رصد!I229)</f>
        <v/>
      </c>
      <c r="M229" s="42" t="str">
        <f t="shared" si="93"/>
        <v/>
      </c>
      <c r="N229" s="42" t="str">
        <f>IF($B229="","",[1]رصد!J229)</f>
        <v/>
      </c>
      <c r="O229" s="42" t="str">
        <f t="shared" si="94"/>
        <v/>
      </c>
      <c r="P229" s="42" t="str">
        <f>IF($B229="","",[1]رصد!K229)</f>
        <v/>
      </c>
      <c r="Q229" s="42" t="str">
        <f t="shared" si="95"/>
        <v/>
      </c>
      <c r="R229" s="42" t="str">
        <f>IF($B229="","",[1]رصد!L229)</f>
        <v/>
      </c>
      <c r="S229" s="42" t="str">
        <f t="shared" si="96"/>
        <v/>
      </c>
      <c r="T229" s="43" t="str">
        <f>IF($B229="","",[1]رصد!M229)</f>
        <v/>
      </c>
      <c r="U229" s="44" t="str">
        <f t="shared" si="81"/>
        <v/>
      </c>
      <c r="V229" s="45"/>
      <c r="AC229" s="47" t="str">
        <f t="shared" si="82"/>
        <v/>
      </c>
      <c r="AD229" s="47" t="str">
        <f t="shared" si="83"/>
        <v/>
      </c>
      <c r="AE229" s="47" t="str">
        <f t="shared" si="84"/>
        <v/>
      </c>
      <c r="AF229" s="47" t="str">
        <f t="shared" si="85"/>
        <v/>
      </c>
      <c r="AG229" s="47" t="str">
        <f t="shared" si="86"/>
        <v/>
      </c>
      <c r="AH229" s="47" t="str">
        <f t="shared" si="87"/>
        <v/>
      </c>
      <c r="AI229" s="47" t="str">
        <f t="shared" si="88"/>
        <v/>
      </c>
      <c r="AJ229" s="47" t="str">
        <f t="shared" si="97"/>
        <v/>
      </c>
      <c r="AK229" s="48" t="str">
        <f t="shared" si="98"/>
        <v/>
      </c>
      <c r="AL229" s="48" t="str">
        <f t="shared" si="99"/>
        <v>ناجح فى جميع مواد الترم الأول</v>
      </c>
      <c r="AM229" s="49"/>
      <c r="AN229" s="50" t="str">
        <f t="shared" si="100"/>
        <v/>
      </c>
      <c r="AO229" s="50" t="str">
        <f t="shared" si="101"/>
        <v/>
      </c>
      <c r="AP229" s="50" t="str">
        <f t="shared" si="102"/>
        <v/>
      </c>
      <c r="AQ229" s="50" t="str">
        <f t="shared" si="103"/>
        <v/>
      </c>
      <c r="AR229" s="50" t="str">
        <f t="shared" si="104"/>
        <v/>
      </c>
      <c r="AS229" s="50" t="str">
        <f t="shared" si="105"/>
        <v/>
      </c>
      <c r="AT229" s="50" t="str">
        <f t="shared" si="106"/>
        <v/>
      </c>
      <c r="AU229" s="50" t="str">
        <f t="shared" si="106"/>
        <v/>
      </c>
      <c r="AV229" s="50" t="str">
        <f t="shared" si="107"/>
        <v/>
      </c>
    </row>
    <row r="230" spans="1:48" ht="129.94999999999999" customHeight="1">
      <c r="A230" s="40" t="str">
        <f t="shared" si="89"/>
        <v/>
      </c>
      <c r="B230" s="41" t="str">
        <f>IF([1]رصد!B230="","",[1]رصد!B230)</f>
        <v/>
      </c>
      <c r="C230" s="41">
        <f>IF([1]رصد!C230="","",[1]رصد!C230)</f>
        <v>0</v>
      </c>
      <c r="D230" s="41">
        <f>IF([1]رصد!D230="","",[1]رصد!D230)</f>
        <v>0</v>
      </c>
      <c r="E230" s="41">
        <f>IF([1]رصد!E230="","",[1]رصد!E230)</f>
        <v>0</v>
      </c>
      <c r="F230" s="41" t="str">
        <f>IF($B230="","",[1]رصد!F230)</f>
        <v/>
      </c>
      <c r="G230" s="42" t="str">
        <f t="shared" si="90"/>
        <v/>
      </c>
      <c r="H230" s="42" t="str">
        <f>IF($B230="","",[1]رصد!G230)</f>
        <v/>
      </c>
      <c r="I230" s="42" t="str">
        <f t="shared" si="91"/>
        <v/>
      </c>
      <c r="J230" s="42" t="str">
        <f>IF($B230="","",[1]رصد!H230)</f>
        <v/>
      </c>
      <c r="K230" s="42" t="str">
        <f t="shared" si="92"/>
        <v/>
      </c>
      <c r="L230" s="42" t="str">
        <f>IF($B230="","",[1]رصد!I230)</f>
        <v/>
      </c>
      <c r="M230" s="42" t="str">
        <f t="shared" si="93"/>
        <v/>
      </c>
      <c r="N230" s="42" t="str">
        <f>IF($B230="","",[1]رصد!J230)</f>
        <v/>
      </c>
      <c r="O230" s="42" t="str">
        <f t="shared" si="94"/>
        <v/>
      </c>
      <c r="P230" s="42" t="str">
        <f>IF($B230="","",[1]رصد!K230)</f>
        <v/>
      </c>
      <c r="Q230" s="42" t="str">
        <f t="shared" si="95"/>
        <v/>
      </c>
      <c r="R230" s="42" t="str">
        <f>IF($B230="","",[1]رصد!L230)</f>
        <v/>
      </c>
      <c r="S230" s="42" t="str">
        <f t="shared" si="96"/>
        <v/>
      </c>
      <c r="T230" s="43" t="str">
        <f>IF($B230="","",[1]رصد!M230)</f>
        <v/>
      </c>
      <c r="U230" s="44" t="str">
        <f t="shared" si="81"/>
        <v/>
      </c>
      <c r="V230" s="45"/>
      <c r="AC230" s="47" t="str">
        <f t="shared" si="82"/>
        <v/>
      </c>
      <c r="AD230" s="47" t="str">
        <f t="shared" si="83"/>
        <v/>
      </c>
      <c r="AE230" s="47" t="str">
        <f t="shared" si="84"/>
        <v/>
      </c>
      <c r="AF230" s="47" t="str">
        <f t="shared" si="85"/>
        <v/>
      </c>
      <c r="AG230" s="47" t="str">
        <f t="shared" si="86"/>
        <v/>
      </c>
      <c r="AH230" s="47" t="str">
        <f t="shared" si="87"/>
        <v/>
      </c>
      <c r="AI230" s="47" t="str">
        <f t="shared" si="88"/>
        <v/>
      </c>
      <c r="AJ230" s="47" t="str">
        <f t="shared" si="97"/>
        <v/>
      </c>
      <c r="AK230" s="48" t="str">
        <f t="shared" si="98"/>
        <v/>
      </c>
      <c r="AL230" s="48" t="str">
        <f t="shared" si="99"/>
        <v>ناجح فى جميع مواد الترم الأول</v>
      </c>
      <c r="AM230" s="49"/>
      <c r="AN230" s="50" t="str">
        <f t="shared" si="100"/>
        <v/>
      </c>
      <c r="AO230" s="50" t="str">
        <f t="shared" si="101"/>
        <v/>
      </c>
      <c r="AP230" s="50" t="str">
        <f t="shared" si="102"/>
        <v/>
      </c>
      <c r="AQ230" s="50" t="str">
        <f t="shared" si="103"/>
        <v/>
      </c>
      <c r="AR230" s="50" t="str">
        <f t="shared" si="104"/>
        <v/>
      </c>
      <c r="AS230" s="50" t="str">
        <f t="shared" si="105"/>
        <v/>
      </c>
      <c r="AT230" s="50" t="str">
        <f t="shared" si="106"/>
        <v/>
      </c>
      <c r="AU230" s="50" t="str">
        <f t="shared" si="106"/>
        <v/>
      </c>
      <c r="AV230" s="50" t="str">
        <f t="shared" si="107"/>
        <v/>
      </c>
    </row>
    <row r="231" spans="1:48" ht="129.94999999999999" customHeight="1">
      <c r="A231" s="40" t="str">
        <f t="shared" si="89"/>
        <v/>
      </c>
      <c r="B231" s="41" t="str">
        <f>IF([1]رصد!B231="","",[1]رصد!B231)</f>
        <v/>
      </c>
      <c r="C231" s="41">
        <f>IF([1]رصد!C231="","",[1]رصد!C231)</f>
        <v>0</v>
      </c>
      <c r="D231" s="41">
        <f>IF([1]رصد!D231="","",[1]رصد!D231)</f>
        <v>0</v>
      </c>
      <c r="E231" s="41">
        <f>IF([1]رصد!E231="","",[1]رصد!E231)</f>
        <v>0</v>
      </c>
      <c r="F231" s="41" t="str">
        <f>IF($B231="","",[1]رصد!F231)</f>
        <v/>
      </c>
      <c r="G231" s="42" t="str">
        <f t="shared" si="90"/>
        <v/>
      </c>
      <c r="H231" s="42" t="str">
        <f>IF($B231="","",[1]رصد!G231)</f>
        <v/>
      </c>
      <c r="I231" s="42" t="str">
        <f t="shared" si="91"/>
        <v/>
      </c>
      <c r="J231" s="42" t="str">
        <f>IF($B231="","",[1]رصد!H231)</f>
        <v/>
      </c>
      <c r="K231" s="42" t="str">
        <f t="shared" si="92"/>
        <v/>
      </c>
      <c r="L231" s="42" t="str">
        <f>IF($B231="","",[1]رصد!I231)</f>
        <v/>
      </c>
      <c r="M231" s="42" t="str">
        <f t="shared" si="93"/>
        <v/>
      </c>
      <c r="N231" s="42" t="str">
        <f>IF($B231="","",[1]رصد!J231)</f>
        <v/>
      </c>
      <c r="O231" s="42" t="str">
        <f t="shared" si="94"/>
        <v/>
      </c>
      <c r="P231" s="42" t="str">
        <f>IF($B231="","",[1]رصد!K231)</f>
        <v/>
      </c>
      <c r="Q231" s="42" t="str">
        <f t="shared" si="95"/>
        <v/>
      </c>
      <c r="R231" s="42" t="str">
        <f>IF($B231="","",[1]رصد!L231)</f>
        <v/>
      </c>
      <c r="S231" s="42" t="str">
        <f t="shared" si="96"/>
        <v/>
      </c>
      <c r="T231" s="43" t="str">
        <f>IF($B231="","",[1]رصد!M231)</f>
        <v/>
      </c>
      <c r="U231" s="44" t="str">
        <f t="shared" si="81"/>
        <v/>
      </c>
      <c r="V231" s="45"/>
      <c r="AC231" s="47" t="str">
        <f t="shared" si="82"/>
        <v/>
      </c>
      <c r="AD231" s="47" t="str">
        <f t="shared" si="83"/>
        <v/>
      </c>
      <c r="AE231" s="47" t="str">
        <f t="shared" si="84"/>
        <v/>
      </c>
      <c r="AF231" s="47" t="str">
        <f t="shared" si="85"/>
        <v/>
      </c>
      <c r="AG231" s="47" t="str">
        <f t="shared" si="86"/>
        <v/>
      </c>
      <c r="AH231" s="47" t="str">
        <f t="shared" si="87"/>
        <v/>
      </c>
      <c r="AI231" s="47" t="str">
        <f t="shared" si="88"/>
        <v/>
      </c>
      <c r="AJ231" s="47" t="str">
        <f t="shared" si="97"/>
        <v/>
      </c>
      <c r="AK231" s="48" t="str">
        <f t="shared" si="98"/>
        <v/>
      </c>
      <c r="AL231" s="48" t="str">
        <f t="shared" si="99"/>
        <v>ناجح فى جميع مواد الترم الأول</v>
      </c>
      <c r="AM231" s="49"/>
      <c r="AN231" s="50" t="str">
        <f t="shared" si="100"/>
        <v/>
      </c>
      <c r="AO231" s="50" t="str">
        <f t="shared" si="101"/>
        <v/>
      </c>
      <c r="AP231" s="50" t="str">
        <f t="shared" si="102"/>
        <v/>
      </c>
      <c r="AQ231" s="50" t="str">
        <f t="shared" si="103"/>
        <v/>
      </c>
      <c r="AR231" s="50" t="str">
        <f t="shared" si="104"/>
        <v/>
      </c>
      <c r="AS231" s="50" t="str">
        <f t="shared" si="105"/>
        <v/>
      </c>
      <c r="AT231" s="50" t="str">
        <f t="shared" si="106"/>
        <v/>
      </c>
      <c r="AU231" s="50" t="str">
        <f t="shared" si="106"/>
        <v/>
      </c>
      <c r="AV231" s="50" t="str">
        <f t="shared" si="107"/>
        <v/>
      </c>
    </row>
    <row r="232" spans="1:48" ht="129.94999999999999" customHeight="1">
      <c r="A232" s="40" t="str">
        <f t="shared" si="89"/>
        <v/>
      </c>
      <c r="B232" s="41" t="str">
        <f>IF([1]رصد!B232="","",[1]رصد!B232)</f>
        <v/>
      </c>
      <c r="C232" s="41">
        <f>IF([1]رصد!C232="","",[1]رصد!C232)</f>
        <v>0</v>
      </c>
      <c r="D232" s="41">
        <f>IF([1]رصد!D232="","",[1]رصد!D232)</f>
        <v>0</v>
      </c>
      <c r="E232" s="41">
        <f>IF([1]رصد!E232="","",[1]رصد!E232)</f>
        <v>0</v>
      </c>
      <c r="F232" s="41" t="str">
        <f>IF($B232="","",[1]رصد!F232)</f>
        <v/>
      </c>
      <c r="G232" s="42" t="str">
        <f t="shared" si="90"/>
        <v/>
      </c>
      <c r="H232" s="42" t="str">
        <f>IF($B232="","",[1]رصد!G232)</f>
        <v/>
      </c>
      <c r="I232" s="42" t="str">
        <f t="shared" si="91"/>
        <v/>
      </c>
      <c r="J232" s="42" t="str">
        <f>IF($B232="","",[1]رصد!H232)</f>
        <v/>
      </c>
      <c r="K232" s="42" t="str">
        <f t="shared" si="92"/>
        <v/>
      </c>
      <c r="L232" s="42" t="str">
        <f>IF($B232="","",[1]رصد!I232)</f>
        <v/>
      </c>
      <c r="M232" s="42" t="str">
        <f t="shared" si="93"/>
        <v/>
      </c>
      <c r="N232" s="42" t="str">
        <f>IF($B232="","",[1]رصد!J232)</f>
        <v/>
      </c>
      <c r="O232" s="42" t="str">
        <f t="shared" si="94"/>
        <v/>
      </c>
      <c r="P232" s="42" t="str">
        <f>IF($B232="","",[1]رصد!K232)</f>
        <v/>
      </c>
      <c r="Q232" s="42" t="str">
        <f t="shared" si="95"/>
        <v/>
      </c>
      <c r="R232" s="42" t="str">
        <f>IF($B232="","",[1]رصد!L232)</f>
        <v/>
      </c>
      <c r="S232" s="42" t="str">
        <f t="shared" si="96"/>
        <v/>
      </c>
      <c r="T232" s="43" t="str">
        <f>IF($B232="","",[1]رصد!M232)</f>
        <v/>
      </c>
      <c r="U232" s="44" t="str">
        <f t="shared" si="81"/>
        <v/>
      </c>
      <c r="V232" s="45"/>
      <c r="AC232" s="47" t="str">
        <f t="shared" si="82"/>
        <v/>
      </c>
      <c r="AD232" s="47" t="str">
        <f t="shared" si="83"/>
        <v/>
      </c>
      <c r="AE232" s="47" t="str">
        <f t="shared" si="84"/>
        <v/>
      </c>
      <c r="AF232" s="47" t="str">
        <f t="shared" si="85"/>
        <v/>
      </c>
      <c r="AG232" s="47" t="str">
        <f t="shared" si="86"/>
        <v/>
      </c>
      <c r="AH232" s="47" t="str">
        <f t="shared" si="87"/>
        <v/>
      </c>
      <c r="AI232" s="47" t="str">
        <f t="shared" si="88"/>
        <v/>
      </c>
      <c r="AJ232" s="47" t="str">
        <f t="shared" si="97"/>
        <v/>
      </c>
      <c r="AK232" s="48" t="str">
        <f t="shared" si="98"/>
        <v/>
      </c>
      <c r="AL232" s="48" t="str">
        <f t="shared" si="99"/>
        <v>ناجح فى جميع مواد الترم الأول</v>
      </c>
      <c r="AM232" s="49"/>
      <c r="AN232" s="50" t="str">
        <f t="shared" si="100"/>
        <v/>
      </c>
      <c r="AO232" s="50" t="str">
        <f t="shared" si="101"/>
        <v/>
      </c>
      <c r="AP232" s="50" t="str">
        <f t="shared" si="102"/>
        <v/>
      </c>
      <c r="AQ232" s="50" t="str">
        <f t="shared" si="103"/>
        <v/>
      </c>
      <c r="AR232" s="50" t="str">
        <f t="shared" si="104"/>
        <v/>
      </c>
      <c r="AS232" s="50" t="str">
        <f t="shared" si="105"/>
        <v/>
      </c>
      <c r="AT232" s="50" t="str">
        <f t="shared" si="106"/>
        <v/>
      </c>
      <c r="AU232" s="50" t="str">
        <f t="shared" si="106"/>
        <v/>
      </c>
      <c r="AV232" s="50" t="str">
        <f t="shared" si="107"/>
        <v/>
      </c>
    </row>
    <row r="233" spans="1:48" ht="129.94999999999999" customHeight="1">
      <c r="A233" s="40" t="str">
        <f t="shared" si="89"/>
        <v/>
      </c>
      <c r="B233" s="41" t="str">
        <f>IF([1]رصد!B233="","",[1]رصد!B233)</f>
        <v/>
      </c>
      <c r="C233" s="41">
        <f>IF([1]رصد!C233="","",[1]رصد!C233)</f>
        <v>0</v>
      </c>
      <c r="D233" s="41">
        <f>IF([1]رصد!D233="","",[1]رصد!D233)</f>
        <v>0</v>
      </c>
      <c r="E233" s="41">
        <f>IF([1]رصد!E233="","",[1]رصد!E233)</f>
        <v>0</v>
      </c>
      <c r="F233" s="41" t="str">
        <f>IF($B233="","",[1]رصد!F233)</f>
        <v/>
      </c>
      <c r="G233" s="42" t="str">
        <f t="shared" si="90"/>
        <v/>
      </c>
      <c r="H233" s="42" t="str">
        <f>IF($B233="","",[1]رصد!G233)</f>
        <v/>
      </c>
      <c r="I233" s="42" t="str">
        <f t="shared" si="91"/>
        <v/>
      </c>
      <c r="J233" s="42" t="str">
        <f>IF($B233="","",[1]رصد!H233)</f>
        <v/>
      </c>
      <c r="K233" s="42" t="str">
        <f t="shared" si="92"/>
        <v/>
      </c>
      <c r="L233" s="42" t="str">
        <f>IF($B233="","",[1]رصد!I233)</f>
        <v/>
      </c>
      <c r="M233" s="42" t="str">
        <f t="shared" si="93"/>
        <v/>
      </c>
      <c r="N233" s="42" t="str">
        <f>IF($B233="","",[1]رصد!J233)</f>
        <v/>
      </c>
      <c r="O233" s="42" t="str">
        <f t="shared" si="94"/>
        <v/>
      </c>
      <c r="P233" s="42" t="str">
        <f>IF($B233="","",[1]رصد!K233)</f>
        <v/>
      </c>
      <c r="Q233" s="42" t="str">
        <f t="shared" si="95"/>
        <v/>
      </c>
      <c r="R233" s="42" t="str">
        <f>IF($B233="","",[1]رصد!L233)</f>
        <v/>
      </c>
      <c r="S233" s="42" t="str">
        <f t="shared" si="96"/>
        <v/>
      </c>
      <c r="T233" s="43" t="str">
        <f>IF($B233="","",[1]رصد!M233)</f>
        <v/>
      </c>
      <c r="U233" s="44" t="str">
        <f t="shared" si="81"/>
        <v/>
      </c>
      <c r="V233" s="45"/>
      <c r="AC233" s="47" t="str">
        <f t="shared" si="82"/>
        <v/>
      </c>
      <c r="AD233" s="47" t="str">
        <f t="shared" si="83"/>
        <v/>
      </c>
      <c r="AE233" s="47" t="str">
        <f t="shared" si="84"/>
        <v/>
      </c>
      <c r="AF233" s="47" t="str">
        <f t="shared" si="85"/>
        <v/>
      </c>
      <c r="AG233" s="47" t="str">
        <f t="shared" si="86"/>
        <v/>
      </c>
      <c r="AH233" s="47" t="str">
        <f t="shared" si="87"/>
        <v/>
      </c>
      <c r="AI233" s="47" t="str">
        <f t="shared" si="88"/>
        <v/>
      </c>
      <c r="AJ233" s="47" t="str">
        <f t="shared" si="97"/>
        <v/>
      </c>
      <c r="AK233" s="48" t="str">
        <f t="shared" si="98"/>
        <v/>
      </c>
      <c r="AL233" s="48" t="str">
        <f t="shared" si="99"/>
        <v>ناجح فى جميع مواد الترم الأول</v>
      </c>
      <c r="AM233" s="49"/>
      <c r="AN233" s="50" t="str">
        <f t="shared" si="100"/>
        <v/>
      </c>
      <c r="AO233" s="50" t="str">
        <f t="shared" si="101"/>
        <v/>
      </c>
      <c r="AP233" s="50" t="str">
        <f t="shared" si="102"/>
        <v/>
      </c>
      <c r="AQ233" s="50" t="str">
        <f t="shared" si="103"/>
        <v/>
      </c>
      <c r="AR233" s="50" t="str">
        <f t="shared" si="104"/>
        <v/>
      </c>
      <c r="AS233" s="50" t="str">
        <f t="shared" si="105"/>
        <v/>
      </c>
      <c r="AT233" s="50" t="str">
        <f t="shared" si="106"/>
        <v/>
      </c>
      <c r="AU233" s="50" t="str">
        <f t="shared" si="106"/>
        <v/>
      </c>
      <c r="AV233" s="50" t="str">
        <f t="shared" si="107"/>
        <v/>
      </c>
    </row>
    <row r="234" spans="1:48" ht="129.94999999999999" customHeight="1">
      <c r="A234" s="40" t="str">
        <f t="shared" si="89"/>
        <v/>
      </c>
      <c r="B234" s="41" t="str">
        <f>IF([1]رصد!B234="","",[1]رصد!B234)</f>
        <v/>
      </c>
      <c r="C234" s="41">
        <f>IF([1]رصد!C234="","",[1]رصد!C234)</f>
        <v>0</v>
      </c>
      <c r="D234" s="41">
        <f>IF([1]رصد!D234="","",[1]رصد!D234)</f>
        <v>0</v>
      </c>
      <c r="E234" s="41">
        <f>IF([1]رصد!E234="","",[1]رصد!E234)</f>
        <v>0</v>
      </c>
      <c r="F234" s="41" t="str">
        <f>IF($B234="","",[1]رصد!F234)</f>
        <v/>
      </c>
      <c r="G234" s="42" t="str">
        <f t="shared" si="90"/>
        <v/>
      </c>
      <c r="H234" s="42" t="str">
        <f>IF($B234="","",[1]رصد!G234)</f>
        <v/>
      </c>
      <c r="I234" s="42" t="str">
        <f t="shared" si="91"/>
        <v/>
      </c>
      <c r="J234" s="42" t="str">
        <f>IF($B234="","",[1]رصد!H234)</f>
        <v/>
      </c>
      <c r="K234" s="42" t="str">
        <f t="shared" si="92"/>
        <v/>
      </c>
      <c r="L234" s="42" t="str">
        <f>IF($B234="","",[1]رصد!I234)</f>
        <v/>
      </c>
      <c r="M234" s="42" t="str">
        <f t="shared" si="93"/>
        <v/>
      </c>
      <c r="N234" s="42" t="str">
        <f>IF($B234="","",[1]رصد!J234)</f>
        <v/>
      </c>
      <c r="O234" s="42" t="str">
        <f t="shared" si="94"/>
        <v/>
      </c>
      <c r="P234" s="42" t="str">
        <f>IF($B234="","",[1]رصد!K234)</f>
        <v/>
      </c>
      <c r="Q234" s="42" t="str">
        <f t="shared" si="95"/>
        <v/>
      </c>
      <c r="R234" s="42" t="str">
        <f>IF($B234="","",[1]رصد!L234)</f>
        <v/>
      </c>
      <c r="S234" s="42" t="str">
        <f t="shared" si="96"/>
        <v/>
      </c>
      <c r="T234" s="43" t="str">
        <f>IF($B234="","",[1]رصد!M234)</f>
        <v/>
      </c>
      <c r="U234" s="44" t="str">
        <f t="shared" si="81"/>
        <v/>
      </c>
      <c r="V234" s="45"/>
      <c r="AC234" s="47" t="str">
        <f t="shared" si="82"/>
        <v/>
      </c>
      <c r="AD234" s="47" t="str">
        <f t="shared" si="83"/>
        <v/>
      </c>
      <c r="AE234" s="47" t="str">
        <f t="shared" si="84"/>
        <v/>
      </c>
      <c r="AF234" s="47" t="str">
        <f t="shared" si="85"/>
        <v/>
      </c>
      <c r="AG234" s="47" t="str">
        <f t="shared" si="86"/>
        <v/>
      </c>
      <c r="AH234" s="47" t="str">
        <f t="shared" si="87"/>
        <v/>
      </c>
      <c r="AI234" s="47" t="str">
        <f t="shared" si="88"/>
        <v/>
      </c>
      <c r="AJ234" s="47" t="str">
        <f t="shared" si="97"/>
        <v/>
      </c>
      <c r="AK234" s="48" t="str">
        <f t="shared" si="98"/>
        <v/>
      </c>
      <c r="AL234" s="48" t="str">
        <f t="shared" si="99"/>
        <v>ناجح فى جميع مواد الترم الأول</v>
      </c>
      <c r="AM234" s="49"/>
      <c r="AN234" s="50" t="str">
        <f t="shared" si="100"/>
        <v/>
      </c>
      <c r="AO234" s="50" t="str">
        <f t="shared" si="101"/>
        <v/>
      </c>
      <c r="AP234" s="50" t="str">
        <f t="shared" si="102"/>
        <v/>
      </c>
      <c r="AQ234" s="50" t="str">
        <f t="shared" si="103"/>
        <v/>
      </c>
      <c r="AR234" s="50" t="str">
        <f t="shared" si="104"/>
        <v/>
      </c>
      <c r="AS234" s="50" t="str">
        <f t="shared" si="105"/>
        <v/>
      </c>
      <c r="AT234" s="50" t="str">
        <f t="shared" si="106"/>
        <v/>
      </c>
      <c r="AU234" s="50" t="str">
        <f t="shared" si="106"/>
        <v/>
      </c>
      <c r="AV234" s="50" t="str">
        <f t="shared" si="107"/>
        <v/>
      </c>
    </row>
    <row r="235" spans="1:48" ht="129.94999999999999" customHeight="1">
      <c r="A235" s="40" t="str">
        <f t="shared" si="89"/>
        <v/>
      </c>
      <c r="B235" s="41" t="str">
        <f>IF([1]رصد!B235="","",[1]رصد!B235)</f>
        <v/>
      </c>
      <c r="C235" s="41">
        <f>IF([1]رصد!C235="","",[1]رصد!C235)</f>
        <v>0</v>
      </c>
      <c r="D235" s="41">
        <f>IF([1]رصد!D235="","",[1]رصد!D235)</f>
        <v>0</v>
      </c>
      <c r="E235" s="41">
        <f>IF([1]رصد!E235="","",[1]رصد!E235)</f>
        <v>0</v>
      </c>
      <c r="F235" s="41" t="str">
        <f>IF($B235="","",[1]رصد!F235)</f>
        <v/>
      </c>
      <c r="G235" s="42" t="str">
        <f t="shared" si="90"/>
        <v/>
      </c>
      <c r="H235" s="42" t="str">
        <f>IF($B235="","",[1]رصد!G235)</f>
        <v/>
      </c>
      <c r="I235" s="42" t="str">
        <f t="shared" si="91"/>
        <v/>
      </c>
      <c r="J235" s="42" t="str">
        <f>IF($B235="","",[1]رصد!H235)</f>
        <v/>
      </c>
      <c r="K235" s="42" t="str">
        <f t="shared" si="92"/>
        <v/>
      </c>
      <c r="L235" s="42" t="str">
        <f>IF($B235="","",[1]رصد!I235)</f>
        <v/>
      </c>
      <c r="M235" s="42" t="str">
        <f t="shared" si="93"/>
        <v/>
      </c>
      <c r="N235" s="42" t="str">
        <f>IF($B235="","",[1]رصد!J235)</f>
        <v/>
      </c>
      <c r="O235" s="42" t="str">
        <f t="shared" si="94"/>
        <v/>
      </c>
      <c r="P235" s="42" t="str">
        <f>IF($B235="","",[1]رصد!K235)</f>
        <v/>
      </c>
      <c r="Q235" s="42" t="str">
        <f t="shared" si="95"/>
        <v/>
      </c>
      <c r="R235" s="42" t="str">
        <f>IF($B235="","",[1]رصد!L235)</f>
        <v/>
      </c>
      <c r="S235" s="42" t="str">
        <f t="shared" si="96"/>
        <v/>
      </c>
      <c r="T235" s="43" t="str">
        <f>IF($B235="","",[1]رصد!M235)</f>
        <v/>
      </c>
      <c r="U235" s="44" t="str">
        <f t="shared" si="81"/>
        <v/>
      </c>
      <c r="V235" s="45"/>
      <c r="AC235" s="47" t="str">
        <f t="shared" si="82"/>
        <v/>
      </c>
      <c r="AD235" s="47" t="str">
        <f t="shared" si="83"/>
        <v/>
      </c>
      <c r="AE235" s="47" t="str">
        <f t="shared" si="84"/>
        <v/>
      </c>
      <c r="AF235" s="47" t="str">
        <f t="shared" si="85"/>
        <v/>
      </c>
      <c r="AG235" s="47" t="str">
        <f t="shared" si="86"/>
        <v/>
      </c>
      <c r="AH235" s="47" t="str">
        <f t="shared" si="87"/>
        <v/>
      </c>
      <c r="AI235" s="47" t="str">
        <f t="shared" si="88"/>
        <v/>
      </c>
      <c r="AJ235" s="47" t="str">
        <f t="shared" si="97"/>
        <v/>
      </c>
      <c r="AK235" s="48" t="str">
        <f t="shared" si="98"/>
        <v/>
      </c>
      <c r="AL235" s="48" t="str">
        <f t="shared" si="99"/>
        <v>ناجح فى جميع مواد الترم الأول</v>
      </c>
      <c r="AM235" s="49"/>
      <c r="AN235" s="50" t="str">
        <f t="shared" si="100"/>
        <v/>
      </c>
      <c r="AO235" s="50" t="str">
        <f t="shared" si="101"/>
        <v/>
      </c>
      <c r="AP235" s="50" t="str">
        <f t="shared" si="102"/>
        <v/>
      </c>
      <c r="AQ235" s="50" t="str">
        <f t="shared" si="103"/>
        <v/>
      </c>
      <c r="AR235" s="50" t="str">
        <f t="shared" si="104"/>
        <v/>
      </c>
      <c r="AS235" s="50" t="str">
        <f t="shared" si="105"/>
        <v/>
      </c>
      <c r="AT235" s="50" t="str">
        <f t="shared" si="106"/>
        <v/>
      </c>
      <c r="AU235" s="50" t="str">
        <f t="shared" si="106"/>
        <v/>
      </c>
      <c r="AV235" s="50" t="str">
        <f t="shared" si="107"/>
        <v/>
      </c>
    </row>
    <row r="236" spans="1:48" ht="129.94999999999999" customHeight="1">
      <c r="A236" s="40" t="str">
        <f t="shared" si="89"/>
        <v/>
      </c>
      <c r="B236" s="41" t="str">
        <f>IF([1]رصد!B236="","",[1]رصد!B236)</f>
        <v/>
      </c>
      <c r="C236" s="41">
        <f>IF([1]رصد!C236="","",[1]رصد!C236)</f>
        <v>0</v>
      </c>
      <c r="D236" s="41">
        <f>IF([1]رصد!D236="","",[1]رصد!D236)</f>
        <v>0</v>
      </c>
      <c r="E236" s="41">
        <f>IF([1]رصد!E236="","",[1]رصد!E236)</f>
        <v>0</v>
      </c>
      <c r="F236" s="41" t="str">
        <f>IF($B236="","",[1]رصد!F236)</f>
        <v/>
      </c>
      <c r="G236" s="42" t="str">
        <f t="shared" si="90"/>
        <v/>
      </c>
      <c r="H236" s="42" t="str">
        <f>IF($B236="","",[1]رصد!G236)</f>
        <v/>
      </c>
      <c r="I236" s="42" t="str">
        <f t="shared" si="91"/>
        <v/>
      </c>
      <c r="J236" s="42" t="str">
        <f>IF($B236="","",[1]رصد!H236)</f>
        <v/>
      </c>
      <c r="K236" s="42" t="str">
        <f t="shared" si="92"/>
        <v/>
      </c>
      <c r="L236" s="42" t="str">
        <f>IF($B236="","",[1]رصد!I236)</f>
        <v/>
      </c>
      <c r="M236" s="42" t="str">
        <f t="shared" si="93"/>
        <v/>
      </c>
      <c r="N236" s="42" t="str">
        <f>IF($B236="","",[1]رصد!J236)</f>
        <v/>
      </c>
      <c r="O236" s="42" t="str">
        <f t="shared" si="94"/>
        <v/>
      </c>
      <c r="P236" s="42" t="str">
        <f>IF($B236="","",[1]رصد!K236)</f>
        <v/>
      </c>
      <c r="Q236" s="42" t="str">
        <f t="shared" si="95"/>
        <v/>
      </c>
      <c r="R236" s="42" t="str">
        <f>IF($B236="","",[1]رصد!L236)</f>
        <v/>
      </c>
      <c r="S236" s="42" t="str">
        <f t="shared" si="96"/>
        <v/>
      </c>
      <c r="T236" s="43" t="str">
        <f>IF($B236="","",[1]رصد!M236)</f>
        <v/>
      </c>
      <c r="U236" s="44" t="str">
        <f t="shared" si="81"/>
        <v/>
      </c>
      <c r="V236" s="45"/>
      <c r="AC236" s="47" t="str">
        <f t="shared" si="82"/>
        <v/>
      </c>
      <c r="AD236" s="47" t="str">
        <f t="shared" si="83"/>
        <v/>
      </c>
      <c r="AE236" s="47" t="str">
        <f t="shared" si="84"/>
        <v/>
      </c>
      <c r="AF236" s="47" t="str">
        <f t="shared" si="85"/>
        <v/>
      </c>
      <c r="AG236" s="47" t="str">
        <f t="shared" si="86"/>
        <v/>
      </c>
      <c r="AH236" s="47" t="str">
        <f t="shared" si="87"/>
        <v/>
      </c>
      <c r="AI236" s="47" t="str">
        <f t="shared" si="88"/>
        <v/>
      </c>
      <c r="AJ236" s="47" t="str">
        <f t="shared" si="97"/>
        <v/>
      </c>
      <c r="AK236" s="48" t="str">
        <f t="shared" si="98"/>
        <v/>
      </c>
      <c r="AL236" s="48" t="str">
        <f t="shared" si="99"/>
        <v>ناجح فى جميع مواد الترم الأول</v>
      </c>
      <c r="AM236" s="49"/>
      <c r="AN236" s="50" t="str">
        <f t="shared" si="100"/>
        <v/>
      </c>
      <c r="AO236" s="50" t="str">
        <f t="shared" si="101"/>
        <v/>
      </c>
      <c r="AP236" s="50" t="str">
        <f t="shared" si="102"/>
        <v/>
      </c>
      <c r="AQ236" s="50" t="str">
        <f t="shared" si="103"/>
        <v/>
      </c>
      <c r="AR236" s="50" t="str">
        <f t="shared" si="104"/>
        <v/>
      </c>
      <c r="AS236" s="50" t="str">
        <f t="shared" si="105"/>
        <v/>
      </c>
      <c r="AT236" s="50" t="str">
        <f t="shared" si="106"/>
        <v/>
      </c>
      <c r="AU236" s="50" t="str">
        <f t="shared" si="106"/>
        <v/>
      </c>
      <c r="AV236" s="50" t="str">
        <f t="shared" si="107"/>
        <v/>
      </c>
    </row>
    <row r="237" spans="1:48" ht="129.94999999999999" customHeight="1">
      <c r="A237" s="40" t="str">
        <f t="shared" si="89"/>
        <v/>
      </c>
      <c r="B237" s="41" t="str">
        <f>IF([1]رصد!B237="","",[1]رصد!B237)</f>
        <v/>
      </c>
      <c r="C237" s="41">
        <f>IF([1]رصد!C237="","",[1]رصد!C237)</f>
        <v>0</v>
      </c>
      <c r="D237" s="41">
        <f>IF([1]رصد!D237="","",[1]رصد!D237)</f>
        <v>0</v>
      </c>
      <c r="E237" s="41">
        <f>IF([1]رصد!E237="","",[1]رصد!E237)</f>
        <v>0</v>
      </c>
      <c r="F237" s="41" t="str">
        <f>IF($B237="","",[1]رصد!F237)</f>
        <v/>
      </c>
      <c r="G237" s="42" t="str">
        <f t="shared" si="90"/>
        <v/>
      </c>
      <c r="H237" s="42" t="str">
        <f>IF($B237="","",[1]رصد!G237)</f>
        <v/>
      </c>
      <c r="I237" s="42" t="str">
        <f t="shared" si="91"/>
        <v/>
      </c>
      <c r="J237" s="42" t="str">
        <f>IF($B237="","",[1]رصد!H237)</f>
        <v/>
      </c>
      <c r="K237" s="42" t="str">
        <f t="shared" si="92"/>
        <v/>
      </c>
      <c r="L237" s="42" t="str">
        <f>IF($B237="","",[1]رصد!I237)</f>
        <v/>
      </c>
      <c r="M237" s="42" t="str">
        <f t="shared" si="93"/>
        <v/>
      </c>
      <c r="N237" s="42" t="str">
        <f>IF($B237="","",[1]رصد!J237)</f>
        <v/>
      </c>
      <c r="O237" s="42" t="str">
        <f t="shared" si="94"/>
        <v/>
      </c>
      <c r="P237" s="42" t="str">
        <f>IF($B237="","",[1]رصد!K237)</f>
        <v/>
      </c>
      <c r="Q237" s="42" t="str">
        <f t="shared" si="95"/>
        <v/>
      </c>
      <c r="R237" s="42" t="str">
        <f>IF($B237="","",[1]رصد!L237)</f>
        <v/>
      </c>
      <c r="S237" s="42" t="str">
        <f t="shared" si="96"/>
        <v/>
      </c>
      <c r="T237" s="43" t="str">
        <f>IF($B237="","",[1]رصد!M237)</f>
        <v/>
      </c>
      <c r="U237" s="44" t="str">
        <f t="shared" si="81"/>
        <v/>
      </c>
      <c r="V237" s="45"/>
      <c r="AC237" s="47" t="str">
        <f t="shared" si="82"/>
        <v/>
      </c>
      <c r="AD237" s="47" t="str">
        <f t="shared" si="83"/>
        <v/>
      </c>
      <c r="AE237" s="47" t="str">
        <f t="shared" si="84"/>
        <v/>
      </c>
      <c r="AF237" s="47" t="str">
        <f t="shared" si="85"/>
        <v/>
      </c>
      <c r="AG237" s="47" t="str">
        <f t="shared" si="86"/>
        <v/>
      </c>
      <c r="AH237" s="47" t="str">
        <f t="shared" si="87"/>
        <v/>
      </c>
      <c r="AI237" s="47" t="str">
        <f t="shared" si="88"/>
        <v/>
      </c>
      <c r="AJ237" s="47" t="str">
        <f t="shared" si="97"/>
        <v/>
      </c>
      <c r="AK237" s="48" t="str">
        <f t="shared" si="98"/>
        <v/>
      </c>
      <c r="AL237" s="48" t="str">
        <f t="shared" si="99"/>
        <v>ناجح فى جميع مواد الترم الأول</v>
      </c>
      <c r="AM237" s="49"/>
      <c r="AN237" s="50" t="str">
        <f t="shared" si="100"/>
        <v/>
      </c>
      <c r="AO237" s="50" t="str">
        <f t="shared" si="101"/>
        <v/>
      </c>
      <c r="AP237" s="50" t="str">
        <f t="shared" si="102"/>
        <v/>
      </c>
      <c r="AQ237" s="50" t="str">
        <f t="shared" si="103"/>
        <v/>
      </c>
      <c r="AR237" s="50" t="str">
        <f t="shared" si="104"/>
        <v/>
      </c>
      <c r="AS237" s="50" t="str">
        <f t="shared" si="105"/>
        <v/>
      </c>
      <c r="AT237" s="50" t="str">
        <f t="shared" si="106"/>
        <v/>
      </c>
      <c r="AU237" s="50" t="str">
        <f t="shared" si="106"/>
        <v/>
      </c>
      <c r="AV237" s="50" t="str">
        <f t="shared" si="107"/>
        <v/>
      </c>
    </row>
    <row r="238" spans="1:48" ht="129.94999999999999" customHeight="1">
      <c r="A238" s="40" t="str">
        <f t="shared" si="89"/>
        <v/>
      </c>
      <c r="B238" s="41" t="str">
        <f>IF([1]رصد!B238="","",[1]رصد!B238)</f>
        <v/>
      </c>
      <c r="C238" s="41">
        <f>IF([1]رصد!C238="","",[1]رصد!C238)</f>
        <v>0</v>
      </c>
      <c r="D238" s="41">
        <f>IF([1]رصد!D238="","",[1]رصد!D238)</f>
        <v>0</v>
      </c>
      <c r="E238" s="41">
        <f>IF([1]رصد!E238="","",[1]رصد!E238)</f>
        <v>0</v>
      </c>
      <c r="F238" s="41" t="str">
        <f>IF($B238="","",[1]رصد!F238)</f>
        <v/>
      </c>
      <c r="G238" s="42" t="str">
        <f t="shared" si="90"/>
        <v/>
      </c>
      <c r="H238" s="42" t="str">
        <f>IF($B238="","",[1]رصد!G238)</f>
        <v/>
      </c>
      <c r="I238" s="42" t="str">
        <f t="shared" si="91"/>
        <v/>
      </c>
      <c r="J238" s="42" t="str">
        <f>IF($B238="","",[1]رصد!H238)</f>
        <v/>
      </c>
      <c r="K238" s="42" t="str">
        <f t="shared" si="92"/>
        <v/>
      </c>
      <c r="L238" s="42" t="str">
        <f>IF($B238="","",[1]رصد!I238)</f>
        <v/>
      </c>
      <c r="M238" s="42" t="str">
        <f t="shared" si="93"/>
        <v/>
      </c>
      <c r="N238" s="42" t="str">
        <f>IF($B238="","",[1]رصد!J238)</f>
        <v/>
      </c>
      <c r="O238" s="42" t="str">
        <f t="shared" si="94"/>
        <v/>
      </c>
      <c r="P238" s="42" t="str">
        <f>IF($B238="","",[1]رصد!K238)</f>
        <v/>
      </c>
      <c r="Q238" s="42" t="str">
        <f t="shared" si="95"/>
        <v/>
      </c>
      <c r="R238" s="42" t="str">
        <f>IF($B238="","",[1]رصد!L238)</f>
        <v/>
      </c>
      <c r="S238" s="42" t="str">
        <f t="shared" si="96"/>
        <v/>
      </c>
      <c r="T238" s="43" t="str">
        <f>IF($B238="","",[1]رصد!M238)</f>
        <v/>
      </c>
      <c r="U238" s="44" t="str">
        <f t="shared" si="81"/>
        <v/>
      </c>
      <c r="V238" s="45"/>
      <c r="AC238" s="47" t="str">
        <f t="shared" si="82"/>
        <v/>
      </c>
      <c r="AD238" s="47" t="str">
        <f t="shared" si="83"/>
        <v/>
      </c>
      <c r="AE238" s="47" t="str">
        <f t="shared" si="84"/>
        <v/>
      </c>
      <c r="AF238" s="47" t="str">
        <f t="shared" si="85"/>
        <v/>
      </c>
      <c r="AG238" s="47" t="str">
        <f t="shared" si="86"/>
        <v/>
      </c>
      <c r="AH238" s="47" t="str">
        <f t="shared" si="87"/>
        <v/>
      </c>
      <c r="AI238" s="47" t="str">
        <f t="shared" si="88"/>
        <v/>
      </c>
      <c r="AJ238" s="47" t="str">
        <f t="shared" si="97"/>
        <v/>
      </c>
      <c r="AK238" s="48" t="str">
        <f t="shared" si="98"/>
        <v/>
      </c>
      <c r="AL238" s="48" t="str">
        <f t="shared" si="99"/>
        <v>ناجح فى جميع مواد الترم الأول</v>
      </c>
      <c r="AM238" s="49"/>
      <c r="AN238" s="50" t="str">
        <f t="shared" si="100"/>
        <v/>
      </c>
      <c r="AO238" s="50" t="str">
        <f t="shared" si="101"/>
        <v/>
      </c>
      <c r="AP238" s="50" t="str">
        <f t="shared" si="102"/>
        <v/>
      </c>
      <c r="AQ238" s="50" t="str">
        <f t="shared" si="103"/>
        <v/>
      </c>
      <c r="AR238" s="50" t="str">
        <f t="shared" si="104"/>
        <v/>
      </c>
      <c r="AS238" s="50" t="str">
        <f t="shared" si="105"/>
        <v/>
      </c>
      <c r="AT238" s="50" t="str">
        <f t="shared" si="106"/>
        <v/>
      </c>
      <c r="AU238" s="50" t="str">
        <f t="shared" si="106"/>
        <v/>
      </c>
      <c r="AV238" s="50" t="str">
        <f t="shared" si="107"/>
        <v/>
      </c>
    </row>
    <row r="239" spans="1:48" ht="129.94999999999999" customHeight="1">
      <c r="A239" s="40" t="str">
        <f t="shared" si="89"/>
        <v/>
      </c>
      <c r="B239" s="41" t="str">
        <f>IF([1]رصد!B239="","",[1]رصد!B239)</f>
        <v/>
      </c>
      <c r="C239" s="41">
        <f>IF([1]رصد!C239="","",[1]رصد!C239)</f>
        <v>0</v>
      </c>
      <c r="D239" s="41">
        <f>IF([1]رصد!D239="","",[1]رصد!D239)</f>
        <v>0</v>
      </c>
      <c r="E239" s="41">
        <f>IF([1]رصد!E239="","",[1]رصد!E239)</f>
        <v>0</v>
      </c>
      <c r="F239" s="41" t="str">
        <f>IF($B239="","",[1]رصد!F239)</f>
        <v/>
      </c>
      <c r="G239" s="42" t="str">
        <f t="shared" si="90"/>
        <v/>
      </c>
      <c r="H239" s="42" t="str">
        <f>IF($B239="","",[1]رصد!G239)</f>
        <v/>
      </c>
      <c r="I239" s="42" t="str">
        <f t="shared" si="91"/>
        <v/>
      </c>
      <c r="J239" s="42" t="str">
        <f>IF($B239="","",[1]رصد!H239)</f>
        <v/>
      </c>
      <c r="K239" s="42" t="str">
        <f t="shared" si="92"/>
        <v/>
      </c>
      <c r="L239" s="42" t="str">
        <f>IF($B239="","",[1]رصد!I239)</f>
        <v/>
      </c>
      <c r="M239" s="42" t="str">
        <f t="shared" si="93"/>
        <v/>
      </c>
      <c r="N239" s="42" t="str">
        <f>IF($B239="","",[1]رصد!J239)</f>
        <v/>
      </c>
      <c r="O239" s="42" t="str">
        <f t="shared" si="94"/>
        <v/>
      </c>
      <c r="P239" s="42" t="str">
        <f>IF($B239="","",[1]رصد!K239)</f>
        <v/>
      </c>
      <c r="Q239" s="42" t="str">
        <f t="shared" si="95"/>
        <v/>
      </c>
      <c r="R239" s="42" t="str">
        <f>IF($B239="","",[1]رصد!L239)</f>
        <v/>
      </c>
      <c r="S239" s="42" t="str">
        <f t="shared" si="96"/>
        <v/>
      </c>
      <c r="T239" s="43" t="str">
        <f>IF($B239="","",[1]رصد!M239)</f>
        <v/>
      </c>
      <c r="U239" s="44" t="str">
        <f t="shared" si="81"/>
        <v/>
      </c>
      <c r="V239" s="45"/>
      <c r="AC239" s="47" t="str">
        <f t="shared" si="82"/>
        <v/>
      </c>
      <c r="AD239" s="47" t="str">
        <f t="shared" si="83"/>
        <v/>
      </c>
      <c r="AE239" s="47" t="str">
        <f t="shared" si="84"/>
        <v/>
      </c>
      <c r="AF239" s="47" t="str">
        <f t="shared" si="85"/>
        <v/>
      </c>
      <c r="AG239" s="47" t="str">
        <f t="shared" si="86"/>
        <v/>
      </c>
      <c r="AH239" s="47" t="str">
        <f t="shared" si="87"/>
        <v/>
      </c>
      <c r="AI239" s="47" t="str">
        <f t="shared" si="88"/>
        <v/>
      </c>
      <c r="AJ239" s="47" t="str">
        <f t="shared" si="97"/>
        <v/>
      </c>
      <c r="AK239" s="48" t="str">
        <f t="shared" si="98"/>
        <v/>
      </c>
      <c r="AL239" s="48" t="str">
        <f t="shared" si="99"/>
        <v>ناجح فى جميع مواد الترم الأول</v>
      </c>
      <c r="AM239" s="49"/>
      <c r="AN239" s="50" t="str">
        <f t="shared" si="100"/>
        <v/>
      </c>
      <c r="AO239" s="50" t="str">
        <f t="shared" si="101"/>
        <v/>
      </c>
      <c r="AP239" s="50" t="str">
        <f t="shared" si="102"/>
        <v/>
      </c>
      <c r="AQ239" s="50" t="str">
        <f t="shared" si="103"/>
        <v/>
      </c>
      <c r="AR239" s="50" t="str">
        <f t="shared" si="104"/>
        <v/>
      </c>
      <c r="AS239" s="50" t="str">
        <f t="shared" si="105"/>
        <v/>
      </c>
      <c r="AT239" s="50" t="str">
        <f t="shared" si="106"/>
        <v/>
      </c>
      <c r="AU239" s="50" t="str">
        <f t="shared" si="106"/>
        <v/>
      </c>
      <c r="AV239" s="50" t="str">
        <f t="shared" si="107"/>
        <v/>
      </c>
    </row>
    <row r="240" spans="1:48" ht="129.94999999999999" customHeight="1">
      <c r="A240" s="40" t="str">
        <f t="shared" si="89"/>
        <v/>
      </c>
      <c r="B240" s="41" t="str">
        <f>IF([1]رصد!B240="","",[1]رصد!B240)</f>
        <v/>
      </c>
      <c r="C240" s="41">
        <f>IF([1]رصد!C240="","",[1]رصد!C240)</f>
        <v>0</v>
      </c>
      <c r="D240" s="41">
        <f>IF([1]رصد!D240="","",[1]رصد!D240)</f>
        <v>0</v>
      </c>
      <c r="E240" s="41">
        <f>IF([1]رصد!E240="","",[1]رصد!E240)</f>
        <v>0</v>
      </c>
      <c r="F240" s="41" t="str">
        <f>IF($B240="","",[1]رصد!F240)</f>
        <v/>
      </c>
      <c r="G240" s="42" t="str">
        <f t="shared" si="90"/>
        <v/>
      </c>
      <c r="H240" s="42" t="str">
        <f>IF($B240="","",[1]رصد!G240)</f>
        <v/>
      </c>
      <c r="I240" s="42" t="str">
        <f t="shared" si="91"/>
        <v/>
      </c>
      <c r="J240" s="42" t="str">
        <f>IF($B240="","",[1]رصد!H240)</f>
        <v/>
      </c>
      <c r="K240" s="42" t="str">
        <f t="shared" si="92"/>
        <v/>
      </c>
      <c r="L240" s="42" t="str">
        <f>IF($B240="","",[1]رصد!I240)</f>
        <v/>
      </c>
      <c r="M240" s="42" t="str">
        <f t="shared" si="93"/>
        <v/>
      </c>
      <c r="N240" s="42" t="str">
        <f>IF($B240="","",[1]رصد!J240)</f>
        <v/>
      </c>
      <c r="O240" s="42" t="str">
        <f t="shared" si="94"/>
        <v/>
      </c>
      <c r="P240" s="42" t="str">
        <f>IF($B240="","",[1]رصد!K240)</f>
        <v/>
      </c>
      <c r="Q240" s="42" t="str">
        <f t="shared" si="95"/>
        <v/>
      </c>
      <c r="R240" s="42" t="str">
        <f>IF($B240="","",[1]رصد!L240)</f>
        <v/>
      </c>
      <c r="S240" s="42" t="str">
        <f t="shared" si="96"/>
        <v/>
      </c>
      <c r="T240" s="43" t="str">
        <f>IF($B240="","",[1]رصد!M240)</f>
        <v/>
      </c>
      <c r="U240" s="44" t="str">
        <f t="shared" si="81"/>
        <v/>
      </c>
      <c r="V240" s="45"/>
      <c r="AC240" s="47" t="str">
        <f t="shared" si="82"/>
        <v/>
      </c>
      <c r="AD240" s="47" t="str">
        <f t="shared" si="83"/>
        <v/>
      </c>
      <c r="AE240" s="47" t="str">
        <f t="shared" si="84"/>
        <v/>
      </c>
      <c r="AF240" s="47" t="str">
        <f t="shared" si="85"/>
        <v/>
      </c>
      <c r="AG240" s="47" t="str">
        <f t="shared" si="86"/>
        <v/>
      </c>
      <c r="AH240" s="47" t="str">
        <f t="shared" si="87"/>
        <v/>
      </c>
      <c r="AI240" s="47" t="str">
        <f t="shared" si="88"/>
        <v/>
      </c>
      <c r="AJ240" s="47" t="str">
        <f t="shared" si="97"/>
        <v/>
      </c>
      <c r="AK240" s="48" t="str">
        <f t="shared" si="98"/>
        <v/>
      </c>
      <c r="AL240" s="48" t="str">
        <f t="shared" si="99"/>
        <v>ناجح فى جميع مواد الترم الأول</v>
      </c>
      <c r="AM240" s="49"/>
      <c r="AN240" s="50" t="str">
        <f t="shared" si="100"/>
        <v/>
      </c>
      <c r="AO240" s="50" t="str">
        <f t="shared" si="101"/>
        <v/>
      </c>
      <c r="AP240" s="50" t="str">
        <f t="shared" si="102"/>
        <v/>
      </c>
      <c r="AQ240" s="50" t="str">
        <f t="shared" si="103"/>
        <v/>
      </c>
      <c r="AR240" s="50" t="str">
        <f t="shared" si="104"/>
        <v/>
      </c>
      <c r="AS240" s="50" t="str">
        <f t="shared" si="105"/>
        <v/>
      </c>
      <c r="AT240" s="50" t="str">
        <f t="shared" si="106"/>
        <v/>
      </c>
      <c r="AU240" s="50" t="str">
        <f t="shared" si="106"/>
        <v/>
      </c>
      <c r="AV240" s="50" t="str">
        <f t="shared" si="107"/>
        <v/>
      </c>
    </row>
    <row r="241" spans="1:48" ht="129.94999999999999" customHeight="1">
      <c r="A241" s="40" t="str">
        <f t="shared" si="89"/>
        <v/>
      </c>
      <c r="B241" s="41" t="str">
        <f>IF([1]رصد!B241="","",[1]رصد!B241)</f>
        <v/>
      </c>
      <c r="C241" s="41">
        <f>IF([1]رصد!C241="","",[1]رصد!C241)</f>
        <v>0</v>
      </c>
      <c r="D241" s="41">
        <f>IF([1]رصد!D241="","",[1]رصد!D241)</f>
        <v>0</v>
      </c>
      <c r="E241" s="41">
        <f>IF([1]رصد!E241="","",[1]رصد!E241)</f>
        <v>0</v>
      </c>
      <c r="F241" s="41" t="str">
        <f>IF($B241="","",[1]رصد!F241)</f>
        <v/>
      </c>
      <c r="G241" s="42" t="str">
        <f t="shared" si="90"/>
        <v/>
      </c>
      <c r="H241" s="42" t="str">
        <f>IF($B241="","",[1]رصد!G241)</f>
        <v/>
      </c>
      <c r="I241" s="42" t="str">
        <f t="shared" si="91"/>
        <v/>
      </c>
      <c r="J241" s="42" t="str">
        <f>IF($B241="","",[1]رصد!H241)</f>
        <v/>
      </c>
      <c r="K241" s="42" t="str">
        <f t="shared" si="92"/>
        <v/>
      </c>
      <c r="L241" s="42" t="str">
        <f>IF($B241="","",[1]رصد!I241)</f>
        <v/>
      </c>
      <c r="M241" s="42" t="str">
        <f t="shared" si="93"/>
        <v/>
      </c>
      <c r="N241" s="42" t="str">
        <f>IF($B241="","",[1]رصد!J241)</f>
        <v/>
      </c>
      <c r="O241" s="42" t="str">
        <f t="shared" si="94"/>
        <v/>
      </c>
      <c r="P241" s="42" t="str">
        <f>IF($B241="","",[1]رصد!K241)</f>
        <v/>
      </c>
      <c r="Q241" s="42" t="str">
        <f t="shared" si="95"/>
        <v/>
      </c>
      <c r="R241" s="42" t="str">
        <f>IF($B241="","",[1]رصد!L241)</f>
        <v/>
      </c>
      <c r="S241" s="42" t="str">
        <f t="shared" si="96"/>
        <v/>
      </c>
      <c r="T241" s="43" t="str">
        <f>IF($B241="","",[1]رصد!M241)</f>
        <v/>
      </c>
      <c r="U241" s="44" t="str">
        <f t="shared" si="81"/>
        <v/>
      </c>
      <c r="V241" s="45"/>
      <c r="AC241" s="47" t="str">
        <f t="shared" si="82"/>
        <v/>
      </c>
      <c r="AD241" s="47" t="str">
        <f t="shared" si="83"/>
        <v/>
      </c>
      <c r="AE241" s="47" t="str">
        <f t="shared" si="84"/>
        <v/>
      </c>
      <c r="AF241" s="47" t="str">
        <f t="shared" si="85"/>
        <v/>
      </c>
      <c r="AG241" s="47" t="str">
        <f t="shared" si="86"/>
        <v/>
      </c>
      <c r="AH241" s="47" t="str">
        <f t="shared" si="87"/>
        <v/>
      </c>
      <c r="AI241" s="47" t="str">
        <f t="shared" si="88"/>
        <v/>
      </c>
      <c r="AJ241" s="47" t="str">
        <f t="shared" si="97"/>
        <v/>
      </c>
      <c r="AK241" s="48" t="str">
        <f t="shared" si="98"/>
        <v/>
      </c>
      <c r="AL241" s="48" t="str">
        <f t="shared" si="99"/>
        <v>ناجح فى جميع مواد الترم الأول</v>
      </c>
      <c r="AM241" s="49"/>
      <c r="AN241" s="50" t="str">
        <f t="shared" si="100"/>
        <v/>
      </c>
      <c r="AO241" s="50" t="str">
        <f t="shared" si="101"/>
        <v/>
      </c>
      <c r="AP241" s="50" t="str">
        <f t="shared" si="102"/>
        <v/>
      </c>
      <c r="AQ241" s="50" t="str">
        <f t="shared" si="103"/>
        <v/>
      </c>
      <c r="AR241" s="50" t="str">
        <f t="shared" si="104"/>
        <v/>
      </c>
      <c r="AS241" s="50" t="str">
        <f t="shared" si="105"/>
        <v/>
      </c>
      <c r="AT241" s="50" t="str">
        <f t="shared" si="106"/>
        <v/>
      </c>
      <c r="AU241" s="50" t="str">
        <f t="shared" si="106"/>
        <v/>
      </c>
      <c r="AV241" s="50" t="str">
        <f t="shared" si="107"/>
        <v/>
      </c>
    </row>
    <row r="242" spans="1:48" ht="129.94999999999999" customHeight="1">
      <c r="A242" s="40" t="str">
        <f t="shared" si="89"/>
        <v/>
      </c>
      <c r="B242" s="41" t="str">
        <f>IF([1]رصد!B242="","",[1]رصد!B242)</f>
        <v/>
      </c>
      <c r="C242" s="41">
        <f>IF([1]رصد!C242="","",[1]رصد!C242)</f>
        <v>0</v>
      </c>
      <c r="D242" s="41">
        <f>IF([1]رصد!D242="","",[1]رصد!D242)</f>
        <v>0</v>
      </c>
      <c r="E242" s="41">
        <f>IF([1]رصد!E242="","",[1]رصد!E242)</f>
        <v>0</v>
      </c>
      <c r="F242" s="41" t="str">
        <f>IF($B242="","",[1]رصد!F242)</f>
        <v/>
      </c>
      <c r="G242" s="42" t="str">
        <f t="shared" si="90"/>
        <v/>
      </c>
      <c r="H242" s="42" t="str">
        <f>IF($B242="","",[1]رصد!G242)</f>
        <v/>
      </c>
      <c r="I242" s="42" t="str">
        <f t="shared" si="91"/>
        <v/>
      </c>
      <c r="J242" s="42" t="str">
        <f>IF($B242="","",[1]رصد!H242)</f>
        <v/>
      </c>
      <c r="K242" s="42" t="str">
        <f t="shared" si="92"/>
        <v/>
      </c>
      <c r="L242" s="42" t="str">
        <f>IF($B242="","",[1]رصد!I242)</f>
        <v/>
      </c>
      <c r="M242" s="42" t="str">
        <f t="shared" si="93"/>
        <v/>
      </c>
      <c r="N242" s="42" t="str">
        <f>IF($B242="","",[1]رصد!J242)</f>
        <v/>
      </c>
      <c r="O242" s="42" t="str">
        <f t="shared" si="94"/>
        <v/>
      </c>
      <c r="P242" s="42" t="str">
        <f>IF($B242="","",[1]رصد!K242)</f>
        <v/>
      </c>
      <c r="Q242" s="42" t="str">
        <f t="shared" si="95"/>
        <v/>
      </c>
      <c r="R242" s="42" t="str">
        <f>IF($B242="","",[1]رصد!L242)</f>
        <v/>
      </c>
      <c r="S242" s="42" t="str">
        <f t="shared" si="96"/>
        <v/>
      </c>
      <c r="T242" s="43" t="str">
        <f>IF($B242="","",[1]رصد!M242)</f>
        <v/>
      </c>
      <c r="U242" s="44" t="str">
        <f t="shared" si="81"/>
        <v/>
      </c>
      <c r="V242" s="45"/>
      <c r="AC242" s="47" t="str">
        <f t="shared" si="82"/>
        <v/>
      </c>
      <c r="AD242" s="47" t="str">
        <f t="shared" si="83"/>
        <v/>
      </c>
      <c r="AE242" s="47" t="str">
        <f t="shared" si="84"/>
        <v/>
      </c>
      <c r="AF242" s="47" t="str">
        <f t="shared" si="85"/>
        <v/>
      </c>
      <c r="AG242" s="47" t="str">
        <f t="shared" si="86"/>
        <v/>
      </c>
      <c r="AH242" s="47" t="str">
        <f t="shared" si="87"/>
        <v/>
      </c>
      <c r="AI242" s="47" t="str">
        <f t="shared" si="88"/>
        <v/>
      </c>
      <c r="AJ242" s="47" t="str">
        <f t="shared" si="97"/>
        <v/>
      </c>
      <c r="AK242" s="48" t="str">
        <f t="shared" si="98"/>
        <v/>
      </c>
      <c r="AL242" s="48" t="str">
        <f t="shared" si="99"/>
        <v>ناجح فى جميع مواد الترم الأول</v>
      </c>
      <c r="AM242" s="49"/>
      <c r="AN242" s="50" t="str">
        <f t="shared" si="100"/>
        <v/>
      </c>
      <c r="AO242" s="50" t="str">
        <f t="shared" si="101"/>
        <v/>
      </c>
      <c r="AP242" s="50" t="str">
        <f t="shared" si="102"/>
        <v/>
      </c>
      <c r="AQ242" s="50" t="str">
        <f t="shared" si="103"/>
        <v/>
      </c>
      <c r="AR242" s="50" t="str">
        <f t="shared" si="104"/>
        <v/>
      </c>
      <c r="AS242" s="50" t="str">
        <f t="shared" si="105"/>
        <v/>
      </c>
      <c r="AT242" s="50" t="str">
        <f t="shared" si="106"/>
        <v/>
      </c>
      <c r="AU242" s="50" t="str">
        <f t="shared" si="106"/>
        <v/>
      </c>
      <c r="AV242" s="50" t="str">
        <f t="shared" si="107"/>
        <v/>
      </c>
    </row>
    <row r="243" spans="1:48" ht="129.94999999999999" customHeight="1">
      <c r="A243" s="40" t="str">
        <f t="shared" si="89"/>
        <v/>
      </c>
      <c r="B243" s="41" t="str">
        <f>IF([1]رصد!B243="","",[1]رصد!B243)</f>
        <v/>
      </c>
      <c r="C243" s="41">
        <f>IF([1]رصد!C243="","",[1]رصد!C243)</f>
        <v>0</v>
      </c>
      <c r="D243" s="41">
        <f>IF([1]رصد!D243="","",[1]رصد!D243)</f>
        <v>0</v>
      </c>
      <c r="E243" s="41">
        <f>IF([1]رصد!E243="","",[1]رصد!E243)</f>
        <v>0</v>
      </c>
      <c r="F243" s="41" t="str">
        <f>IF($B243="","",[1]رصد!F243)</f>
        <v/>
      </c>
      <c r="G243" s="42" t="str">
        <f t="shared" si="90"/>
        <v/>
      </c>
      <c r="H243" s="42" t="str">
        <f>IF($B243="","",[1]رصد!G243)</f>
        <v/>
      </c>
      <c r="I243" s="42" t="str">
        <f t="shared" si="91"/>
        <v/>
      </c>
      <c r="J243" s="42" t="str">
        <f>IF($B243="","",[1]رصد!H243)</f>
        <v/>
      </c>
      <c r="K243" s="42" t="str">
        <f t="shared" si="92"/>
        <v/>
      </c>
      <c r="L243" s="42" t="str">
        <f>IF($B243="","",[1]رصد!I243)</f>
        <v/>
      </c>
      <c r="M243" s="42" t="str">
        <f t="shared" si="93"/>
        <v/>
      </c>
      <c r="N243" s="42" t="str">
        <f>IF($B243="","",[1]رصد!J243)</f>
        <v/>
      </c>
      <c r="O243" s="42" t="str">
        <f t="shared" si="94"/>
        <v/>
      </c>
      <c r="P243" s="42" t="str">
        <f>IF($B243="","",[1]رصد!K243)</f>
        <v/>
      </c>
      <c r="Q243" s="42" t="str">
        <f t="shared" si="95"/>
        <v/>
      </c>
      <c r="R243" s="42" t="str">
        <f>IF($B243="","",[1]رصد!L243)</f>
        <v/>
      </c>
      <c r="S243" s="42" t="str">
        <f t="shared" si="96"/>
        <v/>
      </c>
      <c r="T243" s="43" t="str">
        <f>IF($B243="","",[1]رصد!M243)</f>
        <v/>
      </c>
      <c r="U243" s="44" t="str">
        <f t="shared" si="81"/>
        <v/>
      </c>
      <c r="V243" s="45"/>
      <c r="AC243" s="47" t="str">
        <f t="shared" si="82"/>
        <v/>
      </c>
      <c r="AD243" s="47" t="str">
        <f t="shared" si="83"/>
        <v/>
      </c>
      <c r="AE243" s="47" t="str">
        <f t="shared" si="84"/>
        <v/>
      </c>
      <c r="AF243" s="47" t="str">
        <f t="shared" si="85"/>
        <v/>
      </c>
      <c r="AG243" s="47" t="str">
        <f t="shared" si="86"/>
        <v/>
      </c>
      <c r="AH243" s="47" t="str">
        <f t="shared" si="87"/>
        <v/>
      </c>
      <c r="AI243" s="47" t="str">
        <f t="shared" si="88"/>
        <v/>
      </c>
      <c r="AJ243" s="47" t="str">
        <f t="shared" si="97"/>
        <v/>
      </c>
      <c r="AK243" s="48" t="str">
        <f t="shared" si="98"/>
        <v/>
      </c>
      <c r="AL243" s="48" t="str">
        <f t="shared" si="99"/>
        <v>ناجح فى جميع مواد الترم الأول</v>
      </c>
      <c r="AM243" s="49"/>
      <c r="AN243" s="50" t="str">
        <f t="shared" si="100"/>
        <v/>
      </c>
      <c r="AO243" s="50" t="str">
        <f t="shared" si="101"/>
        <v/>
      </c>
      <c r="AP243" s="50" t="str">
        <f t="shared" si="102"/>
        <v/>
      </c>
      <c r="AQ243" s="50" t="str">
        <f t="shared" si="103"/>
        <v/>
      </c>
      <c r="AR243" s="50" t="str">
        <f t="shared" si="104"/>
        <v/>
      </c>
      <c r="AS243" s="50" t="str">
        <f t="shared" si="105"/>
        <v/>
      </c>
      <c r="AT243" s="50" t="str">
        <f t="shared" si="106"/>
        <v/>
      </c>
      <c r="AU243" s="50" t="str">
        <f t="shared" si="106"/>
        <v/>
      </c>
      <c r="AV243" s="50" t="str">
        <f t="shared" si="107"/>
        <v/>
      </c>
    </row>
    <row r="244" spans="1:48" ht="129.94999999999999" customHeight="1">
      <c r="A244" s="40" t="str">
        <f t="shared" si="89"/>
        <v/>
      </c>
      <c r="B244" s="41" t="str">
        <f>IF([1]رصد!B244="","",[1]رصد!B244)</f>
        <v/>
      </c>
      <c r="C244" s="41">
        <f>IF([1]رصد!C244="","",[1]رصد!C244)</f>
        <v>0</v>
      </c>
      <c r="D244" s="41">
        <f>IF([1]رصد!D244="","",[1]رصد!D244)</f>
        <v>0</v>
      </c>
      <c r="E244" s="41">
        <f>IF([1]رصد!E244="","",[1]رصد!E244)</f>
        <v>0</v>
      </c>
      <c r="F244" s="41" t="str">
        <f>IF($B244="","",[1]رصد!F244)</f>
        <v/>
      </c>
      <c r="G244" s="42" t="str">
        <f t="shared" si="90"/>
        <v/>
      </c>
      <c r="H244" s="42" t="str">
        <f>IF($B244="","",[1]رصد!G244)</f>
        <v/>
      </c>
      <c r="I244" s="42" t="str">
        <f t="shared" si="91"/>
        <v/>
      </c>
      <c r="J244" s="42" t="str">
        <f>IF($B244="","",[1]رصد!H244)</f>
        <v/>
      </c>
      <c r="K244" s="42" t="str">
        <f t="shared" si="92"/>
        <v/>
      </c>
      <c r="L244" s="42" t="str">
        <f>IF($B244="","",[1]رصد!I244)</f>
        <v/>
      </c>
      <c r="M244" s="42" t="str">
        <f t="shared" si="93"/>
        <v/>
      </c>
      <c r="N244" s="42" t="str">
        <f>IF($B244="","",[1]رصد!J244)</f>
        <v/>
      </c>
      <c r="O244" s="42" t="str">
        <f t="shared" si="94"/>
        <v/>
      </c>
      <c r="P244" s="42" t="str">
        <f>IF($B244="","",[1]رصد!K244)</f>
        <v/>
      </c>
      <c r="Q244" s="42" t="str">
        <f t="shared" si="95"/>
        <v/>
      </c>
      <c r="R244" s="42" t="str">
        <f>IF($B244="","",[1]رصد!L244)</f>
        <v/>
      </c>
      <c r="S244" s="42" t="str">
        <f t="shared" si="96"/>
        <v/>
      </c>
      <c r="T244" s="43" t="str">
        <f>IF($B244="","",[1]رصد!M244)</f>
        <v/>
      </c>
      <c r="U244" s="44" t="str">
        <f t="shared" si="81"/>
        <v/>
      </c>
      <c r="V244" s="45"/>
      <c r="AC244" s="47" t="str">
        <f t="shared" si="82"/>
        <v/>
      </c>
      <c r="AD244" s="47" t="str">
        <f t="shared" si="83"/>
        <v/>
      </c>
      <c r="AE244" s="47" t="str">
        <f t="shared" si="84"/>
        <v/>
      </c>
      <c r="AF244" s="47" t="str">
        <f t="shared" si="85"/>
        <v/>
      </c>
      <c r="AG244" s="47" t="str">
        <f t="shared" si="86"/>
        <v/>
      </c>
      <c r="AH244" s="47" t="str">
        <f t="shared" si="87"/>
        <v/>
      </c>
      <c r="AI244" s="47" t="str">
        <f t="shared" si="88"/>
        <v/>
      </c>
      <c r="AJ244" s="47" t="str">
        <f t="shared" si="97"/>
        <v/>
      </c>
      <c r="AK244" s="48" t="str">
        <f t="shared" si="98"/>
        <v/>
      </c>
      <c r="AL244" s="48" t="str">
        <f t="shared" si="99"/>
        <v>ناجح فى جميع مواد الترم الأول</v>
      </c>
      <c r="AM244" s="49"/>
      <c r="AN244" s="50" t="str">
        <f t="shared" si="100"/>
        <v/>
      </c>
      <c r="AO244" s="50" t="str">
        <f t="shared" si="101"/>
        <v/>
      </c>
      <c r="AP244" s="50" t="str">
        <f t="shared" si="102"/>
        <v/>
      </c>
      <c r="AQ244" s="50" t="str">
        <f t="shared" si="103"/>
        <v/>
      </c>
      <c r="AR244" s="50" t="str">
        <f t="shared" si="104"/>
        <v/>
      </c>
      <c r="AS244" s="50" t="str">
        <f t="shared" si="105"/>
        <v/>
      </c>
      <c r="AT244" s="50" t="str">
        <f t="shared" si="106"/>
        <v/>
      </c>
      <c r="AU244" s="50" t="str">
        <f t="shared" si="106"/>
        <v/>
      </c>
      <c r="AV244" s="50" t="str">
        <f t="shared" si="107"/>
        <v/>
      </c>
    </row>
    <row r="245" spans="1:48" ht="129.94999999999999" customHeight="1">
      <c r="A245" s="40" t="str">
        <f t="shared" si="89"/>
        <v/>
      </c>
      <c r="B245" s="41" t="str">
        <f>IF([1]رصد!B245="","",[1]رصد!B245)</f>
        <v/>
      </c>
      <c r="C245" s="41">
        <f>IF([1]رصد!C245="","",[1]رصد!C245)</f>
        <v>0</v>
      </c>
      <c r="D245" s="41">
        <f>IF([1]رصد!D245="","",[1]رصد!D245)</f>
        <v>0</v>
      </c>
      <c r="E245" s="41">
        <f>IF([1]رصد!E245="","",[1]رصد!E245)</f>
        <v>0</v>
      </c>
      <c r="F245" s="41" t="str">
        <f>IF($B245="","",[1]رصد!F245)</f>
        <v/>
      </c>
      <c r="G245" s="42" t="str">
        <f t="shared" si="90"/>
        <v/>
      </c>
      <c r="H245" s="42" t="str">
        <f>IF($B245="","",[1]رصد!G245)</f>
        <v/>
      </c>
      <c r="I245" s="42" t="str">
        <f t="shared" si="91"/>
        <v/>
      </c>
      <c r="J245" s="42" t="str">
        <f>IF($B245="","",[1]رصد!H245)</f>
        <v/>
      </c>
      <c r="K245" s="42" t="str">
        <f t="shared" si="92"/>
        <v/>
      </c>
      <c r="L245" s="42" t="str">
        <f>IF($B245="","",[1]رصد!I245)</f>
        <v/>
      </c>
      <c r="M245" s="42" t="str">
        <f t="shared" si="93"/>
        <v/>
      </c>
      <c r="N245" s="42" t="str">
        <f>IF($B245="","",[1]رصد!J245)</f>
        <v/>
      </c>
      <c r="O245" s="42" t="str">
        <f t="shared" si="94"/>
        <v/>
      </c>
      <c r="P245" s="42" t="str">
        <f>IF($B245="","",[1]رصد!K245)</f>
        <v/>
      </c>
      <c r="Q245" s="42" t="str">
        <f t="shared" si="95"/>
        <v/>
      </c>
      <c r="R245" s="42" t="str">
        <f>IF($B245="","",[1]رصد!L245)</f>
        <v/>
      </c>
      <c r="S245" s="42" t="str">
        <f t="shared" si="96"/>
        <v/>
      </c>
      <c r="T245" s="43" t="str">
        <f>IF($B245="","",[1]رصد!M245)</f>
        <v/>
      </c>
      <c r="U245" s="44" t="str">
        <f t="shared" si="81"/>
        <v/>
      </c>
      <c r="V245" s="45"/>
      <c r="AC245" s="47" t="str">
        <f t="shared" si="82"/>
        <v/>
      </c>
      <c r="AD245" s="47" t="str">
        <f t="shared" si="83"/>
        <v/>
      </c>
      <c r="AE245" s="47" t="str">
        <f t="shared" si="84"/>
        <v/>
      </c>
      <c r="AF245" s="47" t="str">
        <f t="shared" si="85"/>
        <v/>
      </c>
      <c r="AG245" s="47" t="str">
        <f t="shared" si="86"/>
        <v/>
      </c>
      <c r="AH245" s="47" t="str">
        <f t="shared" si="87"/>
        <v/>
      </c>
      <c r="AI245" s="47" t="str">
        <f t="shared" si="88"/>
        <v/>
      </c>
      <c r="AJ245" s="47" t="str">
        <f t="shared" si="97"/>
        <v/>
      </c>
      <c r="AK245" s="48" t="str">
        <f t="shared" si="98"/>
        <v/>
      </c>
      <c r="AL245" s="48" t="str">
        <f t="shared" si="99"/>
        <v>ناجح فى جميع مواد الترم الأول</v>
      </c>
      <c r="AM245" s="49"/>
      <c r="AN245" s="50" t="str">
        <f t="shared" si="100"/>
        <v/>
      </c>
      <c r="AO245" s="50" t="str">
        <f t="shared" si="101"/>
        <v/>
      </c>
      <c r="AP245" s="50" t="str">
        <f t="shared" si="102"/>
        <v/>
      </c>
      <c r="AQ245" s="50" t="str">
        <f t="shared" si="103"/>
        <v/>
      </c>
      <c r="AR245" s="50" t="str">
        <f t="shared" si="104"/>
        <v/>
      </c>
      <c r="AS245" s="50" t="str">
        <f t="shared" si="105"/>
        <v/>
      </c>
      <c r="AT245" s="50" t="str">
        <f t="shared" si="106"/>
        <v/>
      </c>
      <c r="AU245" s="50" t="str">
        <f t="shared" si="106"/>
        <v/>
      </c>
      <c r="AV245" s="50" t="str">
        <f t="shared" si="107"/>
        <v/>
      </c>
    </row>
    <row r="246" spans="1:48" ht="129.94999999999999" customHeight="1">
      <c r="A246" s="40" t="str">
        <f t="shared" si="89"/>
        <v/>
      </c>
      <c r="B246" s="41" t="str">
        <f>IF([1]رصد!B246="","",[1]رصد!B246)</f>
        <v/>
      </c>
      <c r="C246" s="41">
        <f>IF([1]رصد!C246="","",[1]رصد!C246)</f>
        <v>0</v>
      </c>
      <c r="D246" s="41">
        <f>IF([1]رصد!D246="","",[1]رصد!D246)</f>
        <v>0</v>
      </c>
      <c r="E246" s="41">
        <f>IF([1]رصد!E246="","",[1]رصد!E246)</f>
        <v>0</v>
      </c>
      <c r="F246" s="41" t="str">
        <f>IF($B246="","",[1]رصد!F246)</f>
        <v/>
      </c>
      <c r="G246" s="42" t="str">
        <f t="shared" si="90"/>
        <v/>
      </c>
      <c r="H246" s="42" t="str">
        <f>IF($B246="","",[1]رصد!G246)</f>
        <v/>
      </c>
      <c r="I246" s="42" t="str">
        <f t="shared" si="91"/>
        <v/>
      </c>
      <c r="J246" s="42" t="str">
        <f>IF($B246="","",[1]رصد!H246)</f>
        <v/>
      </c>
      <c r="K246" s="42" t="str">
        <f t="shared" si="92"/>
        <v/>
      </c>
      <c r="L246" s="42" t="str">
        <f>IF($B246="","",[1]رصد!I246)</f>
        <v/>
      </c>
      <c r="M246" s="42" t="str">
        <f t="shared" si="93"/>
        <v/>
      </c>
      <c r="N246" s="42" t="str">
        <f>IF($B246="","",[1]رصد!J246)</f>
        <v/>
      </c>
      <c r="O246" s="42" t="str">
        <f t="shared" si="94"/>
        <v/>
      </c>
      <c r="P246" s="42" t="str">
        <f>IF($B246="","",[1]رصد!K246)</f>
        <v/>
      </c>
      <c r="Q246" s="42" t="str">
        <f t="shared" si="95"/>
        <v/>
      </c>
      <c r="R246" s="42" t="str">
        <f>IF($B246="","",[1]رصد!L246)</f>
        <v/>
      </c>
      <c r="S246" s="42" t="str">
        <f t="shared" si="96"/>
        <v/>
      </c>
      <c r="T246" s="43" t="str">
        <f>IF($B246="","",[1]رصد!M246)</f>
        <v/>
      </c>
      <c r="U246" s="44" t="str">
        <f t="shared" si="81"/>
        <v/>
      </c>
      <c r="V246" s="45"/>
      <c r="AC246" s="47" t="str">
        <f t="shared" si="82"/>
        <v/>
      </c>
      <c r="AD246" s="47" t="str">
        <f t="shared" si="83"/>
        <v/>
      </c>
      <c r="AE246" s="47" t="str">
        <f t="shared" si="84"/>
        <v/>
      </c>
      <c r="AF246" s="47" t="str">
        <f t="shared" si="85"/>
        <v/>
      </c>
      <c r="AG246" s="47" t="str">
        <f t="shared" si="86"/>
        <v/>
      </c>
      <c r="AH246" s="47" t="str">
        <f t="shared" si="87"/>
        <v/>
      </c>
      <c r="AI246" s="47" t="str">
        <f t="shared" si="88"/>
        <v/>
      </c>
      <c r="AJ246" s="47" t="str">
        <f t="shared" si="97"/>
        <v/>
      </c>
      <c r="AK246" s="48" t="str">
        <f t="shared" si="98"/>
        <v/>
      </c>
      <c r="AL246" s="48" t="str">
        <f t="shared" si="99"/>
        <v>ناجح فى جميع مواد الترم الأول</v>
      </c>
      <c r="AM246" s="49"/>
      <c r="AN246" s="50" t="str">
        <f t="shared" si="100"/>
        <v/>
      </c>
      <c r="AO246" s="50" t="str">
        <f t="shared" si="101"/>
        <v/>
      </c>
      <c r="AP246" s="50" t="str">
        <f t="shared" si="102"/>
        <v/>
      </c>
      <c r="AQ246" s="50" t="str">
        <f t="shared" si="103"/>
        <v/>
      </c>
      <c r="AR246" s="50" t="str">
        <f t="shared" si="104"/>
        <v/>
      </c>
      <c r="AS246" s="50" t="str">
        <f t="shared" si="105"/>
        <v/>
      </c>
      <c r="AT246" s="50" t="str">
        <f t="shared" si="106"/>
        <v/>
      </c>
      <c r="AU246" s="50" t="str">
        <f t="shared" si="106"/>
        <v/>
      </c>
      <c r="AV246" s="50" t="str">
        <f t="shared" si="107"/>
        <v/>
      </c>
    </row>
    <row r="247" spans="1:48" ht="129.94999999999999" customHeight="1">
      <c r="A247" s="40" t="str">
        <f t="shared" si="89"/>
        <v/>
      </c>
      <c r="B247" s="41" t="str">
        <f>IF([1]رصد!B247="","",[1]رصد!B247)</f>
        <v/>
      </c>
      <c r="C247" s="41">
        <f>IF([1]رصد!C247="","",[1]رصد!C247)</f>
        <v>0</v>
      </c>
      <c r="D247" s="41">
        <f>IF([1]رصد!D247="","",[1]رصد!D247)</f>
        <v>0</v>
      </c>
      <c r="E247" s="41">
        <f>IF([1]رصد!E247="","",[1]رصد!E247)</f>
        <v>0</v>
      </c>
      <c r="F247" s="41" t="str">
        <f>IF($B247="","",[1]رصد!F247)</f>
        <v/>
      </c>
      <c r="G247" s="42" t="str">
        <f t="shared" si="90"/>
        <v/>
      </c>
      <c r="H247" s="42" t="str">
        <f>IF($B247="","",[1]رصد!G247)</f>
        <v/>
      </c>
      <c r="I247" s="42" t="str">
        <f t="shared" si="91"/>
        <v/>
      </c>
      <c r="J247" s="42" t="str">
        <f>IF($B247="","",[1]رصد!H247)</f>
        <v/>
      </c>
      <c r="K247" s="42" t="str">
        <f t="shared" si="92"/>
        <v/>
      </c>
      <c r="L247" s="42" t="str">
        <f>IF($B247="","",[1]رصد!I247)</f>
        <v/>
      </c>
      <c r="M247" s="42" t="str">
        <f t="shared" si="93"/>
        <v/>
      </c>
      <c r="N247" s="42" t="str">
        <f>IF($B247="","",[1]رصد!J247)</f>
        <v/>
      </c>
      <c r="O247" s="42" t="str">
        <f t="shared" si="94"/>
        <v/>
      </c>
      <c r="P247" s="42" t="str">
        <f>IF($B247="","",[1]رصد!K247)</f>
        <v/>
      </c>
      <c r="Q247" s="42" t="str">
        <f t="shared" si="95"/>
        <v/>
      </c>
      <c r="R247" s="42" t="str">
        <f>IF($B247="","",[1]رصد!L247)</f>
        <v/>
      </c>
      <c r="S247" s="42" t="str">
        <f t="shared" si="96"/>
        <v/>
      </c>
      <c r="T247" s="43" t="str">
        <f>IF($B247="","",[1]رصد!M247)</f>
        <v/>
      </c>
      <c r="U247" s="44" t="str">
        <f t="shared" si="81"/>
        <v/>
      </c>
      <c r="V247" s="45"/>
      <c r="AC247" s="47" t="str">
        <f t="shared" si="82"/>
        <v/>
      </c>
      <c r="AD247" s="47" t="str">
        <f t="shared" si="83"/>
        <v/>
      </c>
      <c r="AE247" s="47" t="str">
        <f t="shared" si="84"/>
        <v/>
      </c>
      <c r="AF247" s="47" t="str">
        <f t="shared" si="85"/>
        <v/>
      </c>
      <c r="AG247" s="47" t="str">
        <f t="shared" si="86"/>
        <v/>
      </c>
      <c r="AH247" s="47" t="str">
        <f t="shared" si="87"/>
        <v/>
      </c>
      <c r="AI247" s="47" t="str">
        <f t="shared" si="88"/>
        <v/>
      </c>
      <c r="AJ247" s="47" t="str">
        <f t="shared" si="97"/>
        <v/>
      </c>
      <c r="AK247" s="48" t="str">
        <f t="shared" si="98"/>
        <v/>
      </c>
      <c r="AL247" s="48" t="str">
        <f t="shared" si="99"/>
        <v>ناجح فى جميع مواد الترم الأول</v>
      </c>
      <c r="AM247" s="49"/>
      <c r="AN247" s="50" t="str">
        <f t="shared" si="100"/>
        <v/>
      </c>
      <c r="AO247" s="50" t="str">
        <f t="shared" si="101"/>
        <v/>
      </c>
      <c r="AP247" s="50" t="str">
        <f t="shared" si="102"/>
        <v/>
      </c>
      <c r="AQ247" s="50" t="str">
        <f t="shared" si="103"/>
        <v/>
      </c>
      <c r="AR247" s="50" t="str">
        <f t="shared" si="104"/>
        <v/>
      </c>
      <c r="AS247" s="50" t="str">
        <f t="shared" si="105"/>
        <v/>
      </c>
      <c r="AT247" s="50" t="str">
        <f t="shared" si="106"/>
        <v/>
      </c>
      <c r="AU247" s="50" t="str">
        <f t="shared" si="106"/>
        <v/>
      </c>
      <c r="AV247" s="50" t="str">
        <f t="shared" si="107"/>
        <v/>
      </c>
    </row>
    <row r="248" spans="1:48" ht="129.94999999999999" customHeight="1">
      <c r="A248" s="40" t="str">
        <f t="shared" si="89"/>
        <v/>
      </c>
      <c r="B248" s="41" t="str">
        <f>IF([1]رصد!B248="","",[1]رصد!B248)</f>
        <v/>
      </c>
      <c r="C248" s="41">
        <f>IF([1]رصد!C248="","",[1]رصد!C248)</f>
        <v>0</v>
      </c>
      <c r="D248" s="41">
        <f>IF([1]رصد!D248="","",[1]رصد!D248)</f>
        <v>0</v>
      </c>
      <c r="E248" s="41">
        <f>IF([1]رصد!E248="","",[1]رصد!E248)</f>
        <v>0</v>
      </c>
      <c r="F248" s="41" t="str">
        <f>IF($B248="","",[1]رصد!F248)</f>
        <v/>
      </c>
      <c r="G248" s="42" t="str">
        <f t="shared" si="90"/>
        <v/>
      </c>
      <c r="H248" s="42" t="str">
        <f>IF($B248="","",[1]رصد!G248)</f>
        <v/>
      </c>
      <c r="I248" s="42" t="str">
        <f t="shared" si="91"/>
        <v/>
      </c>
      <c r="J248" s="42" t="str">
        <f>IF($B248="","",[1]رصد!H248)</f>
        <v/>
      </c>
      <c r="K248" s="42" t="str">
        <f t="shared" si="92"/>
        <v/>
      </c>
      <c r="L248" s="42" t="str">
        <f>IF($B248="","",[1]رصد!I248)</f>
        <v/>
      </c>
      <c r="M248" s="42" t="str">
        <f t="shared" si="93"/>
        <v/>
      </c>
      <c r="N248" s="42" t="str">
        <f>IF($B248="","",[1]رصد!J248)</f>
        <v/>
      </c>
      <c r="O248" s="42" t="str">
        <f t="shared" si="94"/>
        <v/>
      </c>
      <c r="P248" s="42" t="str">
        <f>IF($B248="","",[1]رصد!K248)</f>
        <v/>
      </c>
      <c r="Q248" s="42" t="str">
        <f t="shared" si="95"/>
        <v/>
      </c>
      <c r="R248" s="42" t="str">
        <f>IF($B248="","",[1]رصد!L248)</f>
        <v/>
      </c>
      <c r="S248" s="42" t="str">
        <f t="shared" si="96"/>
        <v/>
      </c>
      <c r="T248" s="43" t="str">
        <f>IF($B248="","",[1]رصد!M248)</f>
        <v/>
      </c>
      <c r="U248" s="44" t="str">
        <f t="shared" si="81"/>
        <v/>
      </c>
      <c r="V248" s="45"/>
      <c r="AC248" s="47" t="str">
        <f t="shared" si="82"/>
        <v/>
      </c>
      <c r="AD248" s="47" t="str">
        <f t="shared" si="83"/>
        <v/>
      </c>
      <c r="AE248" s="47" t="str">
        <f t="shared" si="84"/>
        <v/>
      </c>
      <c r="AF248" s="47" t="str">
        <f t="shared" si="85"/>
        <v/>
      </c>
      <c r="AG248" s="47" t="str">
        <f t="shared" si="86"/>
        <v/>
      </c>
      <c r="AH248" s="47" t="str">
        <f t="shared" si="87"/>
        <v/>
      </c>
      <c r="AI248" s="47" t="str">
        <f t="shared" si="88"/>
        <v/>
      </c>
      <c r="AJ248" s="47" t="str">
        <f t="shared" si="97"/>
        <v/>
      </c>
      <c r="AK248" s="48" t="str">
        <f t="shared" si="98"/>
        <v/>
      </c>
      <c r="AL248" s="48" t="str">
        <f t="shared" si="99"/>
        <v>ناجح فى جميع مواد الترم الأول</v>
      </c>
      <c r="AM248" s="49"/>
      <c r="AN248" s="50" t="str">
        <f t="shared" si="100"/>
        <v/>
      </c>
      <c r="AO248" s="50" t="str">
        <f t="shared" si="101"/>
        <v/>
      </c>
      <c r="AP248" s="50" t="str">
        <f t="shared" si="102"/>
        <v/>
      </c>
      <c r="AQ248" s="50" t="str">
        <f t="shared" si="103"/>
        <v/>
      </c>
      <c r="AR248" s="50" t="str">
        <f t="shared" si="104"/>
        <v/>
      </c>
      <c r="AS248" s="50" t="str">
        <f t="shared" si="105"/>
        <v/>
      </c>
      <c r="AT248" s="50" t="str">
        <f t="shared" si="106"/>
        <v/>
      </c>
      <c r="AU248" s="50" t="str">
        <f t="shared" si="106"/>
        <v/>
      </c>
      <c r="AV248" s="50" t="str">
        <f t="shared" si="107"/>
        <v/>
      </c>
    </row>
    <row r="249" spans="1:48" ht="129.94999999999999" customHeight="1">
      <c r="A249" s="40" t="str">
        <f t="shared" si="89"/>
        <v/>
      </c>
      <c r="B249" s="41" t="str">
        <f>IF([1]رصد!B249="","",[1]رصد!B249)</f>
        <v/>
      </c>
      <c r="C249" s="41">
        <f>IF([1]رصد!C249="","",[1]رصد!C249)</f>
        <v>0</v>
      </c>
      <c r="D249" s="41">
        <f>IF([1]رصد!D249="","",[1]رصد!D249)</f>
        <v>0</v>
      </c>
      <c r="E249" s="41">
        <f>IF([1]رصد!E249="","",[1]رصد!E249)</f>
        <v>0</v>
      </c>
      <c r="F249" s="41" t="str">
        <f>IF($B249="","",[1]رصد!F249)</f>
        <v/>
      </c>
      <c r="G249" s="42" t="str">
        <f t="shared" si="90"/>
        <v/>
      </c>
      <c r="H249" s="42" t="str">
        <f>IF($B249="","",[1]رصد!G249)</f>
        <v/>
      </c>
      <c r="I249" s="42" t="str">
        <f t="shared" si="91"/>
        <v/>
      </c>
      <c r="J249" s="42" t="str">
        <f>IF($B249="","",[1]رصد!H249)</f>
        <v/>
      </c>
      <c r="K249" s="42" t="str">
        <f t="shared" si="92"/>
        <v/>
      </c>
      <c r="L249" s="42" t="str">
        <f>IF($B249="","",[1]رصد!I249)</f>
        <v/>
      </c>
      <c r="M249" s="42" t="str">
        <f t="shared" si="93"/>
        <v/>
      </c>
      <c r="N249" s="42" t="str">
        <f>IF($B249="","",[1]رصد!J249)</f>
        <v/>
      </c>
      <c r="O249" s="42" t="str">
        <f t="shared" si="94"/>
        <v/>
      </c>
      <c r="P249" s="42" t="str">
        <f>IF($B249="","",[1]رصد!K249)</f>
        <v/>
      </c>
      <c r="Q249" s="42" t="str">
        <f t="shared" si="95"/>
        <v/>
      </c>
      <c r="R249" s="42" t="str">
        <f>IF($B249="","",[1]رصد!L249)</f>
        <v/>
      </c>
      <c r="S249" s="42" t="str">
        <f t="shared" si="96"/>
        <v/>
      </c>
      <c r="T249" s="43" t="str">
        <f>IF($B249="","",[1]رصد!M249)</f>
        <v/>
      </c>
      <c r="U249" s="44" t="str">
        <f t="shared" si="81"/>
        <v/>
      </c>
      <c r="V249" s="45"/>
      <c r="AC249" s="47" t="str">
        <f t="shared" si="82"/>
        <v/>
      </c>
      <c r="AD249" s="47" t="str">
        <f t="shared" si="83"/>
        <v/>
      </c>
      <c r="AE249" s="47" t="str">
        <f t="shared" si="84"/>
        <v/>
      </c>
      <c r="AF249" s="47" t="str">
        <f t="shared" si="85"/>
        <v/>
      </c>
      <c r="AG249" s="47" t="str">
        <f t="shared" si="86"/>
        <v/>
      </c>
      <c r="AH249" s="47" t="str">
        <f t="shared" si="87"/>
        <v/>
      </c>
      <c r="AI249" s="47" t="str">
        <f t="shared" si="88"/>
        <v/>
      </c>
      <c r="AJ249" s="47" t="str">
        <f t="shared" si="97"/>
        <v/>
      </c>
      <c r="AK249" s="48" t="str">
        <f t="shared" si="98"/>
        <v/>
      </c>
      <c r="AL249" s="48" t="str">
        <f t="shared" si="99"/>
        <v>ناجح فى جميع مواد الترم الأول</v>
      </c>
      <c r="AM249" s="49"/>
      <c r="AN249" s="50" t="str">
        <f t="shared" si="100"/>
        <v/>
      </c>
      <c r="AO249" s="50" t="str">
        <f t="shared" si="101"/>
        <v/>
      </c>
      <c r="AP249" s="50" t="str">
        <f t="shared" si="102"/>
        <v/>
      </c>
      <c r="AQ249" s="50" t="str">
        <f t="shared" si="103"/>
        <v/>
      </c>
      <c r="AR249" s="50" t="str">
        <f t="shared" si="104"/>
        <v/>
      </c>
      <c r="AS249" s="50" t="str">
        <f t="shared" si="105"/>
        <v/>
      </c>
      <c r="AT249" s="50" t="str">
        <f t="shared" si="106"/>
        <v/>
      </c>
      <c r="AU249" s="50" t="str">
        <f t="shared" si="106"/>
        <v/>
      </c>
      <c r="AV249" s="50" t="str">
        <f t="shared" si="107"/>
        <v/>
      </c>
    </row>
    <row r="250" spans="1:48" ht="129.94999999999999" customHeight="1">
      <c r="A250" s="40" t="str">
        <f t="shared" si="89"/>
        <v/>
      </c>
      <c r="B250" s="41" t="str">
        <f>IF([1]رصد!B250="","",[1]رصد!B250)</f>
        <v/>
      </c>
      <c r="C250" s="41">
        <f>IF([1]رصد!C250="","",[1]رصد!C250)</f>
        <v>0</v>
      </c>
      <c r="D250" s="41">
        <f>IF([1]رصد!D250="","",[1]رصد!D250)</f>
        <v>0</v>
      </c>
      <c r="E250" s="41">
        <f>IF([1]رصد!E250="","",[1]رصد!E250)</f>
        <v>0</v>
      </c>
      <c r="F250" s="41" t="str">
        <f>IF($B250="","",[1]رصد!F250)</f>
        <v/>
      </c>
      <c r="G250" s="42" t="str">
        <f t="shared" si="90"/>
        <v/>
      </c>
      <c r="H250" s="42" t="str">
        <f>IF($B250="","",[1]رصد!G250)</f>
        <v/>
      </c>
      <c r="I250" s="42" t="str">
        <f t="shared" si="91"/>
        <v/>
      </c>
      <c r="J250" s="42" t="str">
        <f>IF($B250="","",[1]رصد!H250)</f>
        <v/>
      </c>
      <c r="K250" s="42" t="str">
        <f t="shared" si="92"/>
        <v/>
      </c>
      <c r="L250" s="42" t="str">
        <f>IF($B250="","",[1]رصد!I250)</f>
        <v/>
      </c>
      <c r="M250" s="42" t="str">
        <f t="shared" si="93"/>
        <v/>
      </c>
      <c r="N250" s="42" t="str">
        <f>IF($B250="","",[1]رصد!J250)</f>
        <v/>
      </c>
      <c r="O250" s="42" t="str">
        <f t="shared" si="94"/>
        <v/>
      </c>
      <c r="P250" s="42" t="str">
        <f>IF($B250="","",[1]رصد!K250)</f>
        <v/>
      </c>
      <c r="Q250" s="42" t="str">
        <f t="shared" si="95"/>
        <v/>
      </c>
      <c r="R250" s="42" t="str">
        <f>IF($B250="","",[1]رصد!L250)</f>
        <v/>
      </c>
      <c r="S250" s="42" t="str">
        <f t="shared" si="96"/>
        <v/>
      </c>
      <c r="T250" s="43" t="str">
        <f>IF($B250="","",[1]رصد!M250)</f>
        <v/>
      </c>
      <c r="U250" s="44" t="str">
        <f t="shared" si="81"/>
        <v/>
      </c>
      <c r="V250" s="45"/>
      <c r="AC250" s="47" t="str">
        <f t="shared" si="82"/>
        <v/>
      </c>
      <c r="AD250" s="47" t="str">
        <f t="shared" si="83"/>
        <v/>
      </c>
      <c r="AE250" s="47" t="str">
        <f t="shared" si="84"/>
        <v/>
      </c>
      <c r="AF250" s="47" t="str">
        <f t="shared" si="85"/>
        <v/>
      </c>
      <c r="AG250" s="47" t="str">
        <f t="shared" si="86"/>
        <v/>
      </c>
      <c r="AH250" s="47" t="str">
        <f t="shared" si="87"/>
        <v/>
      </c>
      <c r="AI250" s="47" t="str">
        <f t="shared" si="88"/>
        <v/>
      </c>
      <c r="AJ250" s="47" t="str">
        <f t="shared" si="97"/>
        <v/>
      </c>
      <c r="AK250" s="48" t="str">
        <f t="shared" si="98"/>
        <v/>
      </c>
      <c r="AL250" s="48" t="str">
        <f t="shared" si="99"/>
        <v>ناجح فى جميع مواد الترم الأول</v>
      </c>
      <c r="AM250" s="49"/>
      <c r="AN250" s="50" t="str">
        <f t="shared" si="100"/>
        <v/>
      </c>
      <c r="AO250" s="50" t="str">
        <f t="shared" si="101"/>
        <v/>
      </c>
      <c r="AP250" s="50" t="str">
        <f t="shared" si="102"/>
        <v/>
      </c>
      <c r="AQ250" s="50" t="str">
        <f t="shared" si="103"/>
        <v/>
      </c>
      <c r="AR250" s="50" t="str">
        <f t="shared" si="104"/>
        <v/>
      </c>
      <c r="AS250" s="50" t="str">
        <f t="shared" si="105"/>
        <v/>
      </c>
      <c r="AT250" s="50" t="str">
        <f t="shared" si="106"/>
        <v/>
      </c>
      <c r="AU250" s="50" t="str">
        <f t="shared" si="106"/>
        <v/>
      </c>
      <c r="AV250" s="50" t="str">
        <f t="shared" si="107"/>
        <v/>
      </c>
    </row>
    <row r="251" spans="1:48" ht="129.94999999999999" customHeight="1">
      <c r="A251" s="40" t="str">
        <f t="shared" si="89"/>
        <v/>
      </c>
      <c r="B251" s="41" t="str">
        <f>IF([1]رصد!B251="","",[1]رصد!B251)</f>
        <v/>
      </c>
      <c r="C251" s="41">
        <f>IF([1]رصد!C251="","",[1]رصد!C251)</f>
        <v>0</v>
      </c>
      <c r="D251" s="41">
        <f>IF([1]رصد!D251="","",[1]رصد!D251)</f>
        <v>0</v>
      </c>
      <c r="E251" s="41">
        <f>IF([1]رصد!E251="","",[1]رصد!E251)</f>
        <v>0</v>
      </c>
      <c r="F251" s="41" t="str">
        <f>IF($B251="","",[1]رصد!F251)</f>
        <v/>
      </c>
      <c r="G251" s="42" t="str">
        <f t="shared" si="90"/>
        <v/>
      </c>
      <c r="H251" s="42" t="str">
        <f>IF($B251="","",[1]رصد!G251)</f>
        <v/>
      </c>
      <c r="I251" s="42" t="str">
        <f t="shared" si="91"/>
        <v/>
      </c>
      <c r="J251" s="42" t="str">
        <f>IF($B251="","",[1]رصد!H251)</f>
        <v/>
      </c>
      <c r="K251" s="42" t="str">
        <f t="shared" si="92"/>
        <v/>
      </c>
      <c r="L251" s="42" t="str">
        <f>IF($B251="","",[1]رصد!I251)</f>
        <v/>
      </c>
      <c r="M251" s="42" t="str">
        <f t="shared" si="93"/>
        <v/>
      </c>
      <c r="N251" s="42" t="str">
        <f>IF($B251="","",[1]رصد!J251)</f>
        <v/>
      </c>
      <c r="O251" s="42" t="str">
        <f t="shared" si="94"/>
        <v/>
      </c>
      <c r="P251" s="42" t="str">
        <f>IF($B251="","",[1]رصد!K251)</f>
        <v/>
      </c>
      <c r="Q251" s="42" t="str">
        <f t="shared" si="95"/>
        <v/>
      </c>
      <c r="R251" s="42" t="str">
        <f>IF($B251="","",[1]رصد!L251)</f>
        <v/>
      </c>
      <c r="S251" s="42" t="str">
        <f t="shared" si="96"/>
        <v/>
      </c>
      <c r="T251" s="43" t="str">
        <f>IF($B251="","",[1]رصد!M251)</f>
        <v/>
      </c>
      <c r="U251" s="44" t="str">
        <f t="shared" si="81"/>
        <v/>
      </c>
      <c r="V251" s="45"/>
      <c r="AC251" s="47" t="str">
        <f t="shared" si="82"/>
        <v/>
      </c>
      <c r="AD251" s="47" t="str">
        <f t="shared" si="83"/>
        <v/>
      </c>
      <c r="AE251" s="47" t="str">
        <f t="shared" si="84"/>
        <v/>
      </c>
      <c r="AF251" s="47" t="str">
        <f t="shared" si="85"/>
        <v/>
      </c>
      <c r="AG251" s="47" t="str">
        <f t="shared" si="86"/>
        <v/>
      </c>
      <c r="AH251" s="47" t="str">
        <f t="shared" si="87"/>
        <v/>
      </c>
      <c r="AI251" s="47" t="str">
        <f t="shared" si="88"/>
        <v/>
      </c>
      <c r="AJ251" s="47" t="str">
        <f t="shared" si="97"/>
        <v/>
      </c>
      <c r="AK251" s="48" t="str">
        <f t="shared" si="98"/>
        <v/>
      </c>
      <c r="AL251" s="48" t="str">
        <f t="shared" si="99"/>
        <v>ناجح فى جميع مواد الترم الأول</v>
      </c>
      <c r="AM251" s="49"/>
      <c r="AN251" s="50" t="str">
        <f t="shared" si="100"/>
        <v/>
      </c>
      <c r="AO251" s="50" t="str">
        <f t="shared" si="101"/>
        <v/>
      </c>
      <c r="AP251" s="50" t="str">
        <f t="shared" si="102"/>
        <v/>
      </c>
      <c r="AQ251" s="50" t="str">
        <f t="shared" si="103"/>
        <v/>
      </c>
      <c r="AR251" s="50" t="str">
        <f t="shared" si="104"/>
        <v/>
      </c>
      <c r="AS251" s="50" t="str">
        <f t="shared" si="105"/>
        <v/>
      </c>
      <c r="AT251" s="50" t="str">
        <f t="shared" si="106"/>
        <v/>
      </c>
      <c r="AU251" s="50" t="str">
        <f t="shared" si="106"/>
        <v/>
      </c>
      <c r="AV251" s="50" t="str">
        <f t="shared" si="107"/>
        <v/>
      </c>
    </row>
    <row r="252" spans="1:48" ht="129.94999999999999" customHeight="1">
      <c r="A252" s="40" t="str">
        <f t="shared" si="89"/>
        <v/>
      </c>
      <c r="B252" s="41" t="str">
        <f>IF([1]رصد!B252="","",[1]رصد!B252)</f>
        <v/>
      </c>
      <c r="C252" s="41">
        <f>IF([1]رصد!C252="","",[1]رصد!C252)</f>
        <v>0</v>
      </c>
      <c r="D252" s="41">
        <f>IF([1]رصد!D252="","",[1]رصد!D252)</f>
        <v>0</v>
      </c>
      <c r="E252" s="41">
        <f>IF([1]رصد!E252="","",[1]رصد!E252)</f>
        <v>0</v>
      </c>
      <c r="F252" s="41" t="str">
        <f>IF($B252="","",[1]رصد!F252)</f>
        <v/>
      </c>
      <c r="G252" s="42" t="str">
        <f t="shared" si="90"/>
        <v/>
      </c>
      <c r="H252" s="42" t="str">
        <f>IF($B252="","",[1]رصد!G252)</f>
        <v/>
      </c>
      <c r="I252" s="42" t="str">
        <f t="shared" si="91"/>
        <v/>
      </c>
      <c r="J252" s="42" t="str">
        <f>IF($B252="","",[1]رصد!H252)</f>
        <v/>
      </c>
      <c r="K252" s="42" t="str">
        <f t="shared" si="92"/>
        <v/>
      </c>
      <c r="L252" s="42" t="str">
        <f>IF($B252="","",[1]رصد!I252)</f>
        <v/>
      </c>
      <c r="M252" s="42" t="str">
        <f t="shared" si="93"/>
        <v/>
      </c>
      <c r="N252" s="42" t="str">
        <f>IF($B252="","",[1]رصد!J252)</f>
        <v/>
      </c>
      <c r="O252" s="42" t="str">
        <f t="shared" si="94"/>
        <v/>
      </c>
      <c r="P252" s="42" t="str">
        <f>IF($B252="","",[1]رصد!K252)</f>
        <v/>
      </c>
      <c r="Q252" s="42" t="str">
        <f t="shared" si="95"/>
        <v/>
      </c>
      <c r="R252" s="42" t="str">
        <f>IF($B252="","",[1]رصد!L252)</f>
        <v/>
      </c>
      <c r="S252" s="42" t="str">
        <f t="shared" si="96"/>
        <v/>
      </c>
      <c r="T252" s="43" t="str">
        <f>IF($B252="","",[1]رصد!M252)</f>
        <v/>
      </c>
      <c r="U252" s="44" t="str">
        <f t="shared" si="81"/>
        <v/>
      </c>
      <c r="V252" s="45"/>
      <c r="AC252" s="47" t="str">
        <f t="shared" si="82"/>
        <v/>
      </c>
      <c r="AD252" s="47" t="str">
        <f t="shared" si="83"/>
        <v/>
      </c>
      <c r="AE252" s="47" t="str">
        <f t="shared" si="84"/>
        <v/>
      </c>
      <c r="AF252" s="47" t="str">
        <f t="shared" si="85"/>
        <v/>
      </c>
      <c r="AG252" s="47" t="str">
        <f t="shared" si="86"/>
        <v/>
      </c>
      <c r="AH252" s="47" t="str">
        <f t="shared" si="87"/>
        <v/>
      </c>
      <c r="AI252" s="47" t="str">
        <f t="shared" si="88"/>
        <v/>
      </c>
      <c r="AJ252" s="47" t="str">
        <f t="shared" si="97"/>
        <v/>
      </c>
      <c r="AK252" s="48" t="str">
        <f t="shared" si="98"/>
        <v/>
      </c>
      <c r="AL252" s="48" t="str">
        <f t="shared" si="99"/>
        <v>ناجح فى جميع مواد الترم الأول</v>
      </c>
      <c r="AM252" s="49"/>
      <c r="AN252" s="50" t="str">
        <f t="shared" si="100"/>
        <v/>
      </c>
      <c r="AO252" s="50" t="str">
        <f t="shared" si="101"/>
        <v/>
      </c>
      <c r="AP252" s="50" t="str">
        <f t="shared" si="102"/>
        <v/>
      </c>
      <c r="AQ252" s="50" t="str">
        <f t="shared" si="103"/>
        <v/>
      </c>
      <c r="AR252" s="50" t="str">
        <f t="shared" si="104"/>
        <v/>
      </c>
      <c r="AS252" s="50" t="str">
        <f t="shared" si="105"/>
        <v/>
      </c>
      <c r="AT252" s="50" t="str">
        <f t="shared" si="106"/>
        <v/>
      </c>
      <c r="AU252" s="50" t="str">
        <f t="shared" si="106"/>
        <v/>
      </c>
      <c r="AV252" s="50" t="str">
        <f t="shared" si="107"/>
        <v/>
      </c>
    </row>
    <row r="253" spans="1:48" ht="129.94999999999999" customHeight="1">
      <c r="A253" s="40" t="str">
        <f t="shared" si="89"/>
        <v/>
      </c>
      <c r="B253" s="41" t="str">
        <f>IF([1]رصد!B253="","",[1]رصد!B253)</f>
        <v/>
      </c>
      <c r="C253" s="41">
        <f>IF([1]رصد!C253="","",[1]رصد!C253)</f>
        <v>0</v>
      </c>
      <c r="D253" s="41">
        <f>IF([1]رصد!D253="","",[1]رصد!D253)</f>
        <v>0</v>
      </c>
      <c r="E253" s="41">
        <f>IF([1]رصد!E253="","",[1]رصد!E253)</f>
        <v>0</v>
      </c>
      <c r="F253" s="41" t="str">
        <f>IF($B253="","",[1]رصد!F253)</f>
        <v/>
      </c>
      <c r="G253" s="42" t="str">
        <f t="shared" si="90"/>
        <v/>
      </c>
      <c r="H253" s="42" t="str">
        <f>IF($B253="","",[1]رصد!G253)</f>
        <v/>
      </c>
      <c r="I253" s="42" t="str">
        <f t="shared" si="91"/>
        <v/>
      </c>
      <c r="J253" s="42" t="str">
        <f>IF($B253="","",[1]رصد!H253)</f>
        <v/>
      </c>
      <c r="K253" s="42" t="str">
        <f t="shared" si="92"/>
        <v/>
      </c>
      <c r="L253" s="42" t="str">
        <f>IF($B253="","",[1]رصد!I253)</f>
        <v/>
      </c>
      <c r="M253" s="42" t="str">
        <f t="shared" si="93"/>
        <v/>
      </c>
      <c r="N253" s="42" t="str">
        <f>IF($B253="","",[1]رصد!J253)</f>
        <v/>
      </c>
      <c r="O253" s="42" t="str">
        <f t="shared" si="94"/>
        <v/>
      </c>
      <c r="P253" s="42" t="str">
        <f>IF($B253="","",[1]رصد!K253)</f>
        <v/>
      </c>
      <c r="Q253" s="42" t="str">
        <f t="shared" si="95"/>
        <v/>
      </c>
      <c r="R253" s="42" t="str">
        <f>IF($B253="","",[1]رصد!L253)</f>
        <v/>
      </c>
      <c r="S253" s="42" t="str">
        <f t="shared" si="96"/>
        <v/>
      </c>
      <c r="T253" s="43" t="str">
        <f>IF($B253="","",[1]رصد!M253)</f>
        <v/>
      </c>
      <c r="U253" s="44" t="str">
        <f t="shared" si="81"/>
        <v/>
      </c>
      <c r="V253" s="45"/>
      <c r="AC253" s="47" t="str">
        <f t="shared" si="82"/>
        <v/>
      </c>
      <c r="AD253" s="47" t="str">
        <f t="shared" si="83"/>
        <v/>
      </c>
      <c r="AE253" s="47" t="str">
        <f t="shared" si="84"/>
        <v/>
      </c>
      <c r="AF253" s="47" t="str">
        <f t="shared" si="85"/>
        <v/>
      </c>
      <c r="AG253" s="47" t="str">
        <f t="shared" si="86"/>
        <v/>
      </c>
      <c r="AH253" s="47" t="str">
        <f t="shared" si="87"/>
        <v/>
      </c>
      <c r="AI253" s="47" t="str">
        <f t="shared" si="88"/>
        <v/>
      </c>
      <c r="AJ253" s="47" t="str">
        <f t="shared" si="97"/>
        <v/>
      </c>
      <c r="AK253" s="48" t="str">
        <f t="shared" si="98"/>
        <v/>
      </c>
      <c r="AL253" s="48" t="str">
        <f t="shared" si="99"/>
        <v>ناجح فى جميع مواد الترم الأول</v>
      </c>
      <c r="AM253" s="49"/>
      <c r="AN253" s="50" t="str">
        <f t="shared" si="100"/>
        <v/>
      </c>
      <c r="AO253" s="50" t="str">
        <f t="shared" si="101"/>
        <v/>
      </c>
      <c r="AP253" s="50" t="str">
        <f t="shared" si="102"/>
        <v/>
      </c>
      <c r="AQ253" s="50" t="str">
        <f t="shared" si="103"/>
        <v/>
      </c>
      <c r="AR253" s="50" t="str">
        <f t="shared" si="104"/>
        <v/>
      </c>
      <c r="AS253" s="50" t="str">
        <f t="shared" si="105"/>
        <v/>
      </c>
      <c r="AT253" s="50" t="str">
        <f t="shared" si="106"/>
        <v/>
      </c>
      <c r="AU253" s="50" t="str">
        <f t="shared" si="106"/>
        <v/>
      </c>
      <c r="AV253" s="50" t="str">
        <f t="shared" si="107"/>
        <v/>
      </c>
    </row>
    <row r="254" spans="1:48" ht="129.94999999999999" customHeight="1">
      <c r="A254" s="40" t="str">
        <f t="shared" si="89"/>
        <v/>
      </c>
      <c r="B254" s="41" t="str">
        <f>IF([1]رصد!B254="","",[1]رصد!B254)</f>
        <v/>
      </c>
      <c r="C254" s="41">
        <f>IF([1]رصد!C254="","",[1]رصد!C254)</f>
        <v>0</v>
      </c>
      <c r="D254" s="41">
        <f>IF([1]رصد!D254="","",[1]رصد!D254)</f>
        <v>0</v>
      </c>
      <c r="E254" s="41">
        <f>IF([1]رصد!E254="","",[1]رصد!E254)</f>
        <v>0</v>
      </c>
      <c r="F254" s="41" t="str">
        <f>IF($B254="","",[1]رصد!F254)</f>
        <v/>
      </c>
      <c r="G254" s="42" t="str">
        <f t="shared" si="90"/>
        <v/>
      </c>
      <c r="H254" s="42" t="str">
        <f>IF($B254="","",[1]رصد!G254)</f>
        <v/>
      </c>
      <c r="I254" s="42" t="str">
        <f t="shared" si="91"/>
        <v/>
      </c>
      <c r="J254" s="42" t="str">
        <f>IF($B254="","",[1]رصد!H254)</f>
        <v/>
      </c>
      <c r="K254" s="42" t="str">
        <f t="shared" si="92"/>
        <v/>
      </c>
      <c r="L254" s="42" t="str">
        <f>IF($B254="","",[1]رصد!I254)</f>
        <v/>
      </c>
      <c r="M254" s="42" t="str">
        <f t="shared" si="93"/>
        <v/>
      </c>
      <c r="N254" s="42" t="str">
        <f>IF($B254="","",[1]رصد!J254)</f>
        <v/>
      </c>
      <c r="O254" s="42" t="str">
        <f t="shared" si="94"/>
        <v/>
      </c>
      <c r="P254" s="42" t="str">
        <f>IF($B254="","",[1]رصد!K254)</f>
        <v/>
      </c>
      <c r="Q254" s="42" t="str">
        <f t="shared" si="95"/>
        <v/>
      </c>
      <c r="R254" s="42" t="str">
        <f>IF($B254="","",[1]رصد!L254)</f>
        <v/>
      </c>
      <c r="S254" s="42" t="str">
        <f t="shared" si="96"/>
        <v/>
      </c>
      <c r="T254" s="43" t="str">
        <f>IF($B254="","",[1]رصد!M254)</f>
        <v/>
      </c>
      <c r="U254" s="44" t="str">
        <f t="shared" si="81"/>
        <v/>
      </c>
      <c r="V254" s="45"/>
      <c r="AC254" s="47" t="str">
        <f t="shared" si="82"/>
        <v/>
      </c>
      <c r="AD254" s="47" t="str">
        <f t="shared" si="83"/>
        <v/>
      </c>
      <c r="AE254" s="47" t="str">
        <f t="shared" si="84"/>
        <v/>
      </c>
      <c r="AF254" s="47" t="str">
        <f t="shared" si="85"/>
        <v/>
      </c>
      <c r="AG254" s="47" t="str">
        <f t="shared" si="86"/>
        <v/>
      </c>
      <c r="AH254" s="47" t="str">
        <f t="shared" si="87"/>
        <v/>
      </c>
      <c r="AI254" s="47" t="str">
        <f t="shared" si="88"/>
        <v/>
      </c>
      <c r="AJ254" s="47" t="str">
        <f t="shared" si="97"/>
        <v/>
      </c>
      <c r="AK254" s="48" t="str">
        <f t="shared" si="98"/>
        <v/>
      </c>
      <c r="AL254" s="48" t="str">
        <f t="shared" si="99"/>
        <v>ناجح فى جميع مواد الترم الأول</v>
      </c>
      <c r="AM254" s="49"/>
      <c r="AN254" s="50" t="str">
        <f t="shared" si="100"/>
        <v/>
      </c>
      <c r="AO254" s="50" t="str">
        <f t="shared" si="101"/>
        <v/>
      </c>
      <c r="AP254" s="50" t="str">
        <f t="shared" si="102"/>
        <v/>
      </c>
      <c r="AQ254" s="50" t="str">
        <f t="shared" si="103"/>
        <v/>
      </c>
      <c r="AR254" s="50" t="str">
        <f t="shared" si="104"/>
        <v/>
      </c>
      <c r="AS254" s="50" t="str">
        <f t="shared" si="105"/>
        <v/>
      </c>
      <c r="AT254" s="50" t="str">
        <f t="shared" si="106"/>
        <v/>
      </c>
      <c r="AU254" s="50" t="str">
        <f t="shared" si="106"/>
        <v/>
      </c>
      <c r="AV254" s="50" t="str">
        <f t="shared" si="107"/>
        <v/>
      </c>
    </row>
    <row r="255" spans="1:48" ht="129.94999999999999" customHeight="1">
      <c r="A255" s="40" t="str">
        <f t="shared" si="89"/>
        <v/>
      </c>
      <c r="B255" s="41" t="str">
        <f>IF([1]رصد!B255="","",[1]رصد!B255)</f>
        <v/>
      </c>
      <c r="C255" s="41">
        <f>IF([1]رصد!C255="","",[1]رصد!C255)</f>
        <v>0</v>
      </c>
      <c r="D255" s="41">
        <f>IF([1]رصد!D255="","",[1]رصد!D255)</f>
        <v>0</v>
      </c>
      <c r="E255" s="41">
        <f>IF([1]رصد!E255="","",[1]رصد!E255)</f>
        <v>0</v>
      </c>
      <c r="F255" s="41" t="str">
        <f>IF($B255="","",[1]رصد!F255)</f>
        <v/>
      </c>
      <c r="G255" s="42" t="str">
        <f t="shared" si="90"/>
        <v/>
      </c>
      <c r="H255" s="42" t="str">
        <f>IF($B255="","",[1]رصد!G255)</f>
        <v/>
      </c>
      <c r="I255" s="42" t="str">
        <f t="shared" si="91"/>
        <v/>
      </c>
      <c r="J255" s="42" t="str">
        <f>IF($B255="","",[1]رصد!H255)</f>
        <v/>
      </c>
      <c r="K255" s="42" t="str">
        <f t="shared" si="92"/>
        <v/>
      </c>
      <c r="L255" s="42" t="str">
        <f>IF($B255="","",[1]رصد!I255)</f>
        <v/>
      </c>
      <c r="M255" s="42" t="str">
        <f t="shared" si="93"/>
        <v/>
      </c>
      <c r="N255" s="42" t="str">
        <f>IF($B255="","",[1]رصد!J255)</f>
        <v/>
      </c>
      <c r="O255" s="42" t="str">
        <f t="shared" si="94"/>
        <v/>
      </c>
      <c r="P255" s="42" t="str">
        <f>IF($B255="","",[1]رصد!K255)</f>
        <v/>
      </c>
      <c r="Q255" s="42" t="str">
        <f t="shared" si="95"/>
        <v/>
      </c>
      <c r="R255" s="42" t="str">
        <f>IF($B255="","",[1]رصد!L255)</f>
        <v/>
      </c>
      <c r="S255" s="42" t="str">
        <f t="shared" si="96"/>
        <v/>
      </c>
      <c r="T255" s="43" t="str">
        <f>IF($B255="","",[1]رصد!M255)</f>
        <v/>
      </c>
      <c r="U255" s="44" t="str">
        <f t="shared" si="81"/>
        <v/>
      </c>
      <c r="V255" s="45"/>
      <c r="AC255" s="47" t="str">
        <f t="shared" si="82"/>
        <v/>
      </c>
      <c r="AD255" s="47" t="str">
        <f t="shared" si="83"/>
        <v/>
      </c>
      <c r="AE255" s="47" t="str">
        <f t="shared" si="84"/>
        <v/>
      </c>
      <c r="AF255" s="47" t="str">
        <f t="shared" si="85"/>
        <v/>
      </c>
      <c r="AG255" s="47" t="str">
        <f t="shared" si="86"/>
        <v/>
      </c>
      <c r="AH255" s="47" t="str">
        <f t="shared" si="87"/>
        <v/>
      </c>
      <c r="AI255" s="47" t="str">
        <f t="shared" si="88"/>
        <v/>
      </c>
      <c r="AJ255" s="47" t="str">
        <f t="shared" si="97"/>
        <v/>
      </c>
      <c r="AK255" s="48" t="str">
        <f t="shared" si="98"/>
        <v/>
      </c>
      <c r="AL255" s="48" t="str">
        <f t="shared" si="99"/>
        <v>ناجح فى جميع مواد الترم الأول</v>
      </c>
      <c r="AM255" s="49"/>
      <c r="AN255" s="50" t="str">
        <f t="shared" si="100"/>
        <v/>
      </c>
      <c r="AO255" s="50" t="str">
        <f t="shared" si="101"/>
        <v/>
      </c>
      <c r="AP255" s="50" t="str">
        <f t="shared" si="102"/>
        <v/>
      </c>
      <c r="AQ255" s="50" t="str">
        <f t="shared" si="103"/>
        <v/>
      </c>
      <c r="AR255" s="50" t="str">
        <f t="shared" si="104"/>
        <v/>
      </c>
      <c r="AS255" s="50" t="str">
        <f t="shared" si="105"/>
        <v/>
      </c>
      <c r="AT255" s="50" t="str">
        <f t="shared" si="106"/>
        <v/>
      </c>
      <c r="AU255" s="50" t="str">
        <f t="shared" si="106"/>
        <v/>
      </c>
      <c r="AV255" s="50" t="str">
        <f t="shared" si="107"/>
        <v/>
      </c>
    </row>
    <row r="256" spans="1:48" ht="129.94999999999999" customHeight="1">
      <c r="A256" s="40" t="str">
        <f t="shared" si="89"/>
        <v/>
      </c>
      <c r="B256" s="41" t="str">
        <f>IF([1]رصد!B256="","",[1]رصد!B256)</f>
        <v/>
      </c>
      <c r="C256" s="41">
        <f>IF([1]رصد!C256="","",[1]رصد!C256)</f>
        <v>0</v>
      </c>
      <c r="D256" s="41">
        <f>IF([1]رصد!D256="","",[1]رصد!D256)</f>
        <v>0</v>
      </c>
      <c r="E256" s="41">
        <f>IF([1]رصد!E256="","",[1]رصد!E256)</f>
        <v>0</v>
      </c>
      <c r="F256" s="41" t="str">
        <f>IF($B256="","",[1]رصد!F256)</f>
        <v/>
      </c>
      <c r="G256" s="42" t="str">
        <f t="shared" si="90"/>
        <v/>
      </c>
      <c r="H256" s="42" t="str">
        <f>IF($B256="","",[1]رصد!G256)</f>
        <v/>
      </c>
      <c r="I256" s="42" t="str">
        <f t="shared" si="91"/>
        <v/>
      </c>
      <c r="J256" s="42" t="str">
        <f>IF($B256="","",[1]رصد!H256)</f>
        <v/>
      </c>
      <c r="K256" s="42" t="str">
        <f t="shared" si="92"/>
        <v/>
      </c>
      <c r="L256" s="42" t="str">
        <f>IF($B256="","",[1]رصد!I256)</f>
        <v/>
      </c>
      <c r="M256" s="42" t="str">
        <f t="shared" si="93"/>
        <v/>
      </c>
      <c r="N256" s="42" t="str">
        <f>IF($B256="","",[1]رصد!J256)</f>
        <v/>
      </c>
      <c r="O256" s="42" t="str">
        <f t="shared" si="94"/>
        <v/>
      </c>
      <c r="P256" s="42" t="str">
        <f>IF($B256="","",[1]رصد!K256)</f>
        <v/>
      </c>
      <c r="Q256" s="42" t="str">
        <f t="shared" si="95"/>
        <v/>
      </c>
      <c r="R256" s="42" t="str">
        <f>IF($B256="","",[1]رصد!L256)</f>
        <v/>
      </c>
      <c r="S256" s="42" t="str">
        <f t="shared" si="96"/>
        <v/>
      </c>
      <c r="T256" s="43" t="str">
        <f>IF($B256="","",[1]رصد!M256)</f>
        <v/>
      </c>
      <c r="U256" s="44" t="str">
        <f t="shared" si="81"/>
        <v/>
      </c>
      <c r="V256" s="45"/>
      <c r="AC256" s="47" t="str">
        <f t="shared" si="82"/>
        <v/>
      </c>
      <c r="AD256" s="47" t="str">
        <f t="shared" si="83"/>
        <v/>
      </c>
      <c r="AE256" s="47" t="str">
        <f t="shared" si="84"/>
        <v/>
      </c>
      <c r="AF256" s="47" t="str">
        <f t="shared" si="85"/>
        <v/>
      </c>
      <c r="AG256" s="47" t="str">
        <f t="shared" si="86"/>
        <v/>
      </c>
      <c r="AH256" s="47" t="str">
        <f t="shared" si="87"/>
        <v/>
      </c>
      <c r="AI256" s="47" t="str">
        <f t="shared" si="88"/>
        <v/>
      </c>
      <c r="AJ256" s="47" t="str">
        <f t="shared" si="97"/>
        <v/>
      </c>
      <c r="AK256" s="48" t="str">
        <f t="shared" si="98"/>
        <v/>
      </c>
      <c r="AL256" s="48" t="str">
        <f t="shared" si="99"/>
        <v>ناجح فى جميع مواد الترم الأول</v>
      </c>
      <c r="AM256" s="49"/>
      <c r="AN256" s="50" t="str">
        <f t="shared" si="100"/>
        <v/>
      </c>
      <c r="AO256" s="50" t="str">
        <f t="shared" si="101"/>
        <v/>
      </c>
      <c r="AP256" s="50" t="str">
        <f t="shared" si="102"/>
        <v/>
      </c>
      <c r="AQ256" s="50" t="str">
        <f t="shared" si="103"/>
        <v/>
      </c>
      <c r="AR256" s="50" t="str">
        <f t="shared" si="104"/>
        <v/>
      </c>
      <c r="AS256" s="50" t="str">
        <f t="shared" si="105"/>
        <v/>
      </c>
      <c r="AT256" s="50" t="str">
        <f t="shared" si="106"/>
        <v/>
      </c>
      <c r="AU256" s="50" t="str">
        <f t="shared" si="106"/>
        <v/>
      </c>
      <c r="AV256" s="50" t="str">
        <f t="shared" si="107"/>
        <v/>
      </c>
    </row>
    <row r="257" spans="1:48" ht="129.94999999999999" customHeight="1">
      <c r="A257" s="40" t="str">
        <f t="shared" si="89"/>
        <v/>
      </c>
      <c r="B257" s="41" t="str">
        <f>IF([1]رصد!B257="","",[1]رصد!B257)</f>
        <v/>
      </c>
      <c r="C257" s="41">
        <f>IF([1]رصد!C257="","",[1]رصد!C257)</f>
        <v>0</v>
      </c>
      <c r="D257" s="41">
        <f>IF([1]رصد!D257="","",[1]رصد!D257)</f>
        <v>0</v>
      </c>
      <c r="E257" s="41">
        <f>IF([1]رصد!E257="","",[1]رصد!E257)</f>
        <v>0</v>
      </c>
      <c r="F257" s="41" t="str">
        <f>IF($B257="","",[1]رصد!F257)</f>
        <v/>
      </c>
      <c r="G257" s="42" t="str">
        <f t="shared" si="90"/>
        <v/>
      </c>
      <c r="H257" s="42" t="str">
        <f>IF($B257="","",[1]رصد!G257)</f>
        <v/>
      </c>
      <c r="I257" s="42" t="str">
        <f t="shared" si="91"/>
        <v/>
      </c>
      <c r="J257" s="42" t="str">
        <f>IF($B257="","",[1]رصد!H257)</f>
        <v/>
      </c>
      <c r="K257" s="42" t="str">
        <f t="shared" si="92"/>
        <v/>
      </c>
      <c r="L257" s="42" t="str">
        <f>IF($B257="","",[1]رصد!I257)</f>
        <v/>
      </c>
      <c r="M257" s="42" t="str">
        <f t="shared" si="93"/>
        <v/>
      </c>
      <c r="N257" s="42" t="str">
        <f>IF($B257="","",[1]رصد!J257)</f>
        <v/>
      </c>
      <c r="O257" s="42" t="str">
        <f t="shared" si="94"/>
        <v/>
      </c>
      <c r="P257" s="42" t="str">
        <f>IF($B257="","",[1]رصد!K257)</f>
        <v/>
      </c>
      <c r="Q257" s="42" t="str">
        <f t="shared" si="95"/>
        <v/>
      </c>
      <c r="R257" s="42" t="str">
        <f>IF($B257="","",[1]رصد!L257)</f>
        <v/>
      </c>
      <c r="S257" s="42" t="str">
        <f t="shared" si="96"/>
        <v/>
      </c>
      <c r="T257" s="43" t="str">
        <f>IF($B257="","",[1]رصد!M257)</f>
        <v/>
      </c>
      <c r="U257" s="44" t="str">
        <f t="shared" si="81"/>
        <v/>
      </c>
      <c r="V257" s="45"/>
      <c r="AC257" s="47" t="str">
        <f t="shared" si="82"/>
        <v/>
      </c>
      <c r="AD257" s="47" t="str">
        <f t="shared" si="83"/>
        <v/>
      </c>
      <c r="AE257" s="47" t="str">
        <f t="shared" si="84"/>
        <v/>
      </c>
      <c r="AF257" s="47" t="str">
        <f t="shared" si="85"/>
        <v/>
      </c>
      <c r="AG257" s="47" t="str">
        <f t="shared" si="86"/>
        <v/>
      </c>
      <c r="AH257" s="47" t="str">
        <f t="shared" si="87"/>
        <v/>
      </c>
      <c r="AI257" s="47" t="str">
        <f t="shared" si="88"/>
        <v/>
      </c>
      <c r="AJ257" s="47" t="str">
        <f t="shared" si="97"/>
        <v/>
      </c>
      <c r="AK257" s="48" t="str">
        <f t="shared" si="98"/>
        <v/>
      </c>
      <c r="AL257" s="48" t="str">
        <f t="shared" si="99"/>
        <v>ناجح فى جميع مواد الترم الأول</v>
      </c>
      <c r="AM257" s="49"/>
      <c r="AN257" s="50" t="str">
        <f t="shared" si="100"/>
        <v/>
      </c>
      <c r="AO257" s="50" t="str">
        <f t="shared" si="101"/>
        <v/>
      </c>
      <c r="AP257" s="50" t="str">
        <f t="shared" si="102"/>
        <v/>
      </c>
      <c r="AQ257" s="50" t="str">
        <f t="shared" si="103"/>
        <v/>
      </c>
      <c r="AR257" s="50" t="str">
        <f t="shared" si="104"/>
        <v/>
      </c>
      <c r="AS257" s="50" t="str">
        <f t="shared" si="105"/>
        <v/>
      </c>
      <c r="AT257" s="50" t="str">
        <f t="shared" si="106"/>
        <v/>
      </c>
      <c r="AU257" s="50" t="str">
        <f t="shared" si="106"/>
        <v/>
      </c>
      <c r="AV257" s="50" t="str">
        <f t="shared" si="107"/>
        <v/>
      </c>
    </row>
    <row r="258" spans="1:48" ht="129.94999999999999" customHeight="1">
      <c r="A258" s="40" t="str">
        <f t="shared" si="89"/>
        <v/>
      </c>
      <c r="B258" s="41" t="str">
        <f>IF([1]رصد!B258="","",[1]رصد!B258)</f>
        <v/>
      </c>
      <c r="C258" s="41">
        <f>IF([1]رصد!C258="","",[1]رصد!C258)</f>
        <v>0</v>
      </c>
      <c r="D258" s="41">
        <f>IF([1]رصد!D258="","",[1]رصد!D258)</f>
        <v>0</v>
      </c>
      <c r="E258" s="41">
        <f>IF([1]رصد!E258="","",[1]رصد!E258)</f>
        <v>0</v>
      </c>
      <c r="F258" s="41" t="str">
        <f>IF($B258="","",[1]رصد!F258)</f>
        <v/>
      </c>
      <c r="G258" s="42" t="str">
        <f t="shared" si="90"/>
        <v/>
      </c>
      <c r="H258" s="42" t="str">
        <f>IF($B258="","",[1]رصد!G258)</f>
        <v/>
      </c>
      <c r="I258" s="42" t="str">
        <f t="shared" si="91"/>
        <v/>
      </c>
      <c r="J258" s="42" t="str">
        <f>IF($B258="","",[1]رصد!H258)</f>
        <v/>
      </c>
      <c r="K258" s="42" t="str">
        <f t="shared" si="92"/>
        <v/>
      </c>
      <c r="L258" s="42" t="str">
        <f>IF($B258="","",[1]رصد!I258)</f>
        <v/>
      </c>
      <c r="M258" s="42" t="str">
        <f t="shared" si="93"/>
        <v/>
      </c>
      <c r="N258" s="42" t="str">
        <f>IF($B258="","",[1]رصد!J258)</f>
        <v/>
      </c>
      <c r="O258" s="42" t="str">
        <f t="shared" si="94"/>
        <v/>
      </c>
      <c r="P258" s="42" t="str">
        <f>IF($B258="","",[1]رصد!K258)</f>
        <v/>
      </c>
      <c r="Q258" s="42" t="str">
        <f t="shared" si="95"/>
        <v/>
      </c>
      <c r="R258" s="42" t="str">
        <f>IF($B258="","",[1]رصد!L258)</f>
        <v/>
      </c>
      <c r="S258" s="42" t="str">
        <f t="shared" si="96"/>
        <v/>
      </c>
      <c r="T258" s="43" t="str">
        <f>IF($B258="","",[1]رصد!M258)</f>
        <v/>
      </c>
      <c r="U258" s="44" t="str">
        <f t="shared" si="81"/>
        <v/>
      </c>
      <c r="V258" s="45"/>
      <c r="AC258" s="47" t="str">
        <f t="shared" si="82"/>
        <v/>
      </c>
      <c r="AD258" s="47" t="str">
        <f t="shared" si="83"/>
        <v/>
      </c>
      <c r="AE258" s="47" t="str">
        <f t="shared" si="84"/>
        <v/>
      </c>
      <c r="AF258" s="47" t="str">
        <f t="shared" si="85"/>
        <v/>
      </c>
      <c r="AG258" s="47" t="str">
        <f t="shared" si="86"/>
        <v/>
      </c>
      <c r="AH258" s="47" t="str">
        <f t="shared" si="87"/>
        <v/>
      </c>
      <c r="AI258" s="47" t="str">
        <f t="shared" si="88"/>
        <v/>
      </c>
      <c r="AJ258" s="47" t="str">
        <f t="shared" si="97"/>
        <v/>
      </c>
      <c r="AK258" s="48" t="str">
        <f t="shared" si="98"/>
        <v/>
      </c>
      <c r="AL258" s="48" t="str">
        <f t="shared" si="99"/>
        <v>ناجح فى جميع مواد الترم الأول</v>
      </c>
      <c r="AM258" s="49"/>
      <c r="AN258" s="50" t="str">
        <f t="shared" si="100"/>
        <v/>
      </c>
      <c r="AO258" s="50" t="str">
        <f t="shared" si="101"/>
        <v/>
      </c>
      <c r="AP258" s="50" t="str">
        <f t="shared" si="102"/>
        <v/>
      </c>
      <c r="AQ258" s="50" t="str">
        <f t="shared" si="103"/>
        <v/>
      </c>
      <c r="AR258" s="50" t="str">
        <f t="shared" si="104"/>
        <v/>
      </c>
      <c r="AS258" s="50" t="str">
        <f t="shared" si="105"/>
        <v/>
      </c>
      <c r="AT258" s="50" t="str">
        <f t="shared" si="106"/>
        <v/>
      </c>
      <c r="AU258" s="50" t="str">
        <f t="shared" si="106"/>
        <v/>
      </c>
      <c r="AV258" s="50" t="str">
        <f t="shared" si="107"/>
        <v/>
      </c>
    </row>
    <row r="259" spans="1:48" ht="129.94999999999999" customHeight="1">
      <c r="A259" s="40" t="str">
        <f t="shared" si="89"/>
        <v/>
      </c>
      <c r="B259" s="41" t="str">
        <f>IF([1]رصد!B259="","",[1]رصد!B259)</f>
        <v/>
      </c>
      <c r="C259" s="41">
        <f>IF([1]رصد!C259="","",[1]رصد!C259)</f>
        <v>0</v>
      </c>
      <c r="D259" s="41">
        <f>IF([1]رصد!D259="","",[1]رصد!D259)</f>
        <v>0</v>
      </c>
      <c r="E259" s="41">
        <f>IF([1]رصد!E259="","",[1]رصد!E259)</f>
        <v>0</v>
      </c>
      <c r="F259" s="41" t="str">
        <f>IF($B259="","",[1]رصد!F259)</f>
        <v/>
      </c>
      <c r="G259" s="42" t="str">
        <f t="shared" si="90"/>
        <v/>
      </c>
      <c r="H259" s="42" t="str">
        <f>IF($B259="","",[1]رصد!G259)</f>
        <v/>
      </c>
      <c r="I259" s="42" t="str">
        <f t="shared" si="91"/>
        <v/>
      </c>
      <c r="J259" s="42" t="str">
        <f>IF($B259="","",[1]رصد!H259)</f>
        <v/>
      </c>
      <c r="K259" s="42" t="str">
        <f t="shared" si="92"/>
        <v/>
      </c>
      <c r="L259" s="42" t="str">
        <f>IF($B259="","",[1]رصد!I259)</f>
        <v/>
      </c>
      <c r="M259" s="42" t="str">
        <f t="shared" si="93"/>
        <v/>
      </c>
      <c r="N259" s="42" t="str">
        <f>IF($B259="","",[1]رصد!J259)</f>
        <v/>
      </c>
      <c r="O259" s="42" t="str">
        <f t="shared" si="94"/>
        <v/>
      </c>
      <c r="P259" s="42" t="str">
        <f>IF($B259="","",[1]رصد!K259)</f>
        <v/>
      </c>
      <c r="Q259" s="42" t="str">
        <f t="shared" si="95"/>
        <v/>
      </c>
      <c r="R259" s="42" t="str">
        <f>IF($B259="","",[1]رصد!L259)</f>
        <v/>
      </c>
      <c r="S259" s="42" t="str">
        <f t="shared" si="96"/>
        <v/>
      </c>
      <c r="T259" s="43" t="str">
        <f>IF($B259="","",[1]رصد!M259)</f>
        <v/>
      </c>
      <c r="U259" s="44" t="str">
        <f t="shared" si="81"/>
        <v/>
      </c>
      <c r="V259" s="45"/>
      <c r="AC259" s="47" t="str">
        <f t="shared" si="82"/>
        <v/>
      </c>
      <c r="AD259" s="47" t="str">
        <f t="shared" si="83"/>
        <v/>
      </c>
      <c r="AE259" s="47" t="str">
        <f t="shared" si="84"/>
        <v/>
      </c>
      <c r="AF259" s="47" t="str">
        <f t="shared" si="85"/>
        <v/>
      </c>
      <c r="AG259" s="47" t="str">
        <f t="shared" si="86"/>
        <v/>
      </c>
      <c r="AH259" s="47" t="str">
        <f t="shared" si="87"/>
        <v/>
      </c>
      <c r="AI259" s="47" t="str">
        <f t="shared" si="88"/>
        <v/>
      </c>
      <c r="AJ259" s="47" t="str">
        <f t="shared" si="97"/>
        <v/>
      </c>
      <c r="AK259" s="48" t="str">
        <f t="shared" si="98"/>
        <v/>
      </c>
      <c r="AL259" s="48" t="str">
        <f t="shared" si="99"/>
        <v>ناجح فى جميع مواد الترم الأول</v>
      </c>
      <c r="AM259" s="49"/>
      <c r="AN259" s="50" t="str">
        <f t="shared" si="100"/>
        <v/>
      </c>
      <c r="AO259" s="50" t="str">
        <f t="shared" si="101"/>
        <v/>
      </c>
      <c r="AP259" s="50" t="str">
        <f t="shared" si="102"/>
        <v/>
      </c>
      <c r="AQ259" s="50" t="str">
        <f t="shared" si="103"/>
        <v/>
      </c>
      <c r="AR259" s="50" t="str">
        <f t="shared" si="104"/>
        <v/>
      </c>
      <c r="AS259" s="50" t="str">
        <f t="shared" si="105"/>
        <v/>
      </c>
      <c r="AT259" s="50" t="str">
        <f t="shared" si="106"/>
        <v/>
      </c>
      <c r="AU259" s="50" t="str">
        <f t="shared" si="106"/>
        <v/>
      </c>
      <c r="AV259" s="50" t="str">
        <f t="shared" si="107"/>
        <v/>
      </c>
    </row>
    <row r="260" spans="1:48" ht="129.94999999999999" customHeight="1">
      <c r="A260" s="40" t="str">
        <f t="shared" si="89"/>
        <v/>
      </c>
      <c r="B260" s="41" t="str">
        <f>IF([1]رصد!B260="","",[1]رصد!B260)</f>
        <v/>
      </c>
      <c r="C260" s="41">
        <f>IF([1]رصد!C260="","",[1]رصد!C260)</f>
        <v>0</v>
      </c>
      <c r="D260" s="41">
        <f>IF([1]رصد!D260="","",[1]رصد!D260)</f>
        <v>0</v>
      </c>
      <c r="E260" s="41">
        <f>IF([1]رصد!E260="","",[1]رصد!E260)</f>
        <v>0</v>
      </c>
      <c r="F260" s="41" t="str">
        <f>IF($B260="","",[1]رصد!F260)</f>
        <v/>
      </c>
      <c r="G260" s="42" t="str">
        <f t="shared" si="90"/>
        <v/>
      </c>
      <c r="H260" s="42" t="str">
        <f>IF($B260="","",[1]رصد!G260)</f>
        <v/>
      </c>
      <c r="I260" s="42" t="str">
        <f t="shared" si="91"/>
        <v/>
      </c>
      <c r="J260" s="42" t="str">
        <f>IF($B260="","",[1]رصد!H260)</f>
        <v/>
      </c>
      <c r="K260" s="42" t="str">
        <f t="shared" si="92"/>
        <v/>
      </c>
      <c r="L260" s="42" t="str">
        <f>IF($B260="","",[1]رصد!I260)</f>
        <v/>
      </c>
      <c r="M260" s="42" t="str">
        <f t="shared" si="93"/>
        <v/>
      </c>
      <c r="N260" s="42" t="str">
        <f>IF($B260="","",[1]رصد!J260)</f>
        <v/>
      </c>
      <c r="O260" s="42" t="str">
        <f t="shared" si="94"/>
        <v/>
      </c>
      <c r="P260" s="42" t="str">
        <f>IF($B260="","",[1]رصد!K260)</f>
        <v/>
      </c>
      <c r="Q260" s="42" t="str">
        <f t="shared" si="95"/>
        <v/>
      </c>
      <c r="R260" s="42" t="str">
        <f>IF($B260="","",[1]رصد!L260)</f>
        <v/>
      </c>
      <c r="S260" s="42" t="str">
        <f t="shared" si="96"/>
        <v/>
      </c>
      <c r="T260" s="43" t="str">
        <f>IF($B260="","",[1]رصد!M260)</f>
        <v/>
      </c>
      <c r="U260" s="44" t="str">
        <f t="shared" si="81"/>
        <v/>
      </c>
      <c r="V260" s="45"/>
      <c r="AC260" s="47" t="str">
        <f t="shared" si="82"/>
        <v/>
      </c>
      <c r="AD260" s="47" t="str">
        <f t="shared" si="83"/>
        <v/>
      </c>
      <c r="AE260" s="47" t="str">
        <f t="shared" si="84"/>
        <v/>
      </c>
      <c r="AF260" s="47" t="str">
        <f t="shared" si="85"/>
        <v/>
      </c>
      <c r="AG260" s="47" t="str">
        <f t="shared" si="86"/>
        <v/>
      </c>
      <c r="AH260" s="47" t="str">
        <f t="shared" si="87"/>
        <v/>
      </c>
      <c r="AI260" s="47" t="str">
        <f t="shared" si="88"/>
        <v/>
      </c>
      <c r="AJ260" s="47" t="str">
        <f t="shared" si="97"/>
        <v/>
      </c>
      <c r="AK260" s="48" t="str">
        <f t="shared" si="98"/>
        <v/>
      </c>
      <c r="AL260" s="48" t="str">
        <f t="shared" si="99"/>
        <v>ناجح فى جميع مواد الترم الأول</v>
      </c>
      <c r="AM260" s="49"/>
      <c r="AN260" s="50" t="str">
        <f t="shared" si="100"/>
        <v/>
      </c>
      <c r="AO260" s="50" t="str">
        <f t="shared" si="101"/>
        <v/>
      </c>
      <c r="AP260" s="50" t="str">
        <f t="shared" si="102"/>
        <v/>
      </c>
      <c r="AQ260" s="50" t="str">
        <f t="shared" si="103"/>
        <v/>
      </c>
      <c r="AR260" s="50" t="str">
        <f t="shared" si="104"/>
        <v/>
      </c>
      <c r="AS260" s="50" t="str">
        <f t="shared" si="105"/>
        <v/>
      </c>
      <c r="AT260" s="50" t="str">
        <f t="shared" si="106"/>
        <v/>
      </c>
      <c r="AU260" s="50" t="str">
        <f t="shared" si="106"/>
        <v/>
      </c>
      <c r="AV260" s="50" t="str">
        <f t="shared" si="107"/>
        <v/>
      </c>
    </row>
    <row r="261" spans="1:48" ht="129.94999999999999" customHeight="1">
      <c r="A261" s="40" t="str">
        <f t="shared" si="89"/>
        <v/>
      </c>
      <c r="B261" s="41" t="str">
        <f>IF([1]رصد!B261="","",[1]رصد!B261)</f>
        <v/>
      </c>
      <c r="C261" s="41">
        <f>IF([1]رصد!C261="","",[1]رصد!C261)</f>
        <v>0</v>
      </c>
      <c r="D261" s="41">
        <f>IF([1]رصد!D261="","",[1]رصد!D261)</f>
        <v>0</v>
      </c>
      <c r="E261" s="41">
        <f>IF([1]رصد!E261="","",[1]رصد!E261)</f>
        <v>0</v>
      </c>
      <c r="F261" s="41" t="str">
        <f>IF($B261="","",[1]رصد!F261)</f>
        <v/>
      </c>
      <c r="G261" s="42" t="str">
        <f t="shared" si="90"/>
        <v/>
      </c>
      <c r="H261" s="42" t="str">
        <f>IF($B261="","",[1]رصد!G261)</f>
        <v/>
      </c>
      <c r="I261" s="42" t="str">
        <f t="shared" si="91"/>
        <v/>
      </c>
      <c r="J261" s="42" t="str">
        <f>IF($B261="","",[1]رصد!H261)</f>
        <v/>
      </c>
      <c r="K261" s="42" t="str">
        <f t="shared" si="92"/>
        <v/>
      </c>
      <c r="L261" s="42" t="str">
        <f>IF($B261="","",[1]رصد!I261)</f>
        <v/>
      </c>
      <c r="M261" s="42" t="str">
        <f t="shared" si="93"/>
        <v/>
      </c>
      <c r="N261" s="42" t="str">
        <f>IF($B261="","",[1]رصد!J261)</f>
        <v/>
      </c>
      <c r="O261" s="42" t="str">
        <f t="shared" si="94"/>
        <v/>
      </c>
      <c r="P261" s="42" t="str">
        <f>IF($B261="","",[1]رصد!K261)</f>
        <v/>
      </c>
      <c r="Q261" s="42" t="str">
        <f t="shared" si="95"/>
        <v/>
      </c>
      <c r="R261" s="42" t="str">
        <f>IF($B261="","",[1]رصد!L261)</f>
        <v/>
      </c>
      <c r="S261" s="42" t="str">
        <f t="shared" si="96"/>
        <v/>
      </c>
      <c r="T261" s="43" t="str">
        <f>IF($B261="","",[1]رصد!M261)</f>
        <v/>
      </c>
      <c r="U261" s="44" t="str">
        <f t="shared" si="81"/>
        <v/>
      </c>
      <c r="V261" s="45"/>
      <c r="AC261" s="47" t="str">
        <f t="shared" si="82"/>
        <v/>
      </c>
      <c r="AD261" s="47" t="str">
        <f t="shared" si="83"/>
        <v/>
      </c>
      <c r="AE261" s="47" t="str">
        <f t="shared" si="84"/>
        <v/>
      </c>
      <c r="AF261" s="47" t="str">
        <f t="shared" si="85"/>
        <v/>
      </c>
      <c r="AG261" s="47" t="str">
        <f t="shared" si="86"/>
        <v/>
      </c>
      <c r="AH261" s="47" t="str">
        <f t="shared" si="87"/>
        <v/>
      </c>
      <c r="AI261" s="47" t="str">
        <f t="shared" si="88"/>
        <v/>
      </c>
      <c r="AJ261" s="47" t="str">
        <f t="shared" si="97"/>
        <v/>
      </c>
      <c r="AK261" s="48" t="str">
        <f t="shared" si="98"/>
        <v/>
      </c>
      <c r="AL261" s="48" t="str">
        <f t="shared" si="99"/>
        <v>ناجح فى جميع مواد الترم الأول</v>
      </c>
      <c r="AM261" s="49"/>
      <c r="AN261" s="50" t="str">
        <f t="shared" si="100"/>
        <v/>
      </c>
      <c r="AO261" s="50" t="str">
        <f t="shared" si="101"/>
        <v/>
      </c>
      <c r="AP261" s="50" t="str">
        <f t="shared" si="102"/>
        <v/>
      </c>
      <c r="AQ261" s="50" t="str">
        <f t="shared" si="103"/>
        <v/>
      </c>
      <c r="AR261" s="50" t="str">
        <f t="shared" si="104"/>
        <v/>
      </c>
      <c r="AS261" s="50" t="str">
        <f t="shared" si="105"/>
        <v/>
      </c>
      <c r="AT261" s="50" t="str">
        <f t="shared" si="106"/>
        <v/>
      </c>
      <c r="AU261" s="50" t="str">
        <f t="shared" si="106"/>
        <v/>
      </c>
      <c r="AV261" s="50" t="str">
        <f t="shared" si="107"/>
        <v/>
      </c>
    </row>
    <row r="262" spans="1:48" ht="129.94999999999999" customHeight="1">
      <c r="A262" s="40" t="str">
        <f t="shared" si="89"/>
        <v/>
      </c>
      <c r="B262" s="41" t="str">
        <f>IF([1]رصد!B262="","",[1]رصد!B262)</f>
        <v/>
      </c>
      <c r="C262" s="41">
        <f>IF([1]رصد!C262="","",[1]رصد!C262)</f>
        <v>0</v>
      </c>
      <c r="D262" s="41">
        <f>IF([1]رصد!D262="","",[1]رصد!D262)</f>
        <v>0</v>
      </c>
      <c r="E262" s="41">
        <f>IF([1]رصد!E262="","",[1]رصد!E262)</f>
        <v>0</v>
      </c>
      <c r="F262" s="41" t="str">
        <f>IF($B262="","",[1]رصد!F262)</f>
        <v/>
      </c>
      <c r="G262" s="42" t="str">
        <f t="shared" si="90"/>
        <v/>
      </c>
      <c r="H262" s="42" t="str">
        <f>IF($B262="","",[1]رصد!G262)</f>
        <v/>
      </c>
      <c r="I262" s="42" t="str">
        <f t="shared" si="91"/>
        <v/>
      </c>
      <c r="J262" s="42" t="str">
        <f>IF($B262="","",[1]رصد!H262)</f>
        <v/>
      </c>
      <c r="K262" s="42" t="str">
        <f t="shared" si="92"/>
        <v/>
      </c>
      <c r="L262" s="42" t="str">
        <f>IF($B262="","",[1]رصد!I262)</f>
        <v/>
      </c>
      <c r="M262" s="42" t="str">
        <f t="shared" si="93"/>
        <v/>
      </c>
      <c r="N262" s="42" t="str">
        <f>IF($B262="","",[1]رصد!J262)</f>
        <v/>
      </c>
      <c r="O262" s="42" t="str">
        <f t="shared" si="94"/>
        <v/>
      </c>
      <c r="P262" s="42" t="str">
        <f>IF($B262="","",[1]رصد!K262)</f>
        <v/>
      </c>
      <c r="Q262" s="42" t="str">
        <f t="shared" si="95"/>
        <v/>
      </c>
      <c r="R262" s="42" t="str">
        <f>IF($B262="","",[1]رصد!L262)</f>
        <v/>
      </c>
      <c r="S262" s="42" t="str">
        <f t="shared" si="96"/>
        <v/>
      </c>
      <c r="T262" s="43" t="str">
        <f>IF($B262="","",[1]رصد!M262)</f>
        <v/>
      </c>
      <c r="U262" s="44" t="str">
        <f t="shared" si="81"/>
        <v/>
      </c>
      <c r="V262" s="45"/>
      <c r="AC262" s="47" t="str">
        <f t="shared" si="82"/>
        <v/>
      </c>
      <c r="AD262" s="47" t="str">
        <f t="shared" si="83"/>
        <v/>
      </c>
      <c r="AE262" s="47" t="str">
        <f t="shared" si="84"/>
        <v/>
      </c>
      <c r="AF262" s="47" t="str">
        <f t="shared" si="85"/>
        <v/>
      </c>
      <c r="AG262" s="47" t="str">
        <f t="shared" si="86"/>
        <v/>
      </c>
      <c r="AH262" s="47" t="str">
        <f t="shared" si="87"/>
        <v/>
      </c>
      <c r="AI262" s="47" t="str">
        <f t="shared" si="88"/>
        <v/>
      </c>
      <c r="AJ262" s="47" t="str">
        <f t="shared" si="97"/>
        <v/>
      </c>
      <c r="AK262" s="48" t="str">
        <f t="shared" si="98"/>
        <v/>
      </c>
      <c r="AL262" s="48" t="str">
        <f t="shared" si="99"/>
        <v>ناجح فى جميع مواد الترم الأول</v>
      </c>
      <c r="AM262" s="49"/>
      <c r="AN262" s="50" t="str">
        <f t="shared" si="100"/>
        <v/>
      </c>
      <c r="AO262" s="50" t="str">
        <f t="shared" si="101"/>
        <v/>
      </c>
      <c r="AP262" s="50" t="str">
        <f t="shared" si="102"/>
        <v/>
      </c>
      <c r="AQ262" s="50" t="str">
        <f t="shared" si="103"/>
        <v/>
      </c>
      <c r="AR262" s="50" t="str">
        <f t="shared" si="104"/>
        <v/>
      </c>
      <c r="AS262" s="50" t="str">
        <f t="shared" si="105"/>
        <v/>
      </c>
      <c r="AT262" s="50" t="str">
        <f t="shared" si="106"/>
        <v/>
      </c>
      <c r="AU262" s="50" t="str">
        <f t="shared" si="106"/>
        <v/>
      </c>
      <c r="AV262" s="50" t="str">
        <f t="shared" si="107"/>
        <v/>
      </c>
    </row>
    <row r="263" spans="1:48" ht="129.94999999999999" customHeight="1">
      <c r="A263" s="40" t="str">
        <f t="shared" si="89"/>
        <v/>
      </c>
      <c r="B263" s="41" t="str">
        <f>IF([1]رصد!B263="","",[1]رصد!B263)</f>
        <v/>
      </c>
      <c r="C263" s="41">
        <f>IF([1]رصد!C263="","",[1]رصد!C263)</f>
        <v>0</v>
      </c>
      <c r="D263" s="41">
        <f>IF([1]رصد!D263="","",[1]رصد!D263)</f>
        <v>0</v>
      </c>
      <c r="E263" s="41">
        <f>IF([1]رصد!E263="","",[1]رصد!E263)</f>
        <v>0</v>
      </c>
      <c r="F263" s="41" t="str">
        <f>IF($B263="","",[1]رصد!F263)</f>
        <v/>
      </c>
      <c r="G263" s="42" t="str">
        <f t="shared" si="90"/>
        <v/>
      </c>
      <c r="H263" s="42" t="str">
        <f>IF($B263="","",[1]رصد!G263)</f>
        <v/>
      </c>
      <c r="I263" s="42" t="str">
        <f t="shared" si="91"/>
        <v/>
      </c>
      <c r="J263" s="42" t="str">
        <f>IF($B263="","",[1]رصد!H263)</f>
        <v/>
      </c>
      <c r="K263" s="42" t="str">
        <f t="shared" si="92"/>
        <v/>
      </c>
      <c r="L263" s="42" t="str">
        <f>IF($B263="","",[1]رصد!I263)</f>
        <v/>
      </c>
      <c r="M263" s="42" t="str">
        <f t="shared" si="93"/>
        <v/>
      </c>
      <c r="N263" s="42" t="str">
        <f>IF($B263="","",[1]رصد!J263)</f>
        <v/>
      </c>
      <c r="O263" s="42" t="str">
        <f t="shared" si="94"/>
        <v/>
      </c>
      <c r="P263" s="42" t="str">
        <f>IF($B263="","",[1]رصد!K263)</f>
        <v/>
      </c>
      <c r="Q263" s="42" t="str">
        <f t="shared" si="95"/>
        <v/>
      </c>
      <c r="R263" s="42" t="str">
        <f>IF($B263="","",[1]رصد!L263)</f>
        <v/>
      </c>
      <c r="S263" s="42" t="str">
        <f t="shared" si="96"/>
        <v/>
      </c>
      <c r="T263" s="43" t="str">
        <f>IF($B263="","",[1]رصد!M263)</f>
        <v/>
      </c>
      <c r="U263" s="44" t="str">
        <f t="shared" si="81"/>
        <v/>
      </c>
      <c r="V263" s="45"/>
      <c r="AC263" s="47" t="str">
        <f t="shared" si="82"/>
        <v/>
      </c>
      <c r="AD263" s="47" t="str">
        <f t="shared" si="83"/>
        <v/>
      </c>
      <c r="AE263" s="47" t="str">
        <f t="shared" si="84"/>
        <v/>
      </c>
      <c r="AF263" s="47" t="str">
        <f t="shared" si="85"/>
        <v/>
      </c>
      <c r="AG263" s="47" t="str">
        <f t="shared" si="86"/>
        <v/>
      </c>
      <c r="AH263" s="47" t="str">
        <f t="shared" si="87"/>
        <v/>
      </c>
      <c r="AI263" s="47" t="str">
        <f t="shared" si="88"/>
        <v/>
      </c>
      <c r="AJ263" s="47" t="str">
        <f t="shared" si="97"/>
        <v/>
      </c>
      <c r="AK263" s="48" t="str">
        <f t="shared" si="98"/>
        <v/>
      </c>
      <c r="AL263" s="48" t="str">
        <f t="shared" si="99"/>
        <v>ناجح فى جميع مواد الترم الأول</v>
      </c>
      <c r="AM263" s="49"/>
      <c r="AN263" s="50" t="str">
        <f t="shared" si="100"/>
        <v/>
      </c>
      <c r="AO263" s="50" t="str">
        <f t="shared" si="101"/>
        <v/>
      </c>
      <c r="AP263" s="50" t="str">
        <f t="shared" si="102"/>
        <v/>
      </c>
      <c r="AQ263" s="50" t="str">
        <f t="shared" si="103"/>
        <v/>
      </c>
      <c r="AR263" s="50" t="str">
        <f t="shared" si="104"/>
        <v/>
      </c>
      <c r="AS263" s="50" t="str">
        <f t="shared" si="105"/>
        <v/>
      </c>
      <c r="AT263" s="50" t="str">
        <f t="shared" si="106"/>
        <v/>
      </c>
      <c r="AU263" s="50" t="str">
        <f t="shared" si="106"/>
        <v/>
      </c>
      <c r="AV263" s="50" t="str">
        <f t="shared" si="107"/>
        <v/>
      </c>
    </row>
    <row r="264" spans="1:48" ht="129.94999999999999" customHeight="1">
      <c r="A264" s="40" t="str">
        <f t="shared" si="89"/>
        <v/>
      </c>
      <c r="B264" s="41" t="str">
        <f>IF([1]رصد!B264="","",[1]رصد!B264)</f>
        <v/>
      </c>
      <c r="C264" s="41">
        <f>IF([1]رصد!C264="","",[1]رصد!C264)</f>
        <v>0</v>
      </c>
      <c r="D264" s="41">
        <f>IF([1]رصد!D264="","",[1]رصد!D264)</f>
        <v>0</v>
      </c>
      <c r="E264" s="41">
        <f>IF([1]رصد!E264="","",[1]رصد!E264)</f>
        <v>0</v>
      </c>
      <c r="F264" s="41" t="str">
        <f>IF($B264="","",[1]رصد!F264)</f>
        <v/>
      </c>
      <c r="G264" s="42" t="str">
        <f t="shared" si="90"/>
        <v/>
      </c>
      <c r="H264" s="42" t="str">
        <f>IF($B264="","",[1]رصد!G264)</f>
        <v/>
      </c>
      <c r="I264" s="42" t="str">
        <f t="shared" si="91"/>
        <v/>
      </c>
      <c r="J264" s="42" t="str">
        <f>IF($B264="","",[1]رصد!H264)</f>
        <v/>
      </c>
      <c r="K264" s="42" t="str">
        <f t="shared" si="92"/>
        <v/>
      </c>
      <c r="L264" s="42" t="str">
        <f>IF($B264="","",[1]رصد!I264)</f>
        <v/>
      </c>
      <c r="M264" s="42" t="str">
        <f t="shared" si="93"/>
        <v/>
      </c>
      <c r="N264" s="42" t="str">
        <f>IF($B264="","",[1]رصد!J264)</f>
        <v/>
      </c>
      <c r="O264" s="42" t="str">
        <f t="shared" si="94"/>
        <v/>
      </c>
      <c r="P264" s="42" t="str">
        <f>IF($B264="","",[1]رصد!K264)</f>
        <v/>
      </c>
      <c r="Q264" s="42" t="str">
        <f t="shared" si="95"/>
        <v/>
      </c>
      <c r="R264" s="42" t="str">
        <f>IF($B264="","",[1]رصد!L264)</f>
        <v/>
      </c>
      <c r="S264" s="42" t="str">
        <f t="shared" si="96"/>
        <v/>
      </c>
      <c r="T264" s="43" t="str">
        <f>IF($B264="","",[1]رصد!M264)</f>
        <v/>
      </c>
      <c r="U264" s="44" t="str">
        <f t="shared" si="81"/>
        <v/>
      </c>
      <c r="V264" s="45"/>
      <c r="AC264" s="47" t="str">
        <f t="shared" si="82"/>
        <v/>
      </c>
      <c r="AD264" s="47" t="str">
        <f t="shared" si="83"/>
        <v/>
      </c>
      <c r="AE264" s="47" t="str">
        <f t="shared" si="84"/>
        <v/>
      </c>
      <c r="AF264" s="47" t="str">
        <f t="shared" si="85"/>
        <v/>
      </c>
      <c r="AG264" s="47" t="str">
        <f t="shared" si="86"/>
        <v/>
      </c>
      <c r="AH264" s="47" t="str">
        <f t="shared" si="87"/>
        <v/>
      </c>
      <c r="AI264" s="47" t="str">
        <f t="shared" si="88"/>
        <v/>
      </c>
      <c r="AJ264" s="47" t="str">
        <f t="shared" si="97"/>
        <v/>
      </c>
      <c r="AK264" s="48" t="str">
        <f t="shared" si="98"/>
        <v/>
      </c>
      <c r="AL264" s="48" t="str">
        <f t="shared" si="99"/>
        <v>ناجح فى جميع مواد الترم الأول</v>
      </c>
      <c r="AM264" s="49"/>
      <c r="AN264" s="50" t="str">
        <f t="shared" si="100"/>
        <v/>
      </c>
      <c r="AO264" s="50" t="str">
        <f t="shared" si="101"/>
        <v/>
      </c>
      <c r="AP264" s="50" t="str">
        <f t="shared" si="102"/>
        <v/>
      </c>
      <c r="AQ264" s="50" t="str">
        <f t="shared" si="103"/>
        <v/>
      </c>
      <c r="AR264" s="50" t="str">
        <f t="shared" si="104"/>
        <v/>
      </c>
      <c r="AS264" s="50" t="str">
        <f t="shared" si="105"/>
        <v/>
      </c>
      <c r="AT264" s="50" t="str">
        <f t="shared" si="106"/>
        <v/>
      </c>
      <c r="AU264" s="50" t="str">
        <f t="shared" si="106"/>
        <v/>
      </c>
      <c r="AV264" s="50" t="str">
        <f t="shared" si="107"/>
        <v/>
      </c>
    </row>
    <row r="265" spans="1:48" ht="129.94999999999999" customHeight="1">
      <c r="A265" s="40" t="str">
        <f t="shared" si="89"/>
        <v/>
      </c>
      <c r="B265" s="41" t="str">
        <f>IF([1]رصد!B265="","",[1]رصد!B265)</f>
        <v/>
      </c>
      <c r="C265" s="41">
        <f>IF([1]رصد!C265="","",[1]رصد!C265)</f>
        <v>0</v>
      </c>
      <c r="D265" s="41">
        <f>IF([1]رصد!D265="","",[1]رصد!D265)</f>
        <v>0</v>
      </c>
      <c r="E265" s="41">
        <f>IF([1]رصد!E265="","",[1]رصد!E265)</f>
        <v>0</v>
      </c>
      <c r="F265" s="41" t="str">
        <f>IF($B265="","",[1]رصد!F265)</f>
        <v/>
      </c>
      <c r="G265" s="42" t="str">
        <f t="shared" si="90"/>
        <v/>
      </c>
      <c r="H265" s="42" t="str">
        <f>IF($B265="","",[1]رصد!G265)</f>
        <v/>
      </c>
      <c r="I265" s="42" t="str">
        <f t="shared" si="91"/>
        <v/>
      </c>
      <c r="J265" s="42" t="str">
        <f>IF($B265="","",[1]رصد!H265)</f>
        <v/>
      </c>
      <c r="K265" s="42" t="str">
        <f t="shared" si="92"/>
        <v/>
      </c>
      <c r="L265" s="42" t="str">
        <f>IF($B265="","",[1]رصد!I265)</f>
        <v/>
      </c>
      <c r="M265" s="42" t="str">
        <f t="shared" si="93"/>
        <v/>
      </c>
      <c r="N265" s="42" t="str">
        <f>IF($B265="","",[1]رصد!J265)</f>
        <v/>
      </c>
      <c r="O265" s="42" t="str">
        <f t="shared" si="94"/>
        <v/>
      </c>
      <c r="P265" s="42" t="str">
        <f>IF($B265="","",[1]رصد!K265)</f>
        <v/>
      </c>
      <c r="Q265" s="42" t="str">
        <f t="shared" si="95"/>
        <v/>
      </c>
      <c r="R265" s="42" t="str">
        <f>IF($B265="","",[1]رصد!L265)</f>
        <v/>
      </c>
      <c r="S265" s="42" t="str">
        <f t="shared" si="96"/>
        <v/>
      </c>
      <c r="T265" s="43" t="str">
        <f>IF($B265="","",[1]رصد!M265)</f>
        <v/>
      </c>
      <c r="U265" s="44" t="str">
        <f t="shared" si="81"/>
        <v/>
      </c>
      <c r="V265" s="45"/>
      <c r="AC265" s="47" t="str">
        <f t="shared" si="82"/>
        <v/>
      </c>
      <c r="AD265" s="47" t="str">
        <f t="shared" si="83"/>
        <v/>
      </c>
      <c r="AE265" s="47" t="str">
        <f t="shared" si="84"/>
        <v/>
      </c>
      <c r="AF265" s="47" t="str">
        <f t="shared" si="85"/>
        <v/>
      </c>
      <c r="AG265" s="47" t="str">
        <f t="shared" si="86"/>
        <v/>
      </c>
      <c r="AH265" s="47" t="str">
        <f t="shared" si="87"/>
        <v/>
      </c>
      <c r="AI265" s="47" t="str">
        <f t="shared" si="88"/>
        <v/>
      </c>
      <c r="AJ265" s="47" t="str">
        <f t="shared" si="97"/>
        <v/>
      </c>
      <c r="AK265" s="48" t="str">
        <f t="shared" si="98"/>
        <v/>
      </c>
      <c r="AL265" s="48" t="str">
        <f t="shared" si="99"/>
        <v>ناجح فى جميع مواد الترم الأول</v>
      </c>
      <c r="AM265" s="49"/>
      <c r="AN265" s="50" t="str">
        <f t="shared" si="100"/>
        <v/>
      </c>
      <c r="AO265" s="50" t="str">
        <f t="shared" si="101"/>
        <v/>
      </c>
      <c r="AP265" s="50" t="str">
        <f t="shared" si="102"/>
        <v/>
      </c>
      <c r="AQ265" s="50" t="str">
        <f t="shared" si="103"/>
        <v/>
      </c>
      <c r="AR265" s="50" t="str">
        <f t="shared" si="104"/>
        <v/>
      </c>
      <c r="AS265" s="50" t="str">
        <f t="shared" si="105"/>
        <v/>
      </c>
      <c r="AT265" s="50" t="str">
        <f t="shared" si="106"/>
        <v/>
      </c>
      <c r="AU265" s="50" t="str">
        <f t="shared" si="106"/>
        <v/>
      </c>
      <c r="AV265" s="50" t="str">
        <f t="shared" si="107"/>
        <v/>
      </c>
    </row>
    <row r="266" spans="1:48" ht="129.94999999999999" customHeight="1">
      <c r="A266" s="40" t="str">
        <f t="shared" si="89"/>
        <v/>
      </c>
      <c r="B266" s="41" t="str">
        <f>IF([1]رصد!B266="","",[1]رصد!B266)</f>
        <v/>
      </c>
      <c r="C266" s="41">
        <f>IF([1]رصد!C266="","",[1]رصد!C266)</f>
        <v>0</v>
      </c>
      <c r="D266" s="41">
        <f>IF([1]رصد!D266="","",[1]رصد!D266)</f>
        <v>0</v>
      </c>
      <c r="E266" s="41">
        <f>IF([1]رصد!E266="","",[1]رصد!E266)</f>
        <v>0</v>
      </c>
      <c r="F266" s="41" t="str">
        <f>IF($B266="","",[1]رصد!F266)</f>
        <v/>
      </c>
      <c r="G266" s="42" t="str">
        <f t="shared" si="90"/>
        <v/>
      </c>
      <c r="H266" s="42" t="str">
        <f>IF($B266="","",[1]رصد!G266)</f>
        <v/>
      </c>
      <c r="I266" s="42" t="str">
        <f t="shared" si="91"/>
        <v/>
      </c>
      <c r="J266" s="42" t="str">
        <f>IF($B266="","",[1]رصد!H266)</f>
        <v/>
      </c>
      <c r="K266" s="42" t="str">
        <f t="shared" si="92"/>
        <v/>
      </c>
      <c r="L266" s="42" t="str">
        <f>IF($B266="","",[1]رصد!I266)</f>
        <v/>
      </c>
      <c r="M266" s="42" t="str">
        <f t="shared" si="93"/>
        <v/>
      </c>
      <c r="N266" s="42" t="str">
        <f>IF($B266="","",[1]رصد!J266)</f>
        <v/>
      </c>
      <c r="O266" s="42" t="str">
        <f t="shared" si="94"/>
        <v/>
      </c>
      <c r="P266" s="42" t="str">
        <f>IF($B266="","",[1]رصد!K266)</f>
        <v/>
      </c>
      <c r="Q266" s="42" t="str">
        <f t="shared" si="95"/>
        <v/>
      </c>
      <c r="R266" s="42" t="str">
        <f>IF($B266="","",[1]رصد!L266)</f>
        <v/>
      </c>
      <c r="S266" s="42" t="str">
        <f t="shared" si="96"/>
        <v/>
      </c>
      <c r="T266" s="43" t="str">
        <f>IF($B266="","",[1]رصد!M266)</f>
        <v/>
      </c>
      <c r="U266" s="44" t="str">
        <f t="shared" ref="U266:U329" si="108">IF(B266="","",IF(AL266="ناجح فى جميع مواد الترم الأول","ناجح","له برنامج علاجى"))</f>
        <v/>
      </c>
      <c r="V266" s="45"/>
      <c r="AC266" s="47" t="str">
        <f t="shared" ref="AC266:AC329" si="109">IF(OR(G266="احمر",G266="غ"),$AC$9,"")</f>
        <v/>
      </c>
      <c r="AD266" s="47" t="str">
        <f t="shared" ref="AD266:AD329" si="110">IF(OR(I266="احمر",I266="غ"),$AD$9,"")</f>
        <v/>
      </c>
      <c r="AE266" s="47" t="str">
        <f t="shared" ref="AE266:AE329" si="111">IF(OR(K266="احمر",K266="غ"),$AE$9,"")</f>
        <v/>
      </c>
      <c r="AF266" s="47" t="str">
        <f t="shared" ref="AF266:AF329" si="112">IF(OR(M266="احمر",M266="غ"),$AF$9,"")</f>
        <v/>
      </c>
      <c r="AG266" s="47" t="str">
        <f t="shared" ref="AG266:AG329" si="113">IF(OR(O266="احمر",O266="غ"),$AG$9,"")</f>
        <v/>
      </c>
      <c r="AH266" s="47" t="str">
        <f t="shared" ref="AH266:AH329" si="114">IF(OR(Q266="احمر",Q266="غ"),$AH$9,"")</f>
        <v/>
      </c>
      <c r="AI266" s="47" t="str">
        <f t="shared" ref="AI266:AI329" si="115">IF(OR(S266="احمر",S266="غ"),$AI$9,"")</f>
        <v/>
      </c>
      <c r="AJ266" s="47" t="str">
        <f t="shared" si="97"/>
        <v/>
      </c>
      <c r="AK266" s="48" t="str">
        <f t="shared" si="98"/>
        <v/>
      </c>
      <c r="AL266" s="48" t="str">
        <f t="shared" si="99"/>
        <v>ناجح فى جميع مواد الترم الأول</v>
      </c>
      <c r="AM266" s="49"/>
      <c r="AN266" s="50" t="str">
        <f t="shared" si="100"/>
        <v/>
      </c>
      <c r="AO266" s="50" t="str">
        <f t="shared" si="101"/>
        <v/>
      </c>
      <c r="AP266" s="50" t="str">
        <f t="shared" si="102"/>
        <v/>
      </c>
      <c r="AQ266" s="50" t="str">
        <f t="shared" si="103"/>
        <v/>
      </c>
      <c r="AR266" s="50" t="str">
        <f t="shared" si="104"/>
        <v/>
      </c>
      <c r="AS266" s="50" t="str">
        <f t="shared" si="105"/>
        <v/>
      </c>
      <c r="AT266" s="50" t="str">
        <f t="shared" si="106"/>
        <v/>
      </c>
      <c r="AU266" s="50" t="str">
        <f t="shared" si="106"/>
        <v/>
      </c>
      <c r="AV266" s="50" t="str">
        <f t="shared" si="107"/>
        <v/>
      </c>
    </row>
    <row r="267" spans="1:48" ht="129.94999999999999" customHeight="1">
      <c r="A267" s="40" t="str">
        <f t="shared" ref="A267:A330" si="116">IF(B267&lt;&gt;"",ROW()-9,"")</f>
        <v/>
      </c>
      <c r="B267" s="41" t="str">
        <f>IF([1]رصد!B267="","",[1]رصد!B267)</f>
        <v/>
      </c>
      <c r="C267" s="41">
        <f>IF([1]رصد!C267="","",[1]رصد!C267)</f>
        <v>0</v>
      </c>
      <c r="D267" s="41">
        <f>IF([1]رصد!D267="","",[1]رصد!D267)</f>
        <v>0</v>
      </c>
      <c r="E267" s="41">
        <f>IF([1]رصد!E267="","",[1]رصد!E267)</f>
        <v>0</v>
      </c>
      <c r="F267" s="41" t="str">
        <f>IF($B267="","",[1]رصد!F267)</f>
        <v/>
      </c>
      <c r="G267" s="42" t="str">
        <f t="shared" ref="G267:G330" si="117">IF(F267="غ","غ",IF(F267=1,"احمر",IF(F267=2,"اصفر",IF(F267=3,"اخضر",IF(F267=4,"ازرق","")))))</f>
        <v/>
      </c>
      <c r="H267" s="42" t="str">
        <f>IF($B267="","",[1]رصد!G267)</f>
        <v/>
      </c>
      <c r="I267" s="42" t="str">
        <f t="shared" ref="I267:I330" si="118">IF(H267="غ","غ",IF(H267=1,"احمر",IF(H267=2,"اصفر",IF(H267=3,"اخضر",IF(H267=4,"ازرق","")))))</f>
        <v/>
      </c>
      <c r="J267" s="42" t="str">
        <f>IF($B267="","",[1]رصد!H267)</f>
        <v/>
      </c>
      <c r="K267" s="42" t="str">
        <f t="shared" ref="K267:K330" si="119">IF(J267="غ","غ",IF(J267=1,"احمر",IF(J267=2,"اصفر",IF(J267=3,"اخضر",IF(J267=4,"ازرق","")))))</f>
        <v/>
      </c>
      <c r="L267" s="42" t="str">
        <f>IF($B267="","",[1]رصد!I267)</f>
        <v/>
      </c>
      <c r="M267" s="42" t="str">
        <f t="shared" ref="M267:M330" si="120">IF(L267="غ","غ",IF(L267=1,"احمر",IF(L267=2,"اصفر",IF(L267=3,"اخضر",IF(L267=4,"ازرق","")))))</f>
        <v/>
      </c>
      <c r="N267" s="42" t="str">
        <f>IF($B267="","",[1]رصد!J267)</f>
        <v/>
      </c>
      <c r="O267" s="42" t="str">
        <f t="shared" ref="O267:O330" si="121">IF(N267="غ","غ",IF(N267=1,"احمر",IF(N267=2,"اصفر",IF(N267=3,"اخضر",IF(N267=4,"ازرق","")))))</f>
        <v/>
      </c>
      <c r="P267" s="42" t="str">
        <f>IF($B267="","",[1]رصد!K267)</f>
        <v/>
      </c>
      <c r="Q267" s="42" t="str">
        <f t="shared" ref="Q267:Q330" si="122">IF(P267="غ","غ",IF(P267=1,"احمر",IF(P267=2,"اصفر",IF(P267=3,"اخضر",IF(P267=4,"ازرق","")))))</f>
        <v/>
      </c>
      <c r="R267" s="42" t="str">
        <f>IF($B267="","",[1]رصد!L267)</f>
        <v/>
      </c>
      <c r="S267" s="42" t="str">
        <f t="shared" ref="S267:S330" si="123">IF(R267="غ","غ",IF(R267=1,"احمر",IF(R267=2,"اصفر",IF(R267=3,"اخضر",IF(R267=4,"ازرق","")))))</f>
        <v/>
      </c>
      <c r="T267" s="43" t="str">
        <f>IF($B267="","",[1]رصد!M267)</f>
        <v/>
      </c>
      <c r="U267" s="44" t="str">
        <f t="shared" si="108"/>
        <v/>
      </c>
      <c r="V267" s="45"/>
      <c r="AC267" s="47" t="str">
        <f t="shared" si="109"/>
        <v/>
      </c>
      <c r="AD267" s="47" t="str">
        <f t="shared" si="110"/>
        <v/>
      </c>
      <c r="AE267" s="47" t="str">
        <f t="shared" si="111"/>
        <v/>
      </c>
      <c r="AF267" s="47" t="str">
        <f t="shared" si="112"/>
        <v/>
      </c>
      <c r="AG267" s="47" t="str">
        <f t="shared" si="113"/>
        <v/>
      </c>
      <c r="AH267" s="47" t="str">
        <f t="shared" si="114"/>
        <v/>
      </c>
      <c r="AI267" s="47" t="str">
        <f t="shared" si="115"/>
        <v/>
      </c>
      <c r="AJ267" s="47" t="str">
        <f t="shared" ref="AJ267:AJ330" si="124">IF(OR(T267="احمر",T267="غ"),$AJ$9,"")</f>
        <v/>
      </c>
      <c r="AK267" s="48" t="str">
        <f t="shared" ref="AK267:AK330" si="125">AC267&amp;AD267&amp;AE267&amp;AF267&amp;AG267&amp;AH267&amp;AI267</f>
        <v/>
      </c>
      <c r="AL267" s="48" t="str">
        <f t="shared" ref="AL267:AL330" si="126">IF(AK267="","ناجح فى جميع مواد الترم الأول","له برنامج علاجى فى "&amp;AK267)</f>
        <v>ناجح فى جميع مواد الترم الأول</v>
      </c>
      <c r="AM267" s="49"/>
      <c r="AN267" s="50" t="str">
        <f t="shared" ref="AN267:AN330" si="127">IF(G267="غ","غ","")</f>
        <v/>
      </c>
      <c r="AO267" s="50" t="str">
        <f t="shared" ref="AO267:AO330" si="128">IF(I267="غ","غ","")</f>
        <v/>
      </c>
      <c r="AP267" s="50" t="str">
        <f t="shared" ref="AP267:AP330" si="129">IF(K267="غ","غ","")</f>
        <v/>
      </c>
      <c r="AQ267" s="50" t="str">
        <f t="shared" ref="AQ267:AQ330" si="130">IF(M267="غ","غ","")</f>
        <v/>
      </c>
      <c r="AR267" s="50" t="str">
        <f t="shared" ref="AR267:AR330" si="131">IF(O267="غ","غ","")</f>
        <v/>
      </c>
      <c r="AS267" s="50" t="str">
        <f t="shared" ref="AS267:AS330" si="132">IF(Q267="غ","غ","")</f>
        <v/>
      </c>
      <c r="AT267" s="50" t="str">
        <f t="shared" ref="AT267:AU330" si="133">IF(S267="غ","غ","")</f>
        <v/>
      </c>
      <c r="AU267" s="50" t="str">
        <f t="shared" si="133"/>
        <v/>
      </c>
      <c r="AV267" s="50" t="str">
        <f t="shared" ref="AV267:AV330" si="134">IF(OR(AN267="غ",AO267="غ",AP267="غ",AQ267="غ",AR267="غ",AS267="غ",AT267="غ",AU267="غ"),"غ","")</f>
        <v/>
      </c>
    </row>
    <row r="268" spans="1:48" ht="129.94999999999999" customHeight="1">
      <c r="A268" s="40" t="str">
        <f t="shared" si="116"/>
        <v/>
      </c>
      <c r="B268" s="41" t="str">
        <f>IF([1]رصد!B268="","",[1]رصد!B268)</f>
        <v/>
      </c>
      <c r="C268" s="41">
        <f>IF([1]رصد!C268="","",[1]رصد!C268)</f>
        <v>0</v>
      </c>
      <c r="D268" s="41">
        <f>IF([1]رصد!D268="","",[1]رصد!D268)</f>
        <v>0</v>
      </c>
      <c r="E268" s="41">
        <f>IF([1]رصد!E268="","",[1]رصد!E268)</f>
        <v>0</v>
      </c>
      <c r="F268" s="41" t="str">
        <f>IF($B268="","",[1]رصد!F268)</f>
        <v/>
      </c>
      <c r="G268" s="42" t="str">
        <f t="shared" si="117"/>
        <v/>
      </c>
      <c r="H268" s="42" t="str">
        <f>IF($B268="","",[1]رصد!G268)</f>
        <v/>
      </c>
      <c r="I268" s="42" t="str">
        <f t="shared" si="118"/>
        <v/>
      </c>
      <c r="J268" s="42" t="str">
        <f>IF($B268="","",[1]رصد!H268)</f>
        <v/>
      </c>
      <c r="K268" s="42" t="str">
        <f t="shared" si="119"/>
        <v/>
      </c>
      <c r="L268" s="42" t="str">
        <f>IF($B268="","",[1]رصد!I268)</f>
        <v/>
      </c>
      <c r="M268" s="42" t="str">
        <f t="shared" si="120"/>
        <v/>
      </c>
      <c r="N268" s="42" t="str">
        <f>IF($B268="","",[1]رصد!J268)</f>
        <v/>
      </c>
      <c r="O268" s="42" t="str">
        <f t="shared" si="121"/>
        <v/>
      </c>
      <c r="P268" s="42" t="str">
        <f>IF($B268="","",[1]رصد!K268)</f>
        <v/>
      </c>
      <c r="Q268" s="42" t="str">
        <f t="shared" si="122"/>
        <v/>
      </c>
      <c r="R268" s="42" t="str">
        <f>IF($B268="","",[1]رصد!L268)</f>
        <v/>
      </c>
      <c r="S268" s="42" t="str">
        <f t="shared" si="123"/>
        <v/>
      </c>
      <c r="T268" s="43" t="str">
        <f>IF($B268="","",[1]رصد!M268)</f>
        <v/>
      </c>
      <c r="U268" s="44" t="str">
        <f t="shared" si="108"/>
        <v/>
      </c>
      <c r="V268" s="45"/>
      <c r="AC268" s="47" t="str">
        <f t="shared" si="109"/>
        <v/>
      </c>
      <c r="AD268" s="47" t="str">
        <f t="shared" si="110"/>
        <v/>
      </c>
      <c r="AE268" s="47" t="str">
        <f t="shared" si="111"/>
        <v/>
      </c>
      <c r="AF268" s="47" t="str">
        <f t="shared" si="112"/>
        <v/>
      </c>
      <c r="AG268" s="47" t="str">
        <f t="shared" si="113"/>
        <v/>
      </c>
      <c r="AH268" s="47" t="str">
        <f t="shared" si="114"/>
        <v/>
      </c>
      <c r="AI268" s="47" t="str">
        <f t="shared" si="115"/>
        <v/>
      </c>
      <c r="AJ268" s="47" t="str">
        <f t="shared" si="124"/>
        <v/>
      </c>
      <c r="AK268" s="48" t="str">
        <f t="shared" si="125"/>
        <v/>
      </c>
      <c r="AL268" s="48" t="str">
        <f t="shared" si="126"/>
        <v>ناجح فى جميع مواد الترم الأول</v>
      </c>
      <c r="AM268" s="49"/>
      <c r="AN268" s="50" t="str">
        <f t="shared" si="127"/>
        <v/>
      </c>
      <c r="AO268" s="50" t="str">
        <f t="shared" si="128"/>
        <v/>
      </c>
      <c r="AP268" s="50" t="str">
        <f t="shared" si="129"/>
        <v/>
      </c>
      <c r="AQ268" s="50" t="str">
        <f t="shared" si="130"/>
        <v/>
      </c>
      <c r="AR268" s="50" t="str">
        <f t="shared" si="131"/>
        <v/>
      </c>
      <c r="AS268" s="50" t="str">
        <f t="shared" si="132"/>
        <v/>
      </c>
      <c r="AT268" s="50" t="str">
        <f t="shared" si="133"/>
        <v/>
      </c>
      <c r="AU268" s="50" t="str">
        <f t="shared" si="133"/>
        <v/>
      </c>
      <c r="AV268" s="50" t="str">
        <f t="shared" si="134"/>
        <v/>
      </c>
    </row>
    <row r="269" spans="1:48" ht="129.94999999999999" customHeight="1">
      <c r="A269" s="40" t="str">
        <f t="shared" si="116"/>
        <v/>
      </c>
      <c r="B269" s="41" t="str">
        <f>IF([1]رصد!B269="","",[1]رصد!B269)</f>
        <v/>
      </c>
      <c r="C269" s="41">
        <f>IF([1]رصد!C269="","",[1]رصد!C269)</f>
        <v>0</v>
      </c>
      <c r="D269" s="41">
        <f>IF([1]رصد!D269="","",[1]رصد!D269)</f>
        <v>0</v>
      </c>
      <c r="E269" s="41">
        <f>IF([1]رصد!E269="","",[1]رصد!E269)</f>
        <v>0</v>
      </c>
      <c r="F269" s="41" t="str">
        <f>IF($B269="","",[1]رصد!F269)</f>
        <v/>
      </c>
      <c r="G269" s="42" t="str">
        <f t="shared" si="117"/>
        <v/>
      </c>
      <c r="H269" s="42" t="str">
        <f>IF($B269="","",[1]رصد!G269)</f>
        <v/>
      </c>
      <c r="I269" s="42" t="str">
        <f t="shared" si="118"/>
        <v/>
      </c>
      <c r="J269" s="42" t="str">
        <f>IF($B269="","",[1]رصد!H269)</f>
        <v/>
      </c>
      <c r="K269" s="42" t="str">
        <f t="shared" si="119"/>
        <v/>
      </c>
      <c r="L269" s="42" t="str">
        <f>IF($B269="","",[1]رصد!I269)</f>
        <v/>
      </c>
      <c r="M269" s="42" t="str">
        <f t="shared" si="120"/>
        <v/>
      </c>
      <c r="N269" s="42" t="str">
        <f>IF($B269="","",[1]رصد!J269)</f>
        <v/>
      </c>
      <c r="O269" s="42" t="str">
        <f t="shared" si="121"/>
        <v/>
      </c>
      <c r="P269" s="42" t="str">
        <f>IF($B269="","",[1]رصد!K269)</f>
        <v/>
      </c>
      <c r="Q269" s="42" t="str">
        <f t="shared" si="122"/>
        <v/>
      </c>
      <c r="R269" s="42" t="str">
        <f>IF($B269="","",[1]رصد!L269)</f>
        <v/>
      </c>
      <c r="S269" s="42" t="str">
        <f t="shared" si="123"/>
        <v/>
      </c>
      <c r="T269" s="43" t="str">
        <f>IF($B269="","",[1]رصد!M269)</f>
        <v/>
      </c>
      <c r="U269" s="44" t="str">
        <f t="shared" si="108"/>
        <v/>
      </c>
      <c r="V269" s="45"/>
      <c r="AC269" s="47" t="str">
        <f t="shared" si="109"/>
        <v/>
      </c>
      <c r="AD269" s="47" t="str">
        <f t="shared" si="110"/>
        <v/>
      </c>
      <c r="AE269" s="47" t="str">
        <f t="shared" si="111"/>
        <v/>
      </c>
      <c r="AF269" s="47" t="str">
        <f t="shared" si="112"/>
        <v/>
      </c>
      <c r="AG269" s="47" t="str">
        <f t="shared" si="113"/>
        <v/>
      </c>
      <c r="AH269" s="47" t="str">
        <f t="shared" si="114"/>
        <v/>
      </c>
      <c r="AI269" s="47" t="str">
        <f t="shared" si="115"/>
        <v/>
      </c>
      <c r="AJ269" s="47" t="str">
        <f t="shared" si="124"/>
        <v/>
      </c>
      <c r="AK269" s="48" t="str">
        <f t="shared" si="125"/>
        <v/>
      </c>
      <c r="AL269" s="48" t="str">
        <f t="shared" si="126"/>
        <v>ناجح فى جميع مواد الترم الأول</v>
      </c>
      <c r="AM269" s="49"/>
      <c r="AN269" s="50" t="str">
        <f t="shared" si="127"/>
        <v/>
      </c>
      <c r="AO269" s="50" t="str">
        <f t="shared" si="128"/>
        <v/>
      </c>
      <c r="AP269" s="50" t="str">
        <f t="shared" si="129"/>
        <v/>
      </c>
      <c r="AQ269" s="50" t="str">
        <f t="shared" si="130"/>
        <v/>
      </c>
      <c r="AR269" s="50" t="str">
        <f t="shared" si="131"/>
        <v/>
      </c>
      <c r="AS269" s="50" t="str">
        <f t="shared" si="132"/>
        <v/>
      </c>
      <c r="AT269" s="50" t="str">
        <f t="shared" si="133"/>
        <v/>
      </c>
      <c r="AU269" s="50" t="str">
        <f t="shared" si="133"/>
        <v/>
      </c>
      <c r="AV269" s="50" t="str">
        <f t="shared" si="134"/>
        <v/>
      </c>
    </row>
    <row r="270" spans="1:48" ht="129.94999999999999" customHeight="1">
      <c r="A270" s="40" t="str">
        <f t="shared" si="116"/>
        <v/>
      </c>
      <c r="B270" s="41" t="str">
        <f>IF([1]رصد!B270="","",[1]رصد!B270)</f>
        <v/>
      </c>
      <c r="C270" s="41">
        <f>IF([1]رصد!C270="","",[1]رصد!C270)</f>
        <v>0</v>
      </c>
      <c r="D270" s="41">
        <f>IF([1]رصد!D270="","",[1]رصد!D270)</f>
        <v>0</v>
      </c>
      <c r="E270" s="41">
        <f>IF([1]رصد!E270="","",[1]رصد!E270)</f>
        <v>0</v>
      </c>
      <c r="F270" s="41" t="str">
        <f>IF($B270="","",[1]رصد!F270)</f>
        <v/>
      </c>
      <c r="G270" s="42" t="str">
        <f t="shared" si="117"/>
        <v/>
      </c>
      <c r="H270" s="42" t="str">
        <f>IF($B270="","",[1]رصد!G270)</f>
        <v/>
      </c>
      <c r="I270" s="42" t="str">
        <f t="shared" si="118"/>
        <v/>
      </c>
      <c r="J270" s="42" t="str">
        <f>IF($B270="","",[1]رصد!H270)</f>
        <v/>
      </c>
      <c r="K270" s="42" t="str">
        <f t="shared" si="119"/>
        <v/>
      </c>
      <c r="L270" s="42" t="str">
        <f>IF($B270="","",[1]رصد!I270)</f>
        <v/>
      </c>
      <c r="M270" s="42" t="str">
        <f t="shared" si="120"/>
        <v/>
      </c>
      <c r="N270" s="42" t="str">
        <f>IF($B270="","",[1]رصد!J270)</f>
        <v/>
      </c>
      <c r="O270" s="42" t="str">
        <f t="shared" si="121"/>
        <v/>
      </c>
      <c r="P270" s="42" t="str">
        <f>IF($B270="","",[1]رصد!K270)</f>
        <v/>
      </c>
      <c r="Q270" s="42" t="str">
        <f t="shared" si="122"/>
        <v/>
      </c>
      <c r="R270" s="42" t="str">
        <f>IF($B270="","",[1]رصد!L270)</f>
        <v/>
      </c>
      <c r="S270" s="42" t="str">
        <f t="shared" si="123"/>
        <v/>
      </c>
      <c r="T270" s="43" t="str">
        <f>IF($B270="","",[1]رصد!M270)</f>
        <v/>
      </c>
      <c r="U270" s="44" t="str">
        <f t="shared" si="108"/>
        <v/>
      </c>
      <c r="V270" s="45"/>
      <c r="AC270" s="47" t="str">
        <f t="shared" si="109"/>
        <v/>
      </c>
      <c r="AD270" s="47" t="str">
        <f t="shared" si="110"/>
        <v/>
      </c>
      <c r="AE270" s="47" t="str">
        <f t="shared" si="111"/>
        <v/>
      </c>
      <c r="AF270" s="47" t="str">
        <f t="shared" si="112"/>
        <v/>
      </c>
      <c r="AG270" s="47" t="str">
        <f t="shared" si="113"/>
        <v/>
      </c>
      <c r="AH270" s="47" t="str">
        <f t="shared" si="114"/>
        <v/>
      </c>
      <c r="AI270" s="47" t="str">
        <f t="shared" si="115"/>
        <v/>
      </c>
      <c r="AJ270" s="47" t="str">
        <f t="shared" si="124"/>
        <v/>
      </c>
      <c r="AK270" s="48" t="str">
        <f t="shared" si="125"/>
        <v/>
      </c>
      <c r="AL270" s="48" t="str">
        <f t="shared" si="126"/>
        <v>ناجح فى جميع مواد الترم الأول</v>
      </c>
      <c r="AM270" s="49"/>
      <c r="AN270" s="50" t="str">
        <f t="shared" si="127"/>
        <v/>
      </c>
      <c r="AO270" s="50" t="str">
        <f t="shared" si="128"/>
        <v/>
      </c>
      <c r="AP270" s="50" t="str">
        <f t="shared" si="129"/>
        <v/>
      </c>
      <c r="AQ270" s="50" t="str">
        <f t="shared" si="130"/>
        <v/>
      </c>
      <c r="AR270" s="50" t="str">
        <f t="shared" si="131"/>
        <v/>
      </c>
      <c r="AS270" s="50" t="str">
        <f t="shared" si="132"/>
        <v/>
      </c>
      <c r="AT270" s="50" t="str">
        <f t="shared" si="133"/>
        <v/>
      </c>
      <c r="AU270" s="50" t="str">
        <f t="shared" si="133"/>
        <v/>
      </c>
      <c r="AV270" s="50" t="str">
        <f t="shared" si="134"/>
        <v/>
      </c>
    </row>
    <row r="271" spans="1:48" ht="129.94999999999999" customHeight="1">
      <c r="A271" s="40" t="str">
        <f t="shared" si="116"/>
        <v/>
      </c>
      <c r="B271" s="41" t="str">
        <f>IF([1]رصد!B271="","",[1]رصد!B271)</f>
        <v/>
      </c>
      <c r="C271" s="41">
        <f>IF([1]رصد!C271="","",[1]رصد!C271)</f>
        <v>0</v>
      </c>
      <c r="D271" s="41">
        <f>IF([1]رصد!D271="","",[1]رصد!D271)</f>
        <v>0</v>
      </c>
      <c r="E271" s="41">
        <f>IF([1]رصد!E271="","",[1]رصد!E271)</f>
        <v>0</v>
      </c>
      <c r="F271" s="41" t="str">
        <f>IF($B271="","",[1]رصد!F271)</f>
        <v/>
      </c>
      <c r="G271" s="42" t="str">
        <f t="shared" si="117"/>
        <v/>
      </c>
      <c r="H271" s="42" t="str">
        <f>IF($B271="","",[1]رصد!G271)</f>
        <v/>
      </c>
      <c r="I271" s="42" t="str">
        <f t="shared" si="118"/>
        <v/>
      </c>
      <c r="J271" s="42" t="str">
        <f>IF($B271="","",[1]رصد!H271)</f>
        <v/>
      </c>
      <c r="K271" s="42" t="str">
        <f t="shared" si="119"/>
        <v/>
      </c>
      <c r="L271" s="42" t="str">
        <f>IF($B271="","",[1]رصد!I271)</f>
        <v/>
      </c>
      <c r="M271" s="42" t="str">
        <f t="shared" si="120"/>
        <v/>
      </c>
      <c r="N271" s="42" t="str">
        <f>IF($B271="","",[1]رصد!J271)</f>
        <v/>
      </c>
      <c r="O271" s="42" t="str">
        <f t="shared" si="121"/>
        <v/>
      </c>
      <c r="P271" s="42" t="str">
        <f>IF($B271="","",[1]رصد!K271)</f>
        <v/>
      </c>
      <c r="Q271" s="42" t="str">
        <f t="shared" si="122"/>
        <v/>
      </c>
      <c r="R271" s="42" t="str">
        <f>IF($B271="","",[1]رصد!L271)</f>
        <v/>
      </c>
      <c r="S271" s="42" t="str">
        <f t="shared" si="123"/>
        <v/>
      </c>
      <c r="T271" s="43" t="str">
        <f>IF($B271="","",[1]رصد!M271)</f>
        <v/>
      </c>
      <c r="U271" s="44" t="str">
        <f t="shared" si="108"/>
        <v/>
      </c>
      <c r="V271" s="45"/>
      <c r="AC271" s="47" t="str">
        <f t="shared" si="109"/>
        <v/>
      </c>
      <c r="AD271" s="47" t="str">
        <f t="shared" si="110"/>
        <v/>
      </c>
      <c r="AE271" s="47" t="str">
        <f t="shared" si="111"/>
        <v/>
      </c>
      <c r="AF271" s="47" t="str">
        <f t="shared" si="112"/>
        <v/>
      </c>
      <c r="AG271" s="47" t="str">
        <f t="shared" si="113"/>
        <v/>
      </c>
      <c r="AH271" s="47" t="str">
        <f t="shared" si="114"/>
        <v/>
      </c>
      <c r="AI271" s="47" t="str">
        <f t="shared" si="115"/>
        <v/>
      </c>
      <c r="AJ271" s="47" t="str">
        <f t="shared" si="124"/>
        <v/>
      </c>
      <c r="AK271" s="48" t="str">
        <f t="shared" si="125"/>
        <v/>
      </c>
      <c r="AL271" s="48" t="str">
        <f t="shared" si="126"/>
        <v>ناجح فى جميع مواد الترم الأول</v>
      </c>
      <c r="AM271" s="49"/>
      <c r="AN271" s="50" t="str">
        <f t="shared" si="127"/>
        <v/>
      </c>
      <c r="AO271" s="50" t="str">
        <f t="shared" si="128"/>
        <v/>
      </c>
      <c r="AP271" s="50" t="str">
        <f t="shared" si="129"/>
        <v/>
      </c>
      <c r="AQ271" s="50" t="str">
        <f t="shared" si="130"/>
        <v/>
      </c>
      <c r="AR271" s="50" t="str">
        <f t="shared" si="131"/>
        <v/>
      </c>
      <c r="AS271" s="50" t="str">
        <f t="shared" si="132"/>
        <v/>
      </c>
      <c r="AT271" s="50" t="str">
        <f t="shared" si="133"/>
        <v/>
      </c>
      <c r="AU271" s="50" t="str">
        <f t="shared" si="133"/>
        <v/>
      </c>
      <c r="AV271" s="50" t="str">
        <f t="shared" si="134"/>
        <v/>
      </c>
    </row>
    <row r="272" spans="1:48" ht="129.94999999999999" customHeight="1">
      <c r="A272" s="40" t="str">
        <f t="shared" si="116"/>
        <v/>
      </c>
      <c r="B272" s="41" t="str">
        <f>IF([1]رصد!B272="","",[1]رصد!B272)</f>
        <v/>
      </c>
      <c r="C272" s="41">
        <f>IF([1]رصد!C272="","",[1]رصد!C272)</f>
        <v>0</v>
      </c>
      <c r="D272" s="41">
        <f>IF([1]رصد!D272="","",[1]رصد!D272)</f>
        <v>0</v>
      </c>
      <c r="E272" s="41">
        <f>IF([1]رصد!E272="","",[1]رصد!E272)</f>
        <v>0</v>
      </c>
      <c r="F272" s="41" t="str">
        <f>IF($B272="","",[1]رصد!F272)</f>
        <v/>
      </c>
      <c r="G272" s="42" t="str">
        <f t="shared" si="117"/>
        <v/>
      </c>
      <c r="H272" s="42" t="str">
        <f>IF($B272="","",[1]رصد!G272)</f>
        <v/>
      </c>
      <c r="I272" s="42" t="str">
        <f t="shared" si="118"/>
        <v/>
      </c>
      <c r="J272" s="42" t="str">
        <f>IF($B272="","",[1]رصد!H272)</f>
        <v/>
      </c>
      <c r="K272" s="42" t="str">
        <f t="shared" si="119"/>
        <v/>
      </c>
      <c r="L272" s="42" t="str">
        <f>IF($B272="","",[1]رصد!I272)</f>
        <v/>
      </c>
      <c r="M272" s="42" t="str">
        <f t="shared" si="120"/>
        <v/>
      </c>
      <c r="N272" s="42" t="str">
        <f>IF($B272="","",[1]رصد!J272)</f>
        <v/>
      </c>
      <c r="O272" s="42" t="str">
        <f t="shared" si="121"/>
        <v/>
      </c>
      <c r="P272" s="42" t="str">
        <f>IF($B272="","",[1]رصد!K272)</f>
        <v/>
      </c>
      <c r="Q272" s="42" t="str">
        <f t="shared" si="122"/>
        <v/>
      </c>
      <c r="R272" s="42" t="str">
        <f>IF($B272="","",[1]رصد!L272)</f>
        <v/>
      </c>
      <c r="S272" s="42" t="str">
        <f t="shared" si="123"/>
        <v/>
      </c>
      <c r="T272" s="43" t="str">
        <f>IF($B272="","",[1]رصد!M272)</f>
        <v/>
      </c>
      <c r="U272" s="44" t="str">
        <f t="shared" si="108"/>
        <v/>
      </c>
      <c r="V272" s="45"/>
      <c r="AC272" s="47" t="str">
        <f t="shared" si="109"/>
        <v/>
      </c>
      <c r="AD272" s="47" t="str">
        <f t="shared" si="110"/>
        <v/>
      </c>
      <c r="AE272" s="47" t="str">
        <f t="shared" si="111"/>
        <v/>
      </c>
      <c r="AF272" s="47" t="str">
        <f t="shared" si="112"/>
        <v/>
      </c>
      <c r="AG272" s="47" t="str">
        <f t="shared" si="113"/>
        <v/>
      </c>
      <c r="AH272" s="47" t="str">
        <f t="shared" si="114"/>
        <v/>
      </c>
      <c r="AI272" s="47" t="str">
        <f t="shared" si="115"/>
        <v/>
      </c>
      <c r="AJ272" s="47" t="str">
        <f t="shared" si="124"/>
        <v/>
      </c>
      <c r="AK272" s="48" t="str">
        <f t="shared" si="125"/>
        <v/>
      </c>
      <c r="AL272" s="48" t="str">
        <f t="shared" si="126"/>
        <v>ناجح فى جميع مواد الترم الأول</v>
      </c>
      <c r="AM272" s="49"/>
      <c r="AN272" s="50" t="str">
        <f t="shared" si="127"/>
        <v/>
      </c>
      <c r="AO272" s="50" t="str">
        <f t="shared" si="128"/>
        <v/>
      </c>
      <c r="AP272" s="50" t="str">
        <f t="shared" si="129"/>
        <v/>
      </c>
      <c r="AQ272" s="50" t="str">
        <f t="shared" si="130"/>
        <v/>
      </c>
      <c r="AR272" s="50" t="str">
        <f t="shared" si="131"/>
        <v/>
      </c>
      <c r="AS272" s="50" t="str">
        <f t="shared" si="132"/>
        <v/>
      </c>
      <c r="AT272" s="50" t="str">
        <f t="shared" si="133"/>
        <v/>
      </c>
      <c r="AU272" s="50" t="str">
        <f t="shared" si="133"/>
        <v/>
      </c>
      <c r="AV272" s="50" t="str">
        <f t="shared" si="134"/>
        <v/>
      </c>
    </row>
    <row r="273" spans="1:48" ht="129.94999999999999" customHeight="1">
      <c r="A273" s="40" t="str">
        <f t="shared" si="116"/>
        <v/>
      </c>
      <c r="B273" s="41" t="str">
        <f>IF([1]رصد!B273="","",[1]رصد!B273)</f>
        <v/>
      </c>
      <c r="C273" s="41">
        <f>IF([1]رصد!C273="","",[1]رصد!C273)</f>
        <v>0</v>
      </c>
      <c r="D273" s="41">
        <f>IF([1]رصد!D273="","",[1]رصد!D273)</f>
        <v>0</v>
      </c>
      <c r="E273" s="41">
        <f>IF([1]رصد!E273="","",[1]رصد!E273)</f>
        <v>0</v>
      </c>
      <c r="F273" s="41" t="str">
        <f>IF($B273="","",[1]رصد!F273)</f>
        <v/>
      </c>
      <c r="G273" s="42" t="str">
        <f t="shared" si="117"/>
        <v/>
      </c>
      <c r="H273" s="42" t="str">
        <f>IF($B273="","",[1]رصد!G273)</f>
        <v/>
      </c>
      <c r="I273" s="42" t="str">
        <f t="shared" si="118"/>
        <v/>
      </c>
      <c r="J273" s="42" t="str">
        <f>IF($B273="","",[1]رصد!H273)</f>
        <v/>
      </c>
      <c r="K273" s="42" t="str">
        <f t="shared" si="119"/>
        <v/>
      </c>
      <c r="L273" s="42" t="str">
        <f>IF($B273="","",[1]رصد!I273)</f>
        <v/>
      </c>
      <c r="M273" s="42" t="str">
        <f t="shared" si="120"/>
        <v/>
      </c>
      <c r="N273" s="42" t="str">
        <f>IF($B273="","",[1]رصد!J273)</f>
        <v/>
      </c>
      <c r="O273" s="42" t="str">
        <f t="shared" si="121"/>
        <v/>
      </c>
      <c r="P273" s="42" t="str">
        <f>IF($B273="","",[1]رصد!K273)</f>
        <v/>
      </c>
      <c r="Q273" s="42" t="str">
        <f t="shared" si="122"/>
        <v/>
      </c>
      <c r="R273" s="42" t="str">
        <f>IF($B273="","",[1]رصد!L273)</f>
        <v/>
      </c>
      <c r="S273" s="42" t="str">
        <f t="shared" si="123"/>
        <v/>
      </c>
      <c r="T273" s="43" t="str">
        <f>IF($B273="","",[1]رصد!M273)</f>
        <v/>
      </c>
      <c r="U273" s="44" t="str">
        <f t="shared" si="108"/>
        <v/>
      </c>
      <c r="V273" s="45"/>
      <c r="AC273" s="47" t="str">
        <f t="shared" si="109"/>
        <v/>
      </c>
      <c r="AD273" s="47" t="str">
        <f t="shared" si="110"/>
        <v/>
      </c>
      <c r="AE273" s="47" t="str">
        <f t="shared" si="111"/>
        <v/>
      </c>
      <c r="AF273" s="47" t="str">
        <f t="shared" si="112"/>
        <v/>
      </c>
      <c r="AG273" s="47" t="str">
        <f t="shared" si="113"/>
        <v/>
      </c>
      <c r="AH273" s="47" t="str">
        <f t="shared" si="114"/>
        <v/>
      </c>
      <c r="AI273" s="47" t="str">
        <f t="shared" si="115"/>
        <v/>
      </c>
      <c r="AJ273" s="47" t="str">
        <f t="shared" si="124"/>
        <v/>
      </c>
      <c r="AK273" s="48" t="str">
        <f t="shared" si="125"/>
        <v/>
      </c>
      <c r="AL273" s="48" t="str">
        <f t="shared" si="126"/>
        <v>ناجح فى جميع مواد الترم الأول</v>
      </c>
      <c r="AM273" s="49"/>
      <c r="AN273" s="50" t="str">
        <f t="shared" si="127"/>
        <v/>
      </c>
      <c r="AO273" s="50" t="str">
        <f t="shared" si="128"/>
        <v/>
      </c>
      <c r="AP273" s="50" t="str">
        <f t="shared" si="129"/>
        <v/>
      </c>
      <c r="AQ273" s="50" t="str">
        <f t="shared" si="130"/>
        <v/>
      </c>
      <c r="AR273" s="50" t="str">
        <f t="shared" si="131"/>
        <v/>
      </c>
      <c r="AS273" s="50" t="str">
        <f t="shared" si="132"/>
        <v/>
      </c>
      <c r="AT273" s="50" t="str">
        <f t="shared" si="133"/>
        <v/>
      </c>
      <c r="AU273" s="50" t="str">
        <f t="shared" si="133"/>
        <v/>
      </c>
      <c r="AV273" s="50" t="str">
        <f t="shared" si="134"/>
        <v/>
      </c>
    </row>
    <row r="274" spans="1:48" ht="129.94999999999999" customHeight="1">
      <c r="A274" s="40" t="str">
        <f t="shared" si="116"/>
        <v/>
      </c>
      <c r="B274" s="41" t="str">
        <f>IF([1]رصد!B274="","",[1]رصد!B274)</f>
        <v/>
      </c>
      <c r="C274" s="41">
        <f>IF([1]رصد!C274="","",[1]رصد!C274)</f>
        <v>0</v>
      </c>
      <c r="D274" s="41">
        <f>IF([1]رصد!D274="","",[1]رصد!D274)</f>
        <v>0</v>
      </c>
      <c r="E274" s="41">
        <f>IF([1]رصد!E274="","",[1]رصد!E274)</f>
        <v>0</v>
      </c>
      <c r="F274" s="41" t="str">
        <f>IF($B274="","",[1]رصد!F274)</f>
        <v/>
      </c>
      <c r="G274" s="42" t="str">
        <f t="shared" si="117"/>
        <v/>
      </c>
      <c r="H274" s="42" t="str">
        <f>IF($B274="","",[1]رصد!G274)</f>
        <v/>
      </c>
      <c r="I274" s="42" t="str">
        <f t="shared" si="118"/>
        <v/>
      </c>
      <c r="J274" s="42" t="str">
        <f>IF($B274="","",[1]رصد!H274)</f>
        <v/>
      </c>
      <c r="K274" s="42" t="str">
        <f t="shared" si="119"/>
        <v/>
      </c>
      <c r="L274" s="42" t="str">
        <f>IF($B274="","",[1]رصد!I274)</f>
        <v/>
      </c>
      <c r="M274" s="42" t="str">
        <f t="shared" si="120"/>
        <v/>
      </c>
      <c r="N274" s="42" t="str">
        <f>IF($B274="","",[1]رصد!J274)</f>
        <v/>
      </c>
      <c r="O274" s="42" t="str">
        <f t="shared" si="121"/>
        <v/>
      </c>
      <c r="P274" s="42" t="str">
        <f>IF($B274="","",[1]رصد!K274)</f>
        <v/>
      </c>
      <c r="Q274" s="42" t="str">
        <f t="shared" si="122"/>
        <v/>
      </c>
      <c r="R274" s="42" t="str">
        <f>IF($B274="","",[1]رصد!L274)</f>
        <v/>
      </c>
      <c r="S274" s="42" t="str">
        <f t="shared" si="123"/>
        <v/>
      </c>
      <c r="T274" s="43" t="str">
        <f>IF($B274="","",[1]رصد!M274)</f>
        <v/>
      </c>
      <c r="U274" s="44" t="str">
        <f t="shared" si="108"/>
        <v/>
      </c>
      <c r="V274" s="45"/>
      <c r="AC274" s="47" t="str">
        <f t="shared" si="109"/>
        <v/>
      </c>
      <c r="AD274" s="47" t="str">
        <f t="shared" si="110"/>
        <v/>
      </c>
      <c r="AE274" s="47" t="str">
        <f t="shared" si="111"/>
        <v/>
      </c>
      <c r="AF274" s="47" t="str">
        <f t="shared" si="112"/>
        <v/>
      </c>
      <c r="AG274" s="47" t="str">
        <f t="shared" si="113"/>
        <v/>
      </c>
      <c r="AH274" s="47" t="str">
        <f t="shared" si="114"/>
        <v/>
      </c>
      <c r="AI274" s="47" t="str">
        <f t="shared" si="115"/>
        <v/>
      </c>
      <c r="AJ274" s="47" t="str">
        <f t="shared" si="124"/>
        <v/>
      </c>
      <c r="AK274" s="48" t="str">
        <f t="shared" si="125"/>
        <v/>
      </c>
      <c r="AL274" s="48" t="str">
        <f t="shared" si="126"/>
        <v>ناجح فى جميع مواد الترم الأول</v>
      </c>
      <c r="AM274" s="49"/>
      <c r="AN274" s="50" t="str">
        <f t="shared" si="127"/>
        <v/>
      </c>
      <c r="AO274" s="50" t="str">
        <f t="shared" si="128"/>
        <v/>
      </c>
      <c r="AP274" s="50" t="str">
        <f t="shared" si="129"/>
        <v/>
      </c>
      <c r="AQ274" s="50" t="str">
        <f t="shared" si="130"/>
        <v/>
      </c>
      <c r="AR274" s="50" t="str">
        <f t="shared" si="131"/>
        <v/>
      </c>
      <c r="AS274" s="50" t="str">
        <f t="shared" si="132"/>
        <v/>
      </c>
      <c r="AT274" s="50" t="str">
        <f t="shared" si="133"/>
        <v/>
      </c>
      <c r="AU274" s="50" t="str">
        <f t="shared" si="133"/>
        <v/>
      </c>
      <c r="AV274" s="50" t="str">
        <f t="shared" si="134"/>
        <v/>
      </c>
    </row>
    <row r="275" spans="1:48" ht="129.94999999999999" customHeight="1">
      <c r="A275" s="40" t="str">
        <f t="shared" si="116"/>
        <v/>
      </c>
      <c r="B275" s="41" t="str">
        <f>IF([1]رصد!B275="","",[1]رصد!B275)</f>
        <v/>
      </c>
      <c r="C275" s="41">
        <f>IF([1]رصد!C275="","",[1]رصد!C275)</f>
        <v>0</v>
      </c>
      <c r="D275" s="41">
        <f>IF([1]رصد!D275="","",[1]رصد!D275)</f>
        <v>0</v>
      </c>
      <c r="E275" s="41">
        <f>IF([1]رصد!E275="","",[1]رصد!E275)</f>
        <v>0</v>
      </c>
      <c r="F275" s="41" t="str">
        <f>IF($B275="","",[1]رصد!F275)</f>
        <v/>
      </c>
      <c r="G275" s="42" t="str">
        <f t="shared" si="117"/>
        <v/>
      </c>
      <c r="H275" s="42" t="str">
        <f>IF($B275="","",[1]رصد!G275)</f>
        <v/>
      </c>
      <c r="I275" s="42" t="str">
        <f t="shared" si="118"/>
        <v/>
      </c>
      <c r="J275" s="42" t="str">
        <f>IF($B275="","",[1]رصد!H275)</f>
        <v/>
      </c>
      <c r="K275" s="42" t="str">
        <f t="shared" si="119"/>
        <v/>
      </c>
      <c r="L275" s="42" t="str">
        <f>IF($B275="","",[1]رصد!I275)</f>
        <v/>
      </c>
      <c r="M275" s="42" t="str">
        <f t="shared" si="120"/>
        <v/>
      </c>
      <c r="N275" s="42" t="str">
        <f>IF($B275="","",[1]رصد!J275)</f>
        <v/>
      </c>
      <c r="O275" s="42" t="str">
        <f t="shared" si="121"/>
        <v/>
      </c>
      <c r="P275" s="42" t="str">
        <f>IF($B275="","",[1]رصد!K275)</f>
        <v/>
      </c>
      <c r="Q275" s="42" t="str">
        <f t="shared" si="122"/>
        <v/>
      </c>
      <c r="R275" s="42" t="str">
        <f>IF($B275="","",[1]رصد!L275)</f>
        <v/>
      </c>
      <c r="S275" s="42" t="str">
        <f t="shared" si="123"/>
        <v/>
      </c>
      <c r="T275" s="43" t="str">
        <f>IF($B275="","",[1]رصد!M275)</f>
        <v/>
      </c>
      <c r="U275" s="44" t="str">
        <f t="shared" si="108"/>
        <v/>
      </c>
      <c r="V275" s="45"/>
      <c r="AC275" s="47" t="str">
        <f t="shared" si="109"/>
        <v/>
      </c>
      <c r="AD275" s="47" t="str">
        <f t="shared" si="110"/>
        <v/>
      </c>
      <c r="AE275" s="47" t="str">
        <f t="shared" si="111"/>
        <v/>
      </c>
      <c r="AF275" s="47" t="str">
        <f t="shared" si="112"/>
        <v/>
      </c>
      <c r="AG275" s="47" t="str">
        <f t="shared" si="113"/>
        <v/>
      </c>
      <c r="AH275" s="47" t="str">
        <f t="shared" si="114"/>
        <v/>
      </c>
      <c r="AI275" s="47" t="str">
        <f t="shared" si="115"/>
        <v/>
      </c>
      <c r="AJ275" s="47" t="str">
        <f t="shared" si="124"/>
        <v/>
      </c>
      <c r="AK275" s="48" t="str">
        <f t="shared" si="125"/>
        <v/>
      </c>
      <c r="AL275" s="48" t="str">
        <f t="shared" si="126"/>
        <v>ناجح فى جميع مواد الترم الأول</v>
      </c>
      <c r="AM275" s="49"/>
      <c r="AN275" s="50" t="str">
        <f t="shared" si="127"/>
        <v/>
      </c>
      <c r="AO275" s="50" t="str">
        <f t="shared" si="128"/>
        <v/>
      </c>
      <c r="AP275" s="50" t="str">
        <f t="shared" si="129"/>
        <v/>
      </c>
      <c r="AQ275" s="50" t="str">
        <f t="shared" si="130"/>
        <v/>
      </c>
      <c r="AR275" s="50" t="str">
        <f t="shared" si="131"/>
        <v/>
      </c>
      <c r="AS275" s="50" t="str">
        <f t="shared" si="132"/>
        <v/>
      </c>
      <c r="AT275" s="50" t="str">
        <f t="shared" si="133"/>
        <v/>
      </c>
      <c r="AU275" s="50" t="str">
        <f t="shared" si="133"/>
        <v/>
      </c>
      <c r="AV275" s="50" t="str">
        <f t="shared" si="134"/>
        <v/>
      </c>
    </row>
    <row r="276" spans="1:48" ht="129.94999999999999" customHeight="1">
      <c r="A276" s="40" t="str">
        <f t="shared" si="116"/>
        <v/>
      </c>
      <c r="B276" s="41" t="str">
        <f>IF([1]رصد!B276="","",[1]رصد!B276)</f>
        <v/>
      </c>
      <c r="C276" s="41">
        <f>IF([1]رصد!C276="","",[1]رصد!C276)</f>
        <v>0</v>
      </c>
      <c r="D276" s="41">
        <f>IF([1]رصد!D276="","",[1]رصد!D276)</f>
        <v>0</v>
      </c>
      <c r="E276" s="41">
        <f>IF([1]رصد!E276="","",[1]رصد!E276)</f>
        <v>0</v>
      </c>
      <c r="F276" s="41" t="str">
        <f>IF($B276="","",[1]رصد!F276)</f>
        <v/>
      </c>
      <c r="G276" s="42" t="str">
        <f t="shared" si="117"/>
        <v/>
      </c>
      <c r="H276" s="42" t="str">
        <f>IF($B276="","",[1]رصد!G276)</f>
        <v/>
      </c>
      <c r="I276" s="42" t="str">
        <f t="shared" si="118"/>
        <v/>
      </c>
      <c r="J276" s="42" t="str">
        <f>IF($B276="","",[1]رصد!H276)</f>
        <v/>
      </c>
      <c r="K276" s="42" t="str">
        <f t="shared" si="119"/>
        <v/>
      </c>
      <c r="L276" s="42" t="str">
        <f>IF($B276="","",[1]رصد!I276)</f>
        <v/>
      </c>
      <c r="M276" s="42" t="str">
        <f t="shared" si="120"/>
        <v/>
      </c>
      <c r="N276" s="42" t="str">
        <f>IF($B276="","",[1]رصد!J276)</f>
        <v/>
      </c>
      <c r="O276" s="42" t="str">
        <f t="shared" si="121"/>
        <v/>
      </c>
      <c r="P276" s="42" t="str">
        <f>IF($B276="","",[1]رصد!K276)</f>
        <v/>
      </c>
      <c r="Q276" s="42" t="str">
        <f t="shared" si="122"/>
        <v/>
      </c>
      <c r="R276" s="42" t="str">
        <f>IF($B276="","",[1]رصد!L276)</f>
        <v/>
      </c>
      <c r="S276" s="42" t="str">
        <f t="shared" si="123"/>
        <v/>
      </c>
      <c r="T276" s="43" t="str">
        <f>IF($B276="","",[1]رصد!M276)</f>
        <v/>
      </c>
      <c r="U276" s="44" t="str">
        <f t="shared" si="108"/>
        <v/>
      </c>
      <c r="V276" s="45"/>
      <c r="AC276" s="47" t="str">
        <f t="shared" si="109"/>
        <v/>
      </c>
      <c r="AD276" s="47" t="str">
        <f t="shared" si="110"/>
        <v/>
      </c>
      <c r="AE276" s="47" t="str">
        <f t="shared" si="111"/>
        <v/>
      </c>
      <c r="AF276" s="47" t="str">
        <f t="shared" si="112"/>
        <v/>
      </c>
      <c r="AG276" s="47" t="str">
        <f t="shared" si="113"/>
        <v/>
      </c>
      <c r="AH276" s="47" t="str">
        <f t="shared" si="114"/>
        <v/>
      </c>
      <c r="AI276" s="47" t="str">
        <f t="shared" si="115"/>
        <v/>
      </c>
      <c r="AJ276" s="47" t="str">
        <f t="shared" si="124"/>
        <v/>
      </c>
      <c r="AK276" s="48" t="str">
        <f t="shared" si="125"/>
        <v/>
      </c>
      <c r="AL276" s="48" t="str">
        <f t="shared" si="126"/>
        <v>ناجح فى جميع مواد الترم الأول</v>
      </c>
      <c r="AM276" s="49"/>
      <c r="AN276" s="50" t="str">
        <f t="shared" si="127"/>
        <v/>
      </c>
      <c r="AO276" s="50" t="str">
        <f t="shared" si="128"/>
        <v/>
      </c>
      <c r="AP276" s="50" t="str">
        <f t="shared" si="129"/>
        <v/>
      </c>
      <c r="AQ276" s="50" t="str">
        <f t="shared" si="130"/>
        <v/>
      </c>
      <c r="AR276" s="50" t="str">
        <f t="shared" si="131"/>
        <v/>
      </c>
      <c r="AS276" s="50" t="str">
        <f t="shared" si="132"/>
        <v/>
      </c>
      <c r="AT276" s="50" t="str">
        <f t="shared" si="133"/>
        <v/>
      </c>
      <c r="AU276" s="50" t="str">
        <f t="shared" si="133"/>
        <v/>
      </c>
      <c r="AV276" s="50" t="str">
        <f t="shared" si="134"/>
        <v/>
      </c>
    </row>
    <row r="277" spans="1:48" ht="129.94999999999999" customHeight="1">
      <c r="A277" s="40" t="str">
        <f t="shared" si="116"/>
        <v/>
      </c>
      <c r="B277" s="41" t="str">
        <f>IF([1]رصد!B277="","",[1]رصد!B277)</f>
        <v/>
      </c>
      <c r="C277" s="41">
        <f>IF([1]رصد!C277="","",[1]رصد!C277)</f>
        <v>0</v>
      </c>
      <c r="D277" s="41">
        <f>IF([1]رصد!D277="","",[1]رصد!D277)</f>
        <v>0</v>
      </c>
      <c r="E277" s="41">
        <f>IF([1]رصد!E277="","",[1]رصد!E277)</f>
        <v>0</v>
      </c>
      <c r="F277" s="41" t="str">
        <f>IF($B277="","",[1]رصد!F277)</f>
        <v/>
      </c>
      <c r="G277" s="42" t="str">
        <f t="shared" si="117"/>
        <v/>
      </c>
      <c r="H277" s="42" t="str">
        <f>IF($B277="","",[1]رصد!G277)</f>
        <v/>
      </c>
      <c r="I277" s="42" t="str">
        <f t="shared" si="118"/>
        <v/>
      </c>
      <c r="J277" s="42" t="str">
        <f>IF($B277="","",[1]رصد!H277)</f>
        <v/>
      </c>
      <c r="K277" s="42" t="str">
        <f t="shared" si="119"/>
        <v/>
      </c>
      <c r="L277" s="42" t="str">
        <f>IF($B277="","",[1]رصد!I277)</f>
        <v/>
      </c>
      <c r="M277" s="42" t="str">
        <f t="shared" si="120"/>
        <v/>
      </c>
      <c r="N277" s="42" t="str">
        <f>IF($B277="","",[1]رصد!J277)</f>
        <v/>
      </c>
      <c r="O277" s="42" t="str">
        <f t="shared" si="121"/>
        <v/>
      </c>
      <c r="P277" s="42" t="str">
        <f>IF($B277="","",[1]رصد!K277)</f>
        <v/>
      </c>
      <c r="Q277" s="42" t="str">
        <f t="shared" si="122"/>
        <v/>
      </c>
      <c r="R277" s="42" t="str">
        <f>IF($B277="","",[1]رصد!L277)</f>
        <v/>
      </c>
      <c r="S277" s="42" t="str">
        <f t="shared" si="123"/>
        <v/>
      </c>
      <c r="T277" s="43" t="str">
        <f>IF($B277="","",[1]رصد!M277)</f>
        <v/>
      </c>
      <c r="U277" s="44" t="str">
        <f t="shared" si="108"/>
        <v/>
      </c>
      <c r="V277" s="45"/>
      <c r="AC277" s="47" t="str">
        <f t="shared" si="109"/>
        <v/>
      </c>
      <c r="AD277" s="47" t="str">
        <f t="shared" si="110"/>
        <v/>
      </c>
      <c r="AE277" s="47" t="str">
        <f t="shared" si="111"/>
        <v/>
      </c>
      <c r="AF277" s="47" t="str">
        <f t="shared" si="112"/>
        <v/>
      </c>
      <c r="AG277" s="47" t="str">
        <f t="shared" si="113"/>
        <v/>
      </c>
      <c r="AH277" s="47" t="str">
        <f t="shared" si="114"/>
        <v/>
      </c>
      <c r="AI277" s="47" t="str">
        <f t="shared" si="115"/>
        <v/>
      </c>
      <c r="AJ277" s="47" t="str">
        <f t="shared" si="124"/>
        <v/>
      </c>
      <c r="AK277" s="48" t="str">
        <f t="shared" si="125"/>
        <v/>
      </c>
      <c r="AL277" s="48" t="str">
        <f t="shared" si="126"/>
        <v>ناجح فى جميع مواد الترم الأول</v>
      </c>
      <c r="AM277" s="49"/>
      <c r="AN277" s="50" t="str">
        <f t="shared" si="127"/>
        <v/>
      </c>
      <c r="AO277" s="50" t="str">
        <f t="shared" si="128"/>
        <v/>
      </c>
      <c r="AP277" s="50" t="str">
        <f t="shared" si="129"/>
        <v/>
      </c>
      <c r="AQ277" s="50" t="str">
        <f t="shared" si="130"/>
        <v/>
      </c>
      <c r="AR277" s="50" t="str">
        <f t="shared" si="131"/>
        <v/>
      </c>
      <c r="AS277" s="50" t="str">
        <f t="shared" si="132"/>
        <v/>
      </c>
      <c r="AT277" s="50" t="str">
        <f t="shared" si="133"/>
        <v/>
      </c>
      <c r="AU277" s="50" t="str">
        <f t="shared" si="133"/>
        <v/>
      </c>
      <c r="AV277" s="50" t="str">
        <f t="shared" si="134"/>
        <v/>
      </c>
    </row>
    <row r="278" spans="1:48" ht="129.94999999999999" customHeight="1">
      <c r="A278" s="40" t="str">
        <f t="shared" si="116"/>
        <v/>
      </c>
      <c r="B278" s="41" t="str">
        <f>IF([1]رصد!B278="","",[1]رصد!B278)</f>
        <v/>
      </c>
      <c r="C278" s="41">
        <f>IF([1]رصد!C278="","",[1]رصد!C278)</f>
        <v>0</v>
      </c>
      <c r="D278" s="41">
        <f>IF([1]رصد!D278="","",[1]رصد!D278)</f>
        <v>0</v>
      </c>
      <c r="E278" s="41">
        <f>IF([1]رصد!E278="","",[1]رصد!E278)</f>
        <v>0</v>
      </c>
      <c r="F278" s="41" t="str">
        <f>IF($B278="","",[1]رصد!F278)</f>
        <v/>
      </c>
      <c r="G278" s="42" t="str">
        <f t="shared" si="117"/>
        <v/>
      </c>
      <c r="H278" s="42" t="str">
        <f>IF($B278="","",[1]رصد!G278)</f>
        <v/>
      </c>
      <c r="I278" s="42" t="str">
        <f t="shared" si="118"/>
        <v/>
      </c>
      <c r="J278" s="42" t="str">
        <f>IF($B278="","",[1]رصد!H278)</f>
        <v/>
      </c>
      <c r="K278" s="42" t="str">
        <f t="shared" si="119"/>
        <v/>
      </c>
      <c r="L278" s="42" t="str">
        <f>IF($B278="","",[1]رصد!I278)</f>
        <v/>
      </c>
      <c r="M278" s="42" t="str">
        <f t="shared" si="120"/>
        <v/>
      </c>
      <c r="N278" s="42" t="str">
        <f>IF($B278="","",[1]رصد!J278)</f>
        <v/>
      </c>
      <c r="O278" s="42" t="str">
        <f t="shared" si="121"/>
        <v/>
      </c>
      <c r="P278" s="42" t="str">
        <f>IF($B278="","",[1]رصد!K278)</f>
        <v/>
      </c>
      <c r="Q278" s="42" t="str">
        <f t="shared" si="122"/>
        <v/>
      </c>
      <c r="R278" s="42" t="str">
        <f>IF($B278="","",[1]رصد!L278)</f>
        <v/>
      </c>
      <c r="S278" s="42" t="str">
        <f t="shared" si="123"/>
        <v/>
      </c>
      <c r="T278" s="43" t="str">
        <f>IF($B278="","",[1]رصد!M278)</f>
        <v/>
      </c>
      <c r="U278" s="44" t="str">
        <f t="shared" si="108"/>
        <v/>
      </c>
      <c r="V278" s="45"/>
      <c r="AC278" s="47" t="str">
        <f t="shared" si="109"/>
        <v/>
      </c>
      <c r="AD278" s="47" t="str">
        <f t="shared" si="110"/>
        <v/>
      </c>
      <c r="AE278" s="47" t="str">
        <f t="shared" si="111"/>
        <v/>
      </c>
      <c r="AF278" s="47" t="str">
        <f t="shared" si="112"/>
        <v/>
      </c>
      <c r="AG278" s="47" t="str">
        <f t="shared" si="113"/>
        <v/>
      </c>
      <c r="AH278" s="47" t="str">
        <f t="shared" si="114"/>
        <v/>
      </c>
      <c r="AI278" s="47" t="str">
        <f t="shared" si="115"/>
        <v/>
      </c>
      <c r="AJ278" s="47" t="str">
        <f t="shared" si="124"/>
        <v/>
      </c>
      <c r="AK278" s="48" t="str">
        <f t="shared" si="125"/>
        <v/>
      </c>
      <c r="AL278" s="48" t="str">
        <f t="shared" si="126"/>
        <v>ناجح فى جميع مواد الترم الأول</v>
      </c>
      <c r="AM278" s="49"/>
      <c r="AN278" s="50" t="str">
        <f t="shared" si="127"/>
        <v/>
      </c>
      <c r="AO278" s="50" t="str">
        <f t="shared" si="128"/>
        <v/>
      </c>
      <c r="AP278" s="50" t="str">
        <f t="shared" si="129"/>
        <v/>
      </c>
      <c r="AQ278" s="50" t="str">
        <f t="shared" si="130"/>
        <v/>
      </c>
      <c r="AR278" s="50" t="str">
        <f t="shared" si="131"/>
        <v/>
      </c>
      <c r="AS278" s="50" t="str">
        <f t="shared" si="132"/>
        <v/>
      </c>
      <c r="AT278" s="50" t="str">
        <f t="shared" si="133"/>
        <v/>
      </c>
      <c r="AU278" s="50" t="str">
        <f t="shared" si="133"/>
        <v/>
      </c>
      <c r="AV278" s="50" t="str">
        <f t="shared" si="134"/>
        <v/>
      </c>
    </row>
    <row r="279" spans="1:48" ht="129.94999999999999" customHeight="1">
      <c r="A279" s="40" t="str">
        <f t="shared" si="116"/>
        <v/>
      </c>
      <c r="B279" s="41" t="str">
        <f>IF([1]رصد!B279="","",[1]رصد!B279)</f>
        <v/>
      </c>
      <c r="C279" s="41">
        <f>IF([1]رصد!C279="","",[1]رصد!C279)</f>
        <v>0</v>
      </c>
      <c r="D279" s="41">
        <f>IF([1]رصد!D279="","",[1]رصد!D279)</f>
        <v>0</v>
      </c>
      <c r="E279" s="41">
        <f>IF([1]رصد!E279="","",[1]رصد!E279)</f>
        <v>0</v>
      </c>
      <c r="F279" s="41" t="str">
        <f>IF($B279="","",[1]رصد!F279)</f>
        <v/>
      </c>
      <c r="G279" s="42" t="str">
        <f t="shared" si="117"/>
        <v/>
      </c>
      <c r="H279" s="42" t="str">
        <f>IF($B279="","",[1]رصد!G279)</f>
        <v/>
      </c>
      <c r="I279" s="42" t="str">
        <f t="shared" si="118"/>
        <v/>
      </c>
      <c r="J279" s="42" t="str">
        <f>IF($B279="","",[1]رصد!H279)</f>
        <v/>
      </c>
      <c r="K279" s="42" t="str">
        <f t="shared" si="119"/>
        <v/>
      </c>
      <c r="L279" s="42" t="str">
        <f>IF($B279="","",[1]رصد!I279)</f>
        <v/>
      </c>
      <c r="M279" s="42" t="str">
        <f t="shared" si="120"/>
        <v/>
      </c>
      <c r="N279" s="42" t="str">
        <f>IF($B279="","",[1]رصد!J279)</f>
        <v/>
      </c>
      <c r="O279" s="42" t="str">
        <f t="shared" si="121"/>
        <v/>
      </c>
      <c r="P279" s="42" t="str">
        <f>IF($B279="","",[1]رصد!K279)</f>
        <v/>
      </c>
      <c r="Q279" s="42" t="str">
        <f t="shared" si="122"/>
        <v/>
      </c>
      <c r="R279" s="42" t="str">
        <f>IF($B279="","",[1]رصد!L279)</f>
        <v/>
      </c>
      <c r="S279" s="42" t="str">
        <f t="shared" si="123"/>
        <v/>
      </c>
      <c r="T279" s="43" t="str">
        <f>IF($B279="","",[1]رصد!M279)</f>
        <v/>
      </c>
      <c r="U279" s="44" t="str">
        <f t="shared" si="108"/>
        <v/>
      </c>
      <c r="V279" s="45"/>
      <c r="AC279" s="47" t="str">
        <f t="shared" si="109"/>
        <v/>
      </c>
      <c r="AD279" s="47" t="str">
        <f t="shared" si="110"/>
        <v/>
      </c>
      <c r="AE279" s="47" t="str">
        <f t="shared" si="111"/>
        <v/>
      </c>
      <c r="AF279" s="47" t="str">
        <f t="shared" si="112"/>
        <v/>
      </c>
      <c r="AG279" s="47" t="str">
        <f t="shared" si="113"/>
        <v/>
      </c>
      <c r="AH279" s="47" t="str">
        <f t="shared" si="114"/>
        <v/>
      </c>
      <c r="AI279" s="47" t="str">
        <f t="shared" si="115"/>
        <v/>
      </c>
      <c r="AJ279" s="47" t="str">
        <f t="shared" si="124"/>
        <v/>
      </c>
      <c r="AK279" s="48" t="str">
        <f t="shared" si="125"/>
        <v/>
      </c>
      <c r="AL279" s="48" t="str">
        <f t="shared" si="126"/>
        <v>ناجح فى جميع مواد الترم الأول</v>
      </c>
      <c r="AM279" s="49"/>
      <c r="AN279" s="50" t="str">
        <f t="shared" si="127"/>
        <v/>
      </c>
      <c r="AO279" s="50" t="str">
        <f t="shared" si="128"/>
        <v/>
      </c>
      <c r="AP279" s="50" t="str">
        <f t="shared" si="129"/>
        <v/>
      </c>
      <c r="AQ279" s="50" t="str">
        <f t="shared" si="130"/>
        <v/>
      </c>
      <c r="AR279" s="50" t="str">
        <f t="shared" si="131"/>
        <v/>
      </c>
      <c r="AS279" s="50" t="str">
        <f t="shared" si="132"/>
        <v/>
      </c>
      <c r="AT279" s="50" t="str">
        <f t="shared" si="133"/>
        <v/>
      </c>
      <c r="AU279" s="50" t="str">
        <f t="shared" si="133"/>
        <v/>
      </c>
      <c r="AV279" s="50" t="str">
        <f t="shared" si="134"/>
        <v/>
      </c>
    </row>
    <row r="280" spans="1:48" ht="129.94999999999999" customHeight="1">
      <c r="A280" s="40" t="str">
        <f t="shared" si="116"/>
        <v/>
      </c>
      <c r="B280" s="41" t="str">
        <f>IF([1]رصد!B280="","",[1]رصد!B280)</f>
        <v/>
      </c>
      <c r="C280" s="41">
        <f>IF([1]رصد!C280="","",[1]رصد!C280)</f>
        <v>0</v>
      </c>
      <c r="D280" s="41">
        <f>IF([1]رصد!D280="","",[1]رصد!D280)</f>
        <v>0</v>
      </c>
      <c r="E280" s="41">
        <f>IF([1]رصد!E280="","",[1]رصد!E280)</f>
        <v>0</v>
      </c>
      <c r="F280" s="41" t="str">
        <f>IF($B280="","",[1]رصد!F280)</f>
        <v/>
      </c>
      <c r="G280" s="42" t="str">
        <f t="shared" si="117"/>
        <v/>
      </c>
      <c r="H280" s="42" t="str">
        <f>IF($B280="","",[1]رصد!G280)</f>
        <v/>
      </c>
      <c r="I280" s="42" t="str">
        <f t="shared" si="118"/>
        <v/>
      </c>
      <c r="J280" s="42" t="str">
        <f>IF($B280="","",[1]رصد!H280)</f>
        <v/>
      </c>
      <c r="K280" s="42" t="str">
        <f t="shared" si="119"/>
        <v/>
      </c>
      <c r="L280" s="42" t="str">
        <f>IF($B280="","",[1]رصد!I280)</f>
        <v/>
      </c>
      <c r="M280" s="42" t="str">
        <f t="shared" si="120"/>
        <v/>
      </c>
      <c r="N280" s="42" t="str">
        <f>IF($B280="","",[1]رصد!J280)</f>
        <v/>
      </c>
      <c r="O280" s="42" t="str">
        <f t="shared" si="121"/>
        <v/>
      </c>
      <c r="P280" s="42" t="str">
        <f>IF($B280="","",[1]رصد!K280)</f>
        <v/>
      </c>
      <c r="Q280" s="42" t="str">
        <f t="shared" si="122"/>
        <v/>
      </c>
      <c r="R280" s="42" t="str">
        <f>IF($B280="","",[1]رصد!L280)</f>
        <v/>
      </c>
      <c r="S280" s="42" t="str">
        <f t="shared" si="123"/>
        <v/>
      </c>
      <c r="T280" s="43" t="str">
        <f>IF($B280="","",[1]رصد!M280)</f>
        <v/>
      </c>
      <c r="U280" s="44" t="str">
        <f t="shared" si="108"/>
        <v/>
      </c>
      <c r="V280" s="45"/>
      <c r="AC280" s="47" t="str">
        <f t="shared" si="109"/>
        <v/>
      </c>
      <c r="AD280" s="47" t="str">
        <f t="shared" si="110"/>
        <v/>
      </c>
      <c r="AE280" s="47" t="str">
        <f t="shared" si="111"/>
        <v/>
      </c>
      <c r="AF280" s="47" t="str">
        <f t="shared" si="112"/>
        <v/>
      </c>
      <c r="AG280" s="47" t="str">
        <f t="shared" si="113"/>
        <v/>
      </c>
      <c r="AH280" s="47" t="str">
        <f t="shared" si="114"/>
        <v/>
      </c>
      <c r="AI280" s="47" t="str">
        <f t="shared" si="115"/>
        <v/>
      </c>
      <c r="AJ280" s="47" t="str">
        <f t="shared" si="124"/>
        <v/>
      </c>
      <c r="AK280" s="48" t="str">
        <f t="shared" si="125"/>
        <v/>
      </c>
      <c r="AL280" s="48" t="str">
        <f t="shared" si="126"/>
        <v>ناجح فى جميع مواد الترم الأول</v>
      </c>
      <c r="AM280" s="49"/>
      <c r="AN280" s="50" t="str">
        <f t="shared" si="127"/>
        <v/>
      </c>
      <c r="AO280" s="50" t="str">
        <f t="shared" si="128"/>
        <v/>
      </c>
      <c r="AP280" s="50" t="str">
        <f t="shared" si="129"/>
        <v/>
      </c>
      <c r="AQ280" s="50" t="str">
        <f t="shared" si="130"/>
        <v/>
      </c>
      <c r="AR280" s="50" t="str">
        <f t="shared" si="131"/>
        <v/>
      </c>
      <c r="AS280" s="50" t="str">
        <f t="shared" si="132"/>
        <v/>
      </c>
      <c r="AT280" s="50" t="str">
        <f t="shared" si="133"/>
        <v/>
      </c>
      <c r="AU280" s="50" t="str">
        <f t="shared" si="133"/>
        <v/>
      </c>
      <c r="AV280" s="50" t="str">
        <f t="shared" si="134"/>
        <v/>
      </c>
    </row>
    <row r="281" spans="1:48" ht="129.94999999999999" customHeight="1">
      <c r="A281" s="40" t="str">
        <f t="shared" si="116"/>
        <v/>
      </c>
      <c r="B281" s="41" t="str">
        <f>IF([1]رصد!B281="","",[1]رصد!B281)</f>
        <v/>
      </c>
      <c r="C281" s="41">
        <f>IF([1]رصد!C281="","",[1]رصد!C281)</f>
        <v>0</v>
      </c>
      <c r="D281" s="41">
        <f>IF([1]رصد!D281="","",[1]رصد!D281)</f>
        <v>0</v>
      </c>
      <c r="E281" s="41">
        <f>IF([1]رصد!E281="","",[1]رصد!E281)</f>
        <v>0</v>
      </c>
      <c r="F281" s="41" t="str">
        <f>IF($B281="","",[1]رصد!F281)</f>
        <v/>
      </c>
      <c r="G281" s="42" t="str">
        <f t="shared" si="117"/>
        <v/>
      </c>
      <c r="H281" s="42" t="str">
        <f>IF($B281="","",[1]رصد!G281)</f>
        <v/>
      </c>
      <c r="I281" s="42" t="str">
        <f t="shared" si="118"/>
        <v/>
      </c>
      <c r="J281" s="42" t="str">
        <f>IF($B281="","",[1]رصد!H281)</f>
        <v/>
      </c>
      <c r="K281" s="42" t="str">
        <f t="shared" si="119"/>
        <v/>
      </c>
      <c r="L281" s="42" t="str">
        <f>IF($B281="","",[1]رصد!I281)</f>
        <v/>
      </c>
      <c r="M281" s="42" t="str">
        <f t="shared" si="120"/>
        <v/>
      </c>
      <c r="N281" s="42" t="str">
        <f>IF($B281="","",[1]رصد!J281)</f>
        <v/>
      </c>
      <c r="O281" s="42" t="str">
        <f t="shared" si="121"/>
        <v/>
      </c>
      <c r="P281" s="42" t="str">
        <f>IF($B281="","",[1]رصد!K281)</f>
        <v/>
      </c>
      <c r="Q281" s="42" t="str">
        <f t="shared" si="122"/>
        <v/>
      </c>
      <c r="R281" s="42" t="str">
        <f>IF($B281="","",[1]رصد!L281)</f>
        <v/>
      </c>
      <c r="S281" s="42" t="str">
        <f t="shared" si="123"/>
        <v/>
      </c>
      <c r="T281" s="43" t="str">
        <f>IF($B281="","",[1]رصد!M281)</f>
        <v/>
      </c>
      <c r="U281" s="44" t="str">
        <f t="shared" si="108"/>
        <v/>
      </c>
      <c r="V281" s="45"/>
      <c r="AC281" s="47" t="str">
        <f t="shared" si="109"/>
        <v/>
      </c>
      <c r="AD281" s="47" t="str">
        <f t="shared" si="110"/>
        <v/>
      </c>
      <c r="AE281" s="47" t="str">
        <f t="shared" si="111"/>
        <v/>
      </c>
      <c r="AF281" s="47" t="str">
        <f t="shared" si="112"/>
        <v/>
      </c>
      <c r="AG281" s="47" t="str">
        <f t="shared" si="113"/>
        <v/>
      </c>
      <c r="AH281" s="47" t="str">
        <f t="shared" si="114"/>
        <v/>
      </c>
      <c r="AI281" s="47" t="str">
        <f t="shared" si="115"/>
        <v/>
      </c>
      <c r="AJ281" s="47" t="str">
        <f t="shared" si="124"/>
        <v/>
      </c>
      <c r="AK281" s="48" t="str">
        <f t="shared" si="125"/>
        <v/>
      </c>
      <c r="AL281" s="48" t="str">
        <f t="shared" si="126"/>
        <v>ناجح فى جميع مواد الترم الأول</v>
      </c>
      <c r="AM281" s="49"/>
      <c r="AN281" s="50" t="str">
        <f t="shared" si="127"/>
        <v/>
      </c>
      <c r="AO281" s="50" t="str">
        <f t="shared" si="128"/>
        <v/>
      </c>
      <c r="AP281" s="50" t="str">
        <f t="shared" si="129"/>
        <v/>
      </c>
      <c r="AQ281" s="50" t="str">
        <f t="shared" si="130"/>
        <v/>
      </c>
      <c r="AR281" s="50" t="str">
        <f t="shared" si="131"/>
        <v/>
      </c>
      <c r="AS281" s="50" t="str">
        <f t="shared" si="132"/>
        <v/>
      </c>
      <c r="AT281" s="50" t="str">
        <f t="shared" si="133"/>
        <v/>
      </c>
      <c r="AU281" s="50" t="str">
        <f t="shared" si="133"/>
        <v/>
      </c>
      <c r="AV281" s="50" t="str">
        <f t="shared" si="134"/>
        <v/>
      </c>
    </row>
    <row r="282" spans="1:48" ht="129.94999999999999" customHeight="1">
      <c r="A282" s="40" t="str">
        <f t="shared" si="116"/>
        <v/>
      </c>
      <c r="B282" s="41" t="str">
        <f>IF([1]رصد!B282="","",[1]رصد!B282)</f>
        <v/>
      </c>
      <c r="C282" s="41">
        <f>IF([1]رصد!C282="","",[1]رصد!C282)</f>
        <v>0</v>
      </c>
      <c r="D282" s="41">
        <f>IF([1]رصد!D282="","",[1]رصد!D282)</f>
        <v>0</v>
      </c>
      <c r="E282" s="41">
        <f>IF([1]رصد!E282="","",[1]رصد!E282)</f>
        <v>0</v>
      </c>
      <c r="F282" s="41" t="str">
        <f>IF($B282="","",[1]رصد!F282)</f>
        <v/>
      </c>
      <c r="G282" s="42" t="str">
        <f t="shared" si="117"/>
        <v/>
      </c>
      <c r="H282" s="42" t="str">
        <f>IF($B282="","",[1]رصد!G282)</f>
        <v/>
      </c>
      <c r="I282" s="42" t="str">
        <f t="shared" si="118"/>
        <v/>
      </c>
      <c r="J282" s="42" t="str">
        <f>IF($B282="","",[1]رصد!H282)</f>
        <v/>
      </c>
      <c r="K282" s="42" t="str">
        <f t="shared" si="119"/>
        <v/>
      </c>
      <c r="L282" s="42" t="str">
        <f>IF($B282="","",[1]رصد!I282)</f>
        <v/>
      </c>
      <c r="M282" s="42" t="str">
        <f t="shared" si="120"/>
        <v/>
      </c>
      <c r="N282" s="42" t="str">
        <f>IF($B282="","",[1]رصد!J282)</f>
        <v/>
      </c>
      <c r="O282" s="42" t="str">
        <f t="shared" si="121"/>
        <v/>
      </c>
      <c r="P282" s="42" t="str">
        <f>IF($B282="","",[1]رصد!K282)</f>
        <v/>
      </c>
      <c r="Q282" s="42" t="str">
        <f t="shared" si="122"/>
        <v/>
      </c>
      <c r="R282" s="42" t="str">
        <f>IF($B282="","",[1]رصد!L282)</f>
        <v/>
      </c>
      <c r="S282" s="42" t="str">
        <f t="shared" si="123"/>
        <v/>
      </c>
      <c r="T282" s="43" t="str">
        <f>IF($B282="","",[1]رصد!M282)</f>
        <v/>
      </c>
      <c r="U282" s="44" t="str">
        <f t="shared" si="108"/>
        <v/>
      </c>
      <c r="V282" s="45"/>
      <c r="AC282" s="47" t="str">
        <f t="shared" si="109"/>
        <v/>
      </c>
      <c r="AD282" s="47" t="str">
        <f t="shared" si="110"/>
        <v/>
      </c>
      <c r="AE282" s="47" t="str">
        <f t="shared" si="111"/>
        <v/>
      </c>
      <c r="AF282" s="47" t="str">
        <f t="shared" si="112"/>
        <v/>
      </c>
      <c r="AG282" s="47" t="str">
        <f t="shared" si="113"/>
        <v/>
      </c>
      <c r="AH282" s="47" t="str">
        <f t="shared" si="114"/>
        <v/>
      </c>
      <c r="AI282" s="47" t="str">
        <f t="shared" si="115"/>
        <v/>
      </c>
      <c r="AJ282" s="47" t="str">
        <f t="shared" si="124"/>
        <v/>
      </c>
      <c r="AK282" s="48" t="str">
        <f t="shared" si="125"/>
        <v/>
      </c>
      <c r="AL282" s="48" t="str">
        <f t="shared" si="126"/>
        <v>ناجح فى جميع مواد الترم الأول</v>
      </c>
      <c r="AM282" s="49"/>
      <c r="AN282" s="50" t="str">
        <f t="shared" si="127"/>
        <v/>
      </c>
      <c r="AO282" s="50" t="str">
        <f t="shared" si="128"/>
        <v/>
      </c>
      <c r="AP282" s="50" t="str">
        <f t="shared" si="129"/>
        <v/>
      </c>
      <c r="AQ282" s="50" t="str">
        <f t="shared" si="130"/>
        <v/>
      </c>
      <c r="AR282" s="50" t="str">
        <f t="shared" si="131"/>
        <v/>
      </c>
      <c r="AS282" s="50" t="str">
        <f t="shared" si="132"/>
        <v/>
      </c>
      <c r="AT282" s="50" t="str">
        <f t="shared" si="133"/>
        <v/>
      </c>
      <c r="AU282" s="50" t="str">
        <f t="shared" si="133"/>
        <v/>
      </c>
      <c r="AV282" s="50" t="str">
        <f t="shared" si="134"/>
        <v/>
      </c>
    </row>
    <row r="283" spans="1:48" ht="129.94999999999999" customHeight="1">
      <c r="A283" s="40" t="str">
        <f t="shared" si="116"/>
        <v/>
      </c>
      <c r="B283" s="41" t="str">
        <f>IF([1]رصد!B283="","",[1]رصد!B283)</f>
        <v/>
      </c>
      <c r="C283" s="41">
        <f>IF([1]رصد!C283="","",[1]رصد!C283)</f>
        <v>0</v>
      </c>
      <c r="D283" s="41">
        <f>IF([1]رصد!D283="","",[1]رصد!D283)</f>
        <v>0</v>
      </c>
      <c r="E283" s="41">
        <f>IF([1]رصد!E283="","",[1]رصد!E283)</f>
        <v>0</v>
      </c>
      <c r="F283" s="41" t="str">
        <f>IF($B283="","",[1]رصد!F283)</f>
        <v/>
      </c>
      <c r="G283" s="42" t="str">
        <f t="shared" si="117"/>
        <v/>
      </c>
      <c r="H283" s="42" t="str">
        <f>IF($B283="","",[1]رصد!G283)</f>
        <v/>
      </c>
      <c r="I283" s="42" t="str">
        <f t="shared" si="118"/>
        <v/>
      </c>
      <c r="J283" s="42" t="str">
        <f>IF($B283="","",[1]رصد!H283)</f>
        <v/>
      </c>
      <c r="K283" s="42" t="str">
        <f t="shared" si="119"/>
        <v/>
      </c>
      <c r="L283" s="42" t="str">
        <f>IF($B283="","",[1]رصد!I283)</f>
        <v/>
      </c>
      <c r="M283" s="42" t="str">
        <f t="shared" si="120"/>
        <v/>
      </c>
      <c r="N283" s="42" t="str">
        <f>IF($B283="","",[1]رصد!J283)</f>
        <v/>
      </c>
      <c r="O283" s="42" t="str">
        <f t="shared" si="121"/>
        <v/>
      </c>
      <c r="P283" s="42" t="str">
        <f>IF($B283="","",[1]رصد!K283)</f>
        <v/>
      </c>
      <c r="Q283" s="42" t="str">
        <f t="shared" si="122"/>
        <v/>
      </c>
      <c r="R283" s="42" t="str">
        <f>IF($B283="","",[1]رصد!L283)</f>
        <v/>
      </c>
      <c r="S283" s="42" t="str">
        <f t="shared" si="123"/>
        <v/>
      </c>
      <c r="T283" s="43" t="str">
        <f>IF($B283="","",[1]رصد!M283)</f>
        <v/>
      </c>
      <c r="U283" s="44" t="str">
        <f t="shared" si="108"/>
        <v/>
      </c>
      <c r="V283" s="45"/>
      <c r="AC283" s="47" t="str">
        <f t="shared" si="109"/>
        <v/>
      </c>
      <c r="AD283" s="47" t="str">
        <f t="shared" si="110"/>
        <v/>
      </c>
      <c r="AE283" s="47" t="str">
        <f t="shared" si="111"/>
        <v/>
      </c>
      <c r="AF283" s="47" t="str">
        <f t="shared" si="112"/>
        <v/>
      </c>
      <c r="AG283" s="47" t="str">
        <f t="shared" si="113"/>
        <v/>
      </c>
      <c r="AH283" s="47" t="str">
        <f t="shared" si="114"/>
        <v/>
      </c>
      <c r="AI283" s="47" t="str">
        <f t="shared" si="115"/>
        <v/>
      </c>
      <c r="AJ283" s="47" t="str">
        <f t="shared" si="124"/>
        <v/>
      </c>
      <c r="AK283" s="48" t="str">
        <f t="shared" si="125"/>
        <v/>
      </c>
      <c r="AL283" s="48" t="str">
        <f t="shared" si="126"/>
        <v>ناجح فى جميع مواد الترم الأول</v>
      </c>
      <c r="AM283" s="49"/>
      <c r="AN283" s="50" t="str">
        <f t="shared" si="127"/>
        <v/>
      </c>
      <c r="AO283" s="50" t="str">
        <f t="shared" si="128"/>
        <v/>
      </c>
      <c r="AP283" s="50" t="str">
        <f t="shared" si="129"/>
        <v/>
      </c>
      <c r="AQ283" s="50" t="str">
        <f t="shared" si="130"/>
        <v/>
      </c>
      <c r="AR283" s="50" t="str">
        <f t="shared" si="131"/>
        <v/>
      </c>
      <c r="AS283" s="50" t="str">
        <f t="shared" si="132"/>
        <v/>
      </c>
      <c r="AT283" s="50" t="str">
        <f t="shared" si="133"/>
        <v/>
      </c>
      <c r="AU283" s="50" t="str">
        <f t="shared" si="133"/>
        <v/>
      </c>
      <c r="AV283" s="50" t="str">
        <f t="shared" si="134"/>
        <v/>
      </c>
    </row>
    <row r="284" spans="1:48" ht="129.94999999999999" customHeight="1">
      <c r="A284" s="40" t="str">
        <f t="shared" si="116"/>
        <v/>
      </c>
      <c r="B284" s="41" t="str">
        <f>IF([1]رصد!B284="","",[1]رصد!B284)</f>
        <v/>
      </c>
      <c r="C284" s="41">
        <f>IF([1]رصد!C284="","",[1]رصد!C284)</f>
        <v>0</v>
      </c>
      <c r="D284" s="41">
        <f>IF([1]رصد!D284="","",[1]رصد!D284)</f>
        <v>0</v>
      </c>
      <c r="E284" s="41">
        <f>IF([1]رصد!E284="","",[1]رصد!E284)</f>
        <v>0</v>
      </c>
      <c r="F284" s="41" t="str">
        <f>IF($B284="","",[1]رصد!F284)</f>
        <v/>
      </c>
      <c r="G284" s="42" t="str">
        <f t="shared" si="117"/>
        <v/>
      </c>
      <c r="H284" s="42" t="str">
        <f>IF($B284="","",[1]رصد!G284)</f>
        <v/>
      </c>
      <c r="I284" s="42" t="str">
        <f t="shared" si="118"/>
        <v/>
      </c>
      <c r="J284" s="42" t="str">
        <f>IF($B284="","",[1]رصد!H284)</f>
        <v/>
      </c>
      <c r="K284" s="42" t="str">
        <f t="shared" si="119"/>
        <v/>
      </c>
      <c r="L284" s="42" t="str">
        <f>IF($B284="","",[1]رصد!I284)</f>
        <v/>
      </c>
      <c r="M284" s="42" t="str">
        <f t="shared" si="120"/>
        <v/>
      </c>
      <c r="N284" s="42" t="str">
        <f>IF($B284="","",[1]رصد!J284)</f>
        <v/>
      </c>
      <c r="O284" s="42" t="str">
        <f t="shared" si="121"/>
        <v/>
      </c>
      <c r="P284" s="42" t="str">
        <f>IF($B284="","",[1]رصد!K284)</f>
        <v/>
      </c>
      <c r="Q284" s="42" t="str">
        <f t="shared" si="122"/>
        <v/>
      </c>
      <c r="R284" s="42" t="str">
        <f>IF($B284="","",[1]رصد!L284)</f>
        <v/>
      </c>
      <c r="S284" s="42" t="str">
        <f t="shared" si="123"/>
        <v/>
      </c>
      <c r="T284" s="43" t="str">
        <f>IF($B284="","",[1]رصد!M284)</f>
        <v/>
      </c>
      <c r="U284" s="44" t="str">
        <f t="shared" si="108"/>
        <v/>
      </c>
      <c r="V284" s="45"/>
      <c r="AC284" s="47" t="str">
        <f t="shared" si="109"/>
        <v/>
      </c>
      <c r="AD284" s="47" t="str">
        <f t="shared" si="110"/>
        <v/>
      </c>
      <c r="AE284" s="47" t="str">
        <f t="shared" si="111"/>
        <v/>
      </c>
      <c r="AF284" s="47" t="str">
        <f t="shared" si="112"/>
        <v/>
      </c>
      <c r="AG284" s="47" t="str">
        <f t="shared" si="113"/>
        <v/>
      </c>
      <c r="AH284" s="47" t="str">
        <f t="shared" si="114"/>
        <v/>
      </c>
      <c r="AI284" s="47" t="str">
        <f t="shared" si="115"/>
        <v/>
      </c>
      <c r="AJ284" s="47" t="str">
        <f t="shared" si="124"/>
        <v/>
      </c>
      <c r="AK284" s="48" t="str">
        <f t="shared" si="125"/>
        <v/>
      </c>
      <c r="AL284" s="48" t="str">
        <f t="shared" si="126"/>
        <v>ناجح فى جميع مواد الترم الأول</v>
      </c>
      <c r="AM284" s="49"/>
      <c r="AN284" s="50" t="str">
        <f t="shared" si="127"/>
        <v/>
      </c>
      <c r="AO284" s="50" t="str">
        <f t="shared" si="128"/>
        <v/>
      </c>
      <c r="AP284" s="50" t="str">
        <f t="shared" si="129"/>
        <v/>
      </c>
      <c r="AQ284" s="50" t="str">
        <f t="shared" si="130"/>
        <v/>
      </c>
      <c r="AR284" s="50" t="str">
        <f t="shared" si="131"/>
        <v/>
      </c>
      <c r="AS284" s="50" t="str">
        <f t="shared" si="132"/>
        <v/>
      </c>
      <c r="AT284" s="50" t="str">
        <f t="shared" si="133"/>
        <v/>
      </c>
      <c r="AU284" s="50" t="str">
        <f t="shared" si="133"/>
        <v/>
      </c>
      <c r="AV284" s="50" t="str">
        <f t="shared" si="134"/>
        <v/>
      </c>
    </row>
    <row r="285" spans="1:48" ht="129.94999999999999" customHeight="1">
      <c r="A285" s="40" t="str">
        <f t="shared" si="116"/>
        <v/>
      </c>
      <c r="B285" s="41" t="str">
        <f>IF([1]رصد!B285="","",[1]رصد!B285)</f>
        <v/>
      </c>
      <c r="C285" s="41">
        <f>IF([1]رصد!C285="","",[1]رصد!C285)</f>
        <v>0</v>
      </c>
      <c r="D285" s="41">
        <f>IF([1]رصد!D285="","",[1]رصد!D285)</f>
        <v>0</v>
      </c>
      <c r="E285" s="41">
        <f>IF([1]رصد!E285="","",[1]رصد!E285)</f>
        <v>0</v>
      </c>
      <c r="F285" s="41" t="str">
        <f>IF($B285="","",[1]رصد!F285)</f>
        <v/>
      </c>
      <c r="G285" s="42" t="str">
        <f t="shared" si="117"/>
        <v/>
      </c>
      <c r="H285" s="42" t="str">
        <f>IF($B285="","",[1]رصد!G285)</f>
        <v/>
      </c>
      <c r="I285" s="42" t="str">
        <f t="shared" si="118"/>
        <v/>
      </c>
      <c r="J285" s="42" t="str">
        <f>IF($B285="","",[1]رصد!H285)</f>
        <v/>
      </c>
      <c r="K285" s="42" t="str">
        <f t="shared" si="119"/>
        <v/>
      </c>
      <c r="L285" s="42" t="str">
        <f>IF($B285="","",[1]رصد!I285)</f>
        <v/>
      </c>
      <c r="M285" s="42" t="str">
        <f t="shared" si="120"/>
        <v/>
      </c>
      <c r="N285" s="42" t="str">
        <f>IF($B285="","",[1]رصد!J285)</f>
        <v/>
      </c>
      <c r="O285" s="42" t="str">
        <f t="shared" si="121"/>
        <v/>
      </c>
      <c r="P285" s="42" t="str">
        <f>IF($B285="","",[1]رصد!K285)</f>
        <v/>
      </c>
      <c r="Q285" s="42" t="str">
        <f t="shared" si="122"/>
        <v/>
      </c>
      <c r="R285" s="42" t="str">
        <f>IF($B285="","",[1]رصد!L285)</f>
        <v/>
      </c>
      <c r="S285" s="42" t="str">
        <f t="shared" si="123"/>
        <v/>
      </c>
      <c r="T285" s="43" t="str">
        <f>IF($B285="","",[1]رصد!M285)</f>
        <v/>
      </c>
      <c r="U285" s="44" t="str">
        <f t="shared" si="108"/>
        <v/>
      </c>
      <c r="V285" s="45"/>
      <c r="AC285" s="47" t="str">
        <f t="shared" si="109"/>
        <v/>
      </c>
      <c r="AD285" s="47" t="str">
        <f t="shared" si="110"/>
        <v/>
      </c>
      <c r="AE285" s="47" t="str">
        <f t="shared" si="111"/>
        <v/>
      </c>
      <c r="AF285" s="47" t="str">
        <f t="shared" si="112"/>
        <v/>
      </c>
      <c r="AG285" s="47" t="str">
        <f t="shared" si="113"/>
        <v/>
      </c>
      <c r="AH285" s="47" t="str">
        <f t="shared" si="114"/>
        <v/>
      </c>
      <c r="AI285" s="47" t="str">
        <f t="shared" si="115"/>
        <v/>
      </c>
      <c r="AJ285" s="47" t="str">
        <f t="shared" si="124"/>
        <v/>
      </c>
      <c r="AK285" s="48" t="str">
        <f t="shared" si="125"/>
        <v/>
      </c>
      <c r="AL285" s="48" t="str">
        <f t="shared" si="126"/>
        <v>ناجح فى جميع مواد الترم الأول</v>
      </c>
      <c r="AM285" s="49"/>
      <c r="AN285" s="50" t="str">
        <f t="shared" si="127"/>
        <v/>
      </c>
      <c r="AO285" s="50" t="str">
        <f t="shared" si="128"/>
        <v/>
      </c>
      <c r="AP285" s="50" t="str">
        <f t="shared" si="129"/>
        <v/>
      </c>
      <c r="AQ285" s="50" t="str">
        <f t="shared" si="130"/>
        <v/>
      </c>
      <c r="AR285" s="50" t="str">
        <f t="shared" si="131"/>
        <v/>
      </c>
      <c r="AS285" s="50" t="str">
        <f t="shared" si="132"/>
        <v/>
      </c>
      <c r="AT285" s="50" t="str">
        <f t="shared" si="133"/>
        <v/>
      </c>
      <c r="AU285" s="50" t="str">
        <f t="shared" si="133"/>
        <v/>
      </c>
      <c r="AV285" s="50" t="str">
        <f t="shared" si="134"/>
        <v/>
      </c>
    </row>
    <row r="286" spans="1:48" ht="129.94999999999999" customHeight="1">
      <c r="A286" s="40" t="str">
        <f t="shared" si="116"/>
        <v/>
      </c>
      <c r="B286" s="41" t="str">
        <f>IF([1]رصد!B286="","",[1]رصد!B286)</f>
        <v/>
      </c>
      <c r="C286" s="41">
        <f>IF([1]رصد!C286="","",[1]رصد!C286)</f>
        <v>0</v>
      </c>
      <c r="D286" s="41">
        <f>IF([1]رصد!D286="","",[1]رصد!D286)</f>
        <v>0</v>
      </c>
      <c r="E286" s="41">
        <f>IF([1]رصد!E286="","",[1]رصد!E286)</f>
        <v>0</v>
      </c>
      <c r="F286" s="41" t="str">
        <f>IF($B286="","",[1]رصد!F286)</f>
        <v/>
      </c>
      <c r="G286" s="42" t="str">
        <f t="shared" si="117"/>
        <v/>
      </c>
      <c r="H286" s="42" t="str">
        <f>IF($B286="","",[1]رصد!G286)</f>
        <v/>
      </c>
      <c r="I286" s="42" t="str">
        <f t="shared" si="118"/>
        <v/>
      </c>
      <c r="J286" s="42" t="str">
        <f>IF($B286="","",[1]رصد!H286)</f>
        <v/>
      </c>
      <c r="K286" s="42" t="str">
        <f t="shared" si="119"/>
        <v/>
      </c>
      <c r="L286" s="42" t="str">
        <f>IF($B286="","",[1]رصد!I286)</f>
        <v/>
      </c>
      <c r="M286" s="42" t="str">
        <f t="shared" si="120"/>
        <v/>
      </c>
      <c r="N286" s="42" t="str">
        <f>IF($B286="","",[1]رصد!J286)</f>
        <v/>
      </c>
      <c r="O286" s="42" t="str">
        <f t="shared" si="121"/>
        <v/>
      </c>
      <c r="P286" s="42" t="str">
        <f>IF($B286="","",[1]رصد!K286)</f>
        <v/>
      </c>
      <c r="Q286" s="42" t="str">
        <f t="shared" si="122"/>
        <v/>
      </c>
      <c r="R286" s="42" t="str">
        <f>IF($B286="","",[1]رصد!L286)</f>
        <v/>
      </c>
      <c r="S286" s="42" t="str">
        <f t="shared" si="123"/>
        <v/>
      </c>
      <c r="T286" s="43" t="str">
        <f>IF($B286="","",[1]رصد!M286)</f>
        <v/>
      </c>
      <c r="U286" s="44" t="str">
        <f t="shared" si="108"/>
        <v/>
      </c>
      <c r="V286" s="45"/>
      <c r="AC286" s="47" t="str">
        <f t="shared" si="109"/>
        <v/>
      </c>
      <c r="AD286" s="47" t="str">
        <f t="shared" si="110"/>
        <v/>
      </c>
      <c r="AE286" s="47" t="str">
        <f t="shared" si="111"/>
        <v/>
      </c>
      <c r="AF286" s="47" t="str">
        <f t="shared" si="112"/>
        <v/>
      </c>
      <c r="AG286" s="47" t="str">
        <f t="shared" si="113"/>
        <v/>
      </c>
      <c r="AH286" s="47" t="str">
        <f t="shared" si="114"/>
        <v/>
      </c>
      <c r="AI286" s="47" t="str">
        <f t="shared" si="115"/>
        <v/>
      </c>
      <c r="AJ286" s="47" t="str">
        <f t="shared" si="124"/>
        <v/>
      </c>
      <c r="AK286" s="48" t="str">
        <f t="shared" si="125"/>
        <v/>
      </c>
      <c r="AL286" s="48" t="str">
        <f t="shared" si="126"/>
        <v>ناجح فى جميع مواد الترم الأول</v>
      </c>
      <c r="AM286" s="49"/>
      <c r="AN286" s="50" t="str">
        <f t="shared" si="127"/>
        <v/>
      </c>
      <c r="AO286" s="50" t="str">
        <f t="shared" si="128"/>
        <v/>
      </c>
      <c r="AP286" s="50" t="str">
        <f t="shared" si="129"/>
        <v/>
      </c>
      <c r="AQ286" s="50" t="str">
        <f t="shared" si="130"/>
        <v/>
      </c>
      <c r="AR286" s="50" t="str">
        <f t="shared" si="131"/>
        <v/>
      </c>
      <c r="AS286" s="50" t="str">
        <f t="shared" si="132"/>
        <v/>
      </c>
      <c r="AT286" s="50" t="str">
        <f t="shared" si="133"/>
        <v/>
      </c>
      <c r="AU286" s="50" t="str">
        <f t="shared" si="133"/>
        <v/>
      </c>
      <c r="AV286" s="50" t="str">
        <f t="shared" si="134"/>
        <v/>
      </c>
    </row>
    <row r="287" spans="1:48" ht="129.94999999999999" customHeight="1">
      <c r="A287" s="40" t="str">
        <f t="shared" si="116"/>
        <v/>
      </c>
      <c r="B287" s="41" t="str">
        <f>IF([1]رصد!B287="","",[1]رصد!B287)</f>
        <v/>
      </c>
      <c r="C287" s="41">
        <f>IF([1]رصد!C287="","",[1]رصد!C287)</f>
        <v>0</v>
      </c>
      <c r="D287" s="41">
        <f>IF([1]رصد!D287="","",[1]رصد!D287)</f>
        <v>0</v>
      </c>
      <c r="E287" s="41">
        <f>IF([1]رصد!E287="","",[1]رصد!E287)</f>
        <v>0</v>
      </c>
      <c r="F287" s="41" t="str">
        <f>IF($B287="","",[1]رصد!F287)</f>
        <v/>
      </c>
      <c r="G287" s="42" t="str">
        <f t="shared" si="117"/>
        <v/>
      </c>
      <c r="H287" s="42" t="str">
        <f>IF($B287="","",[1]رصد!G287)</f>
        <v/>
      </c>
      <c r="I287" s="42" t="str">
        <f t="shared" si="118"/>
        <v/>
      </c>
      <c r="J287" s="42" t="str">
        <f>IF($B287="","",[1]رصد!H287)</f>
        <v/>
      </c>
      <c r="K287" s="42" t="str">
        <f t="shared" si="119"/>
        <v/>
      </c>
      <c r="L287" s="42" t="str">
        <f>IF($B287="","",[1]رصد!I287)</f>
        <v/>
      </c>
      <c r="M287" s="42" t="str">
        <f t="shared" si="120"/>
        <v/>
      </c>
      <c r="N287" s="42" t="str">
        <f>IF($B287="","",[1]رصد!J287)</f>
        <v/>
      </c>
      <c r="O287" s="42" t="str">
        <f t="shared" si="121"/>
        <v/>
      </c>
      <c r="P287" s="42" t="str">
        <f>IF($B287="","",[1]رصد!K287)</f>
        <v/>
      </c>
      <c r="Q287" s="42" t="str">
        <f t="shared" si="122"/>
        <v/>
      </c>
      <c r="R287" s="42" t="str">
        <f>IF($B287="","",[1]رصد!L287)</f>
        <v/>
      </c>
      <c r="S287" s="42" t="str">
        <f t="shared" si="123"/>
        <v/>
      </c>
      <c r="T287" s="43" t="str">
        <f>IF($B287="","",[1]رصد!M287)</f>
        <v/>
      </c>
      <c r="U287" s="44" t="str">
        <f t="shared" si="108"/>
        <v/>
      </c>
      <c r="V287" s="45"/>
      <c r="AC287" s="47" t="str">
        <f t="shared" si="109"/>
        <v/>
      </c>
      <c r="AD287" s="47" t="str">
        <f t="shared" si="110"/>
        <v/>
      </c>
      <c r="AE287" s="47" t="str">
        <f t="shared" si="111"/>
        <v/>
      </c>
      <c r="AF287" s="47" t="str">
        <f t="shared" si="112"/>
        <v/>
      </c>
      <c r="AG287" s="47" t="str">
        <f t="shared" si="113"/>
        <v/>
      </c>
      <c r="AH287" s="47" t="str">
        <f t="shared" si="114"/>
        <v/>
      </c>
      <c r="AI287" s="47" t="str">
        <f t="shared" si="115"/>
        <v/>
      </c>
      <c r="AJ287" s="47" t="str">
        <f t="shared" si="124"/>
        <v/>
      </c>
      <c r="AK287" s="48" t="str">
        <f t="shared" si="125"/>
        <v/>
      </c>
      <c r="AL287" s="48" t="str">
        <f t="shared" si="126"/>
        <v>ناجح فى جميع مواد الترم الأول</v>
      </c>
      <c r="AM287" s="49"/>
      <c r="AN287" s="50" t="str">
        <f t="shared" si="127"/>
        <v/>
      </c>
      <c r="AO287" s="50" t="str">
        <f t="shared" si="128"/>
        <v/>
      </c>
      <c r="AP287" s="50" t="str">
        <f t="shared" si="129"/>
        <v/>
      </c>
      <c r="AQ287" s="50" t="str">
        <f t="shared" si="130"/>
        <v/>
      </c>
      <c r="AR287" s="50" t="str">
        <f t="shared" si="131"/>
        <v/>
      </c>
      <c r="AS287" s="50" t="str">
        <f t="shared" si="132"/>
        <v/>
      </c>
      <c r="AT287" s="50" t="str">
        <f t="shared" si="133"/>
        <v/>
      </c>
      <c r="AU287" s="50" t="str">
        <f t="shared" si="133"/>
        <v/>
      </c>
      <c r="AV287" s="50" t="str">
        <f t="shared" si="134"/>
        <v/>
      </c>
    </row>
    <row r="288" spans="1:48" ht="129.94999999999999" customHeight="1">
      <c r="A288" s="40" t="str">
        <f t="shared" si="116"/>
        <v/>
      </c>
      <c r="B288" s="41" t="str">
        <f>IF([1]رصد!B288="","",[1]رصد!B288)</f>
        <v/>
      </c>
      <c r="C288" s="41">
        <f>IF([1]رصد!C288="","",[1]رصد!C288)</f>
        <v>0</v>
      </c>
      <c r="D288" s="41">
        <f>IF([1]رصد!D288="","",[1]رصد!D288)</f>
        <v>0</v>
      </c>
      <c r="E288" s="41">
        <f>IF([1]رصد!E288="","",[1]رصد!E288)</f>
        <v>0</v>
      </c>
      <c r="F288" s="41" t="str">
        <f>IF($B288="","",[1]رصد!F288)</f>
        <v/>
      </c>
      <c r="G288" s="42" t="str">
        <f t="shared" si="117"/>
        <v/>
      </c>
      <c r="H288" s="42" t="str">
        <f>IF($B288="","",[1]رصد!G288)</f>
        <v/>
      </c>
      <c r="I288" s="42" t="str">
        <f t="shared" si="118"/>
        <v/>
      </c>
      <c r="J288" s="42" t="str">
        <f>IF($B288="","",[1]رصد!H288)</f>
        <v/>
      </c>
      <c r="K288" s="42" t="str">
        <f t="shared" si="119"/>
        <v/>
      </c>
      <c r="L288" s="42" t="str">
        <f>IF($B288="","",[1]رصد!I288)</f>
        <v/>
      </c>
      <c r="M288" s="42" t="str">
        <f t="shared" si="120"/>
        <v/>
      </c>
      <c r="N288" s="42" t="str">
        <f>IF($B288="","",[1]رصد!J288)</f>
        <v/>
      </c>
      <c r="O288" s="42" t="str">
        <f t="shared" si="121"/>
        <v/>
      </c>
      <c r="P288" s="42" t="str">
        <f>IF($B288="","",[1]رصد!K288)</f>
        <v/>
      </c>
      <c r="Q288" s="42" t="str">
        <f t="shared" si="122"/>
        <v/>
      </c>
      <c r="R288" s="42" t="str">
        <f>IF($B288="","",[1]رصد!L288)</f>
        <v/>
      </c>
      <c r="S288" s="42" t="str">
        <f t="shared" si="123"/>
        <v/>
      </c>
      <c r="T288" s="43" t="str">
        <f>IF($B288="","",[1]رصد!M288)</f>
        <v/>
      </c>
      <c r="U288" s="44" t="str">
        <f t="shared" si="108"/>
        <v/>
      </c>
      <c r="V288" s="45"/>
      <c r="AC288" s="47" t="str">
        <f t="shared" si="109"/>
        <v/>
      </c>
      <c r="AD288" s="47" t="str">
        <f t="shared" si="110"/>
        <v/>
      </c>
      <c r="AE288" s="47" t="str">
        <f t="shared" si="111"/>
        <v/>
      </c>
      <c r="AF288" s="47" t="str">
        <f t="shared" si="112"/>
        <v/>
      </c>
      <c r="AG288" s="47" t="str">
        <f t="shared" si="113"/>
        <v/>
      </c>
      <c r="AH288" s="47" t="str">
        <f t="shared" si="114"/>
        <v/>
      </c>
      <c r="AI288" s="47" t="str">
        <f t="shared" si="115"/>
        <v/>
      </c>
      <c r="AJ288" s="47" t="str">
        <f t="shared" si="124"/>
        <v/>
      </c>
      <c r="AK288" s="48" t="str">
        <f t="shared" si="125"/>
        <v/>
      </c>
      <c r="AL288" s="48" t="str">
        <f t="shared" si="126"/>
        <v>ناجح فى جميع مواد الترم الأول</v>
      </c>
      <c r="AM288" s="49"/>
      <c r="AN288" s="50" t="str">
        <f t="shared" si="127"/>
        <v/>
      </c>
      <c r="AO288" s="50" t="str">
        <f t="shared" si="128"/>
        <v/>
      </c>
      <c r="AP288" s="50" t="str">
        <f t="shared" si="129"/>
        <v/>
      </c>
      <c r="AQ288" s="50" t="str">
        <f t="shared" si="130"/>
        <v/>
      </c>
      <c r="AR288" s="50" t="str">
        <f t="shared" si="131"/>
        <v/>
      </c>
      <c r="AS288" s="50" t="str">
        <f t="shared" si="132"/>
        <v/>
      </c>
      <c r="AT288" s="50" t="str">
        <f t="shared" si="133"/>
        <v/>
      </c>
      <c r="AU288" s="50" t="str">
        <f t="shared" si="133"/>
        <v/>
      </c>
      <c r="AV288" s="50" t="str">
        <f t="shared" si="134"/>
        <v/>
      </c>
    </row>
    <row r="289" spans="1:48" ht="129.94999999999999" customHeight="1">
      <c r="A289" s="40" t="str">
        <f t="shared" si="116"/>
        <v/>
      </c>
      <c r="B289" s="41" t="str">
        <f>IF([1]رصد!B289="","",[1]رصد!B289)</f>
        <v/>
      </c>
      <c r="C289" s="41">
        <f>IF([1]رصد!C289="","",[1]رصد!C289)</f>
        <v>0</v>
      </c>
      <c r="D289" s="41">
        <f>IF([1]رصد!D289="","",[1]رصد!D289)</f>
        <v>0</v>
      </c>
      <c r="E289" s="41">
        <f>IF([1]رصد!E289="","",[1]رصد!E289)</f>
        <v>0</v>
      </c>
      <c r="F289" s="41" t="str">
        <f>IF($B289="","",[1]رصد!F289)</f>
        <v/>
      </c>
      <c r="G289" s="42" t="str">
        <f t="shared" si="117"/>
        <v/>
      </c>
      <c r="H289" s="42" t="str">
        <f>IF($B289="","",[1]رصد!G289)</f>
        <v/>
      </c>
      <c r="I289" s="42" t="str">
        <f t="shared" si="118"/>
        <v/>
      </c>
      <c r="J289" s="42" t="str">
        <f>IF($B289="","",[1]رصد!H289)</f>
        <v/>
      </c>
      <c r="K289" s="42" t="str">
        <f t="shared" si="119"/>
        <v/>
      </c>
      <c r="L289" s="42" t="str">
        <f>IF($B289="","",[1]رصد!I289)</f>
        <v/>
      </c>
      <c r="M289" s="42" t="str">
        <f t="shared" si="120"/>
        <v/>
      </c>
      <c r="N289" s="42" t="str">
        <f>IF($B289="","",[1]رصد!J289)</f>
        <v/>
      </c>
      <c r="O289" s="42" t="str">
        <f t="shared" si="121"/>
        <v/>
      </c>
      <c r="P289" s="42" t="str">
        <f>IF($B289="","",[1]رصد!K289)</f>
        <v/>
      </c>
      <c r="Q289" s="42" t="str">
        <f t="shared" si="122"/>
        <v/>
      </c>
      <c r="R289" s="42" t="str">
        <f>IF($B289="","",[1]رصد!L289)</f>
        <v/>
      </c>
      <c r="S289" s="42" t="str">
        <f t="shared" si="123"/>
        <v/>
      </c>
      <c r="T289" s="43" t="str">
        <f>IF($B289="","",[1]رصد!M289)</f>
        <v/>
      </c>
      <c r="U289" s="44" t="str">
        <f t="shared" si="108"/>
        <v/>
      </c>
      <c r="V289" s="45"/>
      <c r="AC289" s="47" t="str">
        <f t="shared" si="109"/>
        <v/>
      </c>
      <c r="AD289" s="47" t="str">
        <f t="shared" si="110"/>
        <v/>
      </c>
      <c r="AE289" s="47" t="str">
        <f t="shared" si="111"/>
        <v/>
      </c>
      <c r="AF289" s="47" t="str">
        <f t="shared" si="112"/>
        <v/>
      </c>
      <c r="AG289" s="47" t="str">
        <f t="shared" si="113"/>
        <v/>
      </c>
      <c r="AH289" s="47" t="str">
        <f t="shared" si="114"/>
        <v/>
      </c>
      <c r="AI289" s="47" t="str">
        <f t="shared" si="115"/>
        <v/>
      </c>
      <c r="AJ289" s="47" t="str">
        <f t="shared" si="124"/>
        <v/>
      </c>
      <c r="AK289" s="48" t="str">
        <f t="shared" si="125"/>
        <v/>
      </c>
      <c r="AL289" s="48" t="str">
        <f t="shared" si="126"/>
        <v>ناجح فى جميع مواد الترم الأول</v>
      </c>
      <c r="AM289" s="49"/>
      <c r="AN289" s="50" t="str">
        <f t="shared" si="127"/>
        <v/>
      </c>
      <c r="AO289" s="50" t="str">
        <f t="shared" si="128"/>
        <v/>
      </c>
      <c r="AP289" s="50" t="str">
        <f t="shared" si="129"/>
        <v/>
      </c>
      <c r="AQ289" s="50" t="str">
        <f t="shared" si="130"/>
        <v/>
      </c>
      <c r="AR289" s="50" t="str">
        <f t="shared" si="131"/>
        <v/>
      </c>
      <c r="AS289" s="50" t="str">
        <f t="shared" si="132"/>
        <v/>
      </c>
      <c r="AT289" s="50" t="str">
        <f t="shared" si="133"/>
        <v/>
      </c>
      <c r="AU289" s="50" t="str">
        <f t="shared" si="133"/>
        <v/>
      </c>
      <c r="AV289" s="50" t="str">
        <f t="shared" si="134"/>
        <v/>
      </c>
    </row>
    <row r="290" spans="1:48" ht="129.94999999999999" customHeight="1">
      <c r="A290" s="40" t="str">
        <f t="shared" si="116"/>
        <v/>
      </c>
      <c r="B290" s="41" t="str">
        <f>IF([1]رصد!B290="","",[1]رصد!B290)</f>
        <v/>
      </c>
      <c r="C290" s="41">
        <f>IF([1]رصد!C290="","",[1]رصد!C290)</f>
        <v>0</v>
      </c>
      <c r="D290" s="41">
        <f>IF([1]رصد!D290="","",[1]رصد!D290)</f>
        <v>0</v>
      </c>
      <c r="E290" s="41">
        <f>IF([1]رصد!E290="","",[1]رصد!E290)</f>
        <v>0</v>
      </c>
      <c r="F290" s="41" t="str">
        <f>IF($B290="","",[1]رصد!F290)</f>
        <v/>
      </c>
      <c r="G290" s="42" t="str">
        <f t="shared" si="117"/>
        <v/>
      </c>
      <c r="H290" s="42" t="str">
        <f>IF($B290="","",[1]رصد!G290)</f>
        <v/>
      </c>
      <c r="I290" s="42" t="str">
        <f t="shared" si="118"/>
        <v/>
      </c>
      <c r="J290" s="42" t="str">
        <f>IF($B290="","",[1]رصد!H290)</f>
        <v/>
      </c>
      <c r="K290" s="42" t="str">
        <f t="shared" si="119"/>
        <v/>
      </c>
      <c r="L290" s="42" t="str">
        <f>IF($B290="","",[1]رصد!I290)</f>
        <v/>
      </c>
      <c r="M290" s="42" t="str">
        <f t="shared" si="120"/>
        <v/>
      </c>
      <c r="N290" s="42" t="str">
        <f>IF($B290="","",[1]رصد!J290)</f>
        <v/>
      </c>
      <c r="O290" s="42" t="str">
        <f t="shared" si="121"/>
        <v/>
      </c>
      <c r="P290" s="42" t="str">
        <f>IF($B290="","",[1]رصد!K290)</f>
        <v/>
      </c>
      <c r="Q290" s="42" t="str">
        <f t="shared" si="122"/>
        <v/>
      </c>
      <c r="R290" s="42" t="str">
        <f>IF($B290="","",[1]رصد!L290)</f>
        <v/>
      </c>
      <c r="S290" s="42" t="str">
        <f t="shared" si="123"/>
        <v/>
      </c>
      <c r="T290" s="43" t="str">
        <f>IF($B290="","",[1]رصد!M290)</f>
        <v/>
      </c>
      <c r="U290" s="44" t="str">
        <f t="shared" si="108"/>
        <v/>
      </c>
      <c r="V290" s="45"/>
      <c r="AC290" s="47" t="str">
        <f t="shared" si="109"/>
        <v/>
      </c>
      <c r="AD290" s="47" t="str">
        <f t="shared" si="110"/>
        <v/>
      </c>
      <c r="AE290" s="47" t="str">
        <f t="shared" si="111"/>
        <v/>
      </c>
      <c r="AF290" s="47" t="str">
        <f t="shared" si="112"/>
        <v/>
      </c>
      <c r="AG290" s="47" t="str">
        <f t="shared" si="113"/>
        <v/>
      </c>
      <c r="AH290" s="47" t="str">
        <f t="shared" si="114"/>
        <v/>
      </c>
      <c r="AI290" s="47" t="str">
        <f t="shared" si="115"/>
        <v/>
      </c>
      <c r="AJ290" s="47" t="str">
        <f t="shared" si="124"/>
        <v/>
      </c>
      <c r="AK290" s="48" t="str">
        <f t="shared" si="125"/>
        <v/>
      </c>
      <c r="AL290" s="48" t="str">
        <f t="shared" si="126"/>
        <v>ناجح فى جميع مواد الترم الأول</v>
      </c>
      <c r="AM290" s="49"/>
      <c r="AN290" s="50" t="str">
        <f t="shared" si="127"/>
        <v/>
      </c>
      <c r="AO290" s="50" t="str">
        <f t="shared" si="128"/>
        <v/>
      </c>
      <c r="AP290" s="50" t="str">
        <f t="shared" si="129"/>
        <v/>
      </c>
      <c r="AQ290" s="50" t="str">
        <f t="shared" si="130"/>
        <v/>
      </c>
      <c r="AR290" s="50" t="str">
        <f t="shared" si="131"/>
        <v/>
      </c>
      <c r="AS290" s="50" t="str">
        <f t="shared" si="132"/>
        <v/>
      </c>
      <c r="AT290" s="50" t="str">
        <f t="shared" si="133"/>
        <v/>
      </c>
      <c r="AU290" s="50" t="str">
        <f t="shared" si="133"/>
        <v/>
      </c>
      <c r="AV290" s="50" t="str">
        <f t="shared" si="134"/>
        <v/>
      </c>
    </row>
    <row r="291" spans="1:48" ht="129.94999999999999" customHeight="1">
      <c r="A291" s="40" t="str">
        <f t="shared" si="116"/>
        <v/>
      </c>
      <c r="B291" s="41" t="str">
        <f>IF([1]رصد!B291="","",[1]رصد!B291)</f>
        <v/>
      </c>
      <c r="C291" s="41">
        <f>IF([1]رصد!C291="","",[1]رصد!C291)</f>
        <v>0</v>
      </c>
      <c r="D291" s="41">
        <f>IF([1]رصد!D291="","",[1]رصد!D291)</f>
        <v>0</v>
      </c>
      <c r="E291" s="41">
        <f>IF([1]رصد!E291="","",[1]رصد!E291)</f>
        <v>0</v>
      </c>
      <c r="F291" s="41" t="str">
        <f>IF($B291="","",[1]رصد!F291)</f>
        <v/>
      </c>
      <c r="G291" s="42" t="str">
        <f t="shared" si="117"/>
        <v/>
      </c>
      <c r="H291" s="42" t="str">
        <f>IF($B291="","",[1]رصد!G291)</f>
        <v/>
      </c>
      <c r="I291" s="42" t="str">
        <f t="shared" si="118"/>
        <v/>
      </c>
      <c r="J291" s="42" t="str">
        <f>IF($B291="","",[1]رصد!H291)</f>
        <v/>
      </c>
      <c r="K291" s="42" t="str">
        <f t="shared" si="119"/>
        <v/>
      </c>
      <c r="L291" s="42" t="str">
        <f>IF($B291="","",[1]رصد!I291)</f>
        <v/>
      </c>
      <c r="M291" s="42" t="str">
        <f t="shared" si="120"/>
        <v/>
      </c>
      <c r="N291" s="42" t="str">
        <f>IF($B291="","",[1]رصد!J291)</f>
        <v/>
      </c>
      <c r="O291" s="42" t="str">
        <f t="shared" si="121"/>
        <v/>
      </c>
      <c r="P291" s="42" t="str">
        <f>IF($B291="","",[1]رصد!K291)</f>
        <v/>
      </c>
      <c r="Q291" s="42" t="str">
        <f t="shared" si="122"/>
        <v/>
      </c>
      <c r="R291" s="42" t="str">
        <f>IF($B291="","",[1]رصد!L291)</f>
        <v/>
      </c>
      <c r="S291" s="42" t="str">
        <f t="shared" si="123"/>
        <v/>
      </c>
      <c r="T291" s="43" t="str">
        <f>IF($B291="","",[1]رصد!M291)</f>
        <v/>
      </c>
      <c r="U291" s="44" t="str">
        <f t="shared" si="108"/>
        <v/>
      </c>
      <c r="V291" s="45"/>
      <c r="AC291" s="47" t="str">
        <f t="shared" si="109"/>
        <v/>
      </c>
      <c r="AD291" s="47" t="str">
        <f t="shared" si="110"/>
        <v/>
      </c>
      <c r="AE291" s="47" t="str">
        <f t="shared" si="111"/>
        <v/>
      </c>
      <c r="AF291" s="47" t="str">
        <f t="shared" si="112"/>
        <v/>
      </c>
      <c r="AG291" s="47" t="str">
        <f t="shared" si="113"/>
        <v/>
      </c>
      <c r="AH291" s="47" t="str">
        <f t="shared" si="114"/>
        <v/>
      </c>
      <c r="AI291" s="47" t="str">
        <f t="shared" si="115"/>
        <v/>
      </c>
      <c r="AJ291" s="47" t="str">
        <f t="shared" si="124"/>
        <v/>
      </c>
      <c r="AK291" s="48" t="str">
        <f t="shared" si="125"/>
        <v/>
      </c>
      <c r="AL291" s="48" t="str">
        <f t="shared" si="126"/>
        <v>ناجح فى جميع مواد الترم الأول</v>
      </c>
      <c r="AM291" s="49"/>
      <c r="AN291" s="50" t="str">
        <f t="shared" si="127"/>
        <v/>
      </c>
      <c r="AO291" s="50" t="str">
        <f t="shared" si="128"/>
        <v/>
      </c>
      <c r="AP291" s="50" t="str">
        <f t="shared" si="129"/>
        <v/>
      </c>
      <c r="AQ291" s="50" t="str">
        <f t="shared" si="130"/>
        <v/>
      </c>
      <c r="AR291" s="50" t="str">
        <f t="shared" si="131"/>
        <v/>
      </c>
      <c r="AS291" s="50" t="str">
        <f t="shared" si="132"/>
        <v/>
      </c>
      <c r="AT291" s="50" t="str">
        <f t="shared" si="133"/>
        <v/>
      </c>
      <c r="AU291" s="50" t="str">
        <f t="shared" si="133"/>
        <v/>
      </c>
      <c r="AV291" s="50" t="str">
        <f t="shared" si="134"/>
        <v/>
      </c>
    </row>
    <row r="292" spans="1:48" ht="129.94999999999999" customHeight="1">
      <c r="A292" s="40" t="str">
        <f t="shared" si="116"/>
        <v/>
      </c>
      <c r="B292" s="41" t="str">
        <f>IF([1]رصد!B292="","",[1]رصد!B292)</f>
        <v/>
      </c>
      <c r="C292" s="41">
        <f>IF([1]رصد!C292="","",[1]رصد!C292)</f>
        <v>0</v>
      </c>
      <c r="D292" s="41">
        <f>IF([1]رصد!D292="","",[1]رصد!D292)</f>
        <v>0</v>
      </c>
      <c r="E292" s="41">
        <f>IF([1]رصد!E292="","",[1]رصد!E292)</f>
        <v>0</v>
      </c>
      <c r="F292" s="41" t="str">
        <f>IF($B292="","",[1]رصد!F292)</f>
        <v/>
      </c>
      <c r="G292" s="42" t="str">
        <f t="shared" si="117"/>
        <v/>
      </c>
      <c r="H292" s="42" t="str">
        <f>IF($B292="","",[1]رصد!G292)</f>
        <v/>
      </c>
      <c r="I292" s="42" t="str">
        <f t="shared" si="118"/>
        <v/>
      </c>
      <c r="J292" s="42" t="str">
        <f>IF($B292="","",[1]رصد!H292)</f>
        <v/>
      </c>
      <c r="K292" s="42" t="str">
        <f t="shared" si="119"/>
        <v/>
      </c>
      <c r="L292" s="42" t="str">
        <f>IF($B292="","",[1]رصد!I292)</f>
        <v/>
      </c>
      <c r="M292" s="42" t="str">
        <f t="shared" si="120"/>
        <v/>
      </c>
      <c r="N292" s="42" t="str">
        <f>IF($B292="","",[1]رصد!J292)</f>
        <v/>
      </c>
      <c r="O292" s="42" t="str">
        <f t="shared" si="121"/>
        <v/>
      </c>
      <c r="P292" s="42" t="str">
        <f>IF($B292="","",[1]رصد!K292)</f>
        <v/>
      </c>
      <c r="Q292" s="42" t="str">
        <f t="shared" si="122"/>
        <v/>
      </c>
      <c r="R292" s="42" t="str">
        <f>IF($B292="","",[1]رصد!L292)</f>
        <v/>
      </c>
      <c r="S292" s="42" t="str">
        <f t="shared" si="123"/>
        <v/>
      </c>
      <c r="T292" s="43" t="str">
        <f>IF($B292="","",[1]رصد!M292)</f>
        <v/>
      </c>
      <c r="U292" s="44" t="str">
        <f t="shared" si="108"/>
        <v/>
      </c>
      <c r="V292" s="45"/>
      <c r="AC292" s="47" t="str">
        <f t="shared" si="109"/>
        <v/>
      </c>
      <c r="AD292" s="47" t="str">
        <f t="shared" si="110"/>
        <v/>
      </c>
      <c r="AE292" s="47" t="str">
        <f t="shared" si="111"/>
        <v/>
      </c>
      <c r="AF292" s="47" t="str">
        <f t="shared" si="112"/>
        <v/>
      </c>
      <c r="AG292" s="47" t="str">
        <f t="shared" si="113"/>
        <v/>
      </c>
      <c r="AH292" s="47" t="str">
        <f t="shared" si="114"/>
        <v/>
      </c>
      <c r="AI292" s="47" t="str">
        <f t="shared" si="115"/>
        <v/>
      </c>
      <c r="AJ292" s="47" t="str">
        <f t="shared" si="124"/>
        <v/>
      </c>
      <c r="AK292" s="48" t="str">
        <f t="shared" si="125"/>
        <v/>
      </c>
      <c r="AL292" s="48" t="str">
        <f t="shared" si="126"/>
        <v>ناجح فى جميع مواد الترم الأول</v>
      </c>
      <c r="AM292" s="49"/>
      <c r="AN292" s="50" t="str">
        <f t="shared" si="127"/>
        <v/>
      </c>
      <c r="AO292" s="50" t="str">
        <f t="shared" si="128"/>
        <v/>
      </c>
      <c r="AP292" s="50" t="str">
        <f t="shared" si="129"/>
        <v/>
      </c>
      <c r="AQ292" s="50" t="str">
        <f t="shared" si="130"/>
        <v/>
      </c>
      <c r="AR292" s="50" t="str">
        <f t="shared" si="131"/>
        <v/>
      </c>
      <c r="AS292" s="50" t="str">
        <f t="shared" si="132"/>
        <v/>
      </c>
      <c r="AT292" s="50" t="str">
        <f t="shared" si="133"/>
        <v/>
      </c>
      <c r="AU292" s="50" t="str">
        <f t="shared" si="133"/>
        <v/>
      </c>
      <c r="AV292" s="50" t="str">
        <f t="shared" si="134"/>
        <v/>
      </c>
    </row>
    <row r="293" spans="1:48" ht="129.94999999999999" customHeight="1">
      <c r="A293" s="40" t="str">
        <f t="shared" si="116"/>
        <v/>
      </c>
      <c r="B293" s="41" t="str">
        <f>IF([1]رصد!B293="","",[1]رصد!B293)</f>
        <v/>
      </c>
      <c r="C293" s="41">
        <f>IF([1]رصد!C293="","",[1]رصد!C293)</f>
        <v>0</v>
      </c>
      <c r="D293" s="41">
        <f>IF([1]رصد!D293="","",[1]رصد!D293)</f>
        <v>0</v>
      </c>
      <c r="E293" s="41">
        <f>IF([1]رصد!E293="","",[1]رصد!E293)</f>
        <v>0</v>
      </c>
      <c r="F293" s="41" t="str">
        <f>IF($B293="","",[1]رصد!F293)</f>
        <v/>
      </c>
      <c r="G293" s="42" t="str">
        <f t="shared" si="117"/>
        <v/>
      </c>
      <c r="H293" s="42" t="str">
        <f>IF($B293="","",[1]رصد!G293)</f>
        <v/>
      </c>
      <c r="I293" s="42" t="str">
        <f t="shared" si="118"/>
        <v/>
      </c>
      <c r="J293" s="42" t="str">
        <f>IF($B293="","",[1]رصد!H293)</f>
        <v/>
      </c>
      <c r="K293" s="42" t="str">
        <f t="shared" si="119"/>
        <v/>
      </c>
      <c r="L293" s="42" t="str">
        <f>IF($B293="","",[1]رصد!I293)</f>
        <v/>
      </c>
      <c r="M293" s="42" t="str">
        <f t="shared" si="120"/>
        <v/>
      </c>
      <c r="N293" s="42" t="str">
        <f>IF($B293="","",[1]رصد!J293)</f>
        <v/>
      </c>
      <c r="O293" s="42" t="str">
        <f t="shared" si="121"/>
        <v/>
      </c>
      <c r="P293" s="42" t="str">
        <f>IF($B293="","",[1]رصد!K293)</f>
        <v/>
      </c>
      <c r="Q293" s="42" t="str">
        <f t="shared" si="122"/>
        <v/>
      </c>
      <c r="R293" s="42" t="str">
        <f>IF($B293="","",[1]رصد!L293)</f>
        <v/>
      </c>
      <c r="S293" s="42" t="str">
        <f t="shared" si="123"/>
        <v/>
      </c>
      <c r="T293" s="43" t="str">
        <f>IF($B293="","",[1]رصد!M293)</f>
        <v/>
      </c>
      <c r="U293" s="44" t="str">
        <f t="shared" si="108"/>
        <v/>
      </c>
      <c r="V293" s="45"/>
      <c r="AC293" s="47" t="str">
        <f t="shared" si="109"/>
        <v/>
      </c>
      <c r="AD293" s="47" t="str">
        <f t="shared" si="110"/>
        <v/>
      </c>
      <c r="AE293" s="47" t="str">
        <f t="shared" si="111"/>
        <v/>
      </c>
      <c r="AF293" s="47" t="str">
        <f t="shared" si="112"/>
        <v/>
      </c>
      <c r="AG293" s="47" t="str">
        <f t="shared" si="113"/>
        <v/>
      </c>
      <c r="AH293" s="47" t="str">
        <f t="shared" si="114"/>
        <v/>
      </c>
      <c r="AI293" s="47" t="str">
        <f t="shared" si="115"/>
        <v/>
      </c>
      <c r="AJ293" s="47" t="str">
        <f t="shared" si="124"/>
        <v/>
      </c>
      <c r="AK293" s="48" t="str">
        <f t="shared" si="125"/>
        <v/>
      </c>
      <c r="AL293" s="48" t="str">
        <f t="shared" si="126"/>
        <v>ناجح فى جميع مواد الترم الأول</v>
      </c>
      <c r="AM293" s="49"/>
      <c r="AN293" s="50" t="str">
        <f t="shared" si="127"/>
        <v/>
      </c>
      <c r="AO293" s="50" t="str">
        <f t="shared" si="128"/>
        <v/>
      </c>
      <c r="AP293" s="50" t="str">
        <f t="shared" si="129"/>
        <v/>
      </c>
      <c r="AQ293" s="50" t="str">
        <f t="shared" si="130"/>
        <v/>
      </c>
      <c r="AR293" s="50" t="str">
        <f t="shared" si="131"/>
        <v/>
      </c>
      <c r="AS293" s="50" t="str">
        <f t="shared" si="132"/>
        <v/>
      </c>
      <c r="AT293" s="50" t="str">
        <f t="shared" si="133"/>
        <v/>
      </c>
      <c r="AU293" s="50" t="str">
        <f t="shared" si="133"/>
        <v/>
      </c>
      <c r="AV293" s="50" t="str">
        <f t="shared" si="134"/>
        <v/>
      </c>
    </row>
    <row r="294" spans="1:48" ht="129.94999999999999" customHeight="1">
      <c r="A294" s="40" t="str">
        <f t="shared" si="116"/>
        <v/>
      </c>
      <c r="B294" s="41" t="str">
        <f>IF([1]رصد!B294="","",[1]رصد!B294)</f>
        <v/>
      </c>
      <c r="C294" s="41">
        <f>IF([1]رصد!C294="","",[1]رصد!C294)</f>
        <v>0</v>
      </c>
      <c r="D294" s="41">
        <f>IF([1]رصد!D294="","",[1]رصد!D294)</f>
        <v>0</v>
      </c>
      <c r="E294" s="41">
        <f>IF([1]رصد!E294="","",[1]رصد!E294)</f>
        <v>0</v>
      </c>
      <c r="F294" s="41" t="str">
        <f>IF($B294="","",[1]رصد!F294)</f>
        <v/>
      </c>
      <c r="G294" s="42" t="str">
        <f t="shared" si="117"/>
        <v/>
      </c>
      <c r="H294" s="42" t="str">
        <f>IF($B294="","",[1]رصد!G294)</f>
        <v/>
      </c>
      <c r="I294" s="42" t="str">
        <f t="shared" si="118"/>
        <v/>
      </c>
      <c r="J294" s="42" t="str">
        <f>IF($B294="","",[1]رصد!H294)</f>
        <v/>
      </c>
      <c r="K294" s="42" t="str">
        <f t="shared" si="119"/>
        <v/>
      </c>
      <c r="L294" s="42" t="str">
        <f>IF($B294="","",[1]رصد!I294)</f>
        <v/>
      </c>
      <c r="M294" s="42" t="str">
        <f t="shared" si="120"/>
        <v/>
      </c>
      <c r="N294" s="42" t="str">
        <f>IF($B294="","",[1]رصد!J294)</f>
        <v/>
      </c>
      <c r="O294" s="42" t="str">
        <f t="shared" si="121"/>
        <v/>
      </c>
      <c r="P294" s="42" t="str">
        <f>IF($B294="","",[1]رصد!K294)</f>
        <v/>
      </c>
      <c r="Q294" s="42" t="str">
        <f t="shared" si="122"/>
        <v/>
      </c>
      <c r="R294" s="42" t="str">
        <f>IF($B294="","",[1]رصد!L294)</f>
        <v/>
      </c>
      <c r="S294" s="42" t="str">
        <f t="shared" si="123"/>
        <v/>
      </c>
      <c r="T294" s="43" t="str">
        <f>IF($B294="","",[1]رصد!M294)</f>
        <v/>
      </c>
      <c r="U294" s="44" t="str">
        <f t="shared" si="108"/>
        <v/>
      </c>
      <c r="V294" s="45"/>
      <c r="AC294" s="47" t="str">
        <f t="shared" si="109"/>
        <v/>
      </c>
      <c r="AD294" s="47" t="str">
        <f t="shared" si="110"/>
        <v/>
      </c>
      <c r="AE294" s="47" t="str">
        <f t="shared" si="111"/>
        <v/>
      </c>
      <c r="AF294" s="47" t="str">
        <f t="shared" si="112"/>
        <v/>
      </c>
      <c r="AG294" s="47" t="str">
        <f t="shared" si="113"/>
        <v/>
      </c>
      <c r="AH294" s="47" t="str">
        <f t="shared" si="114"/>
        <v/>
      </c>
      <c r="AI294" s="47" t="str">
        <f t="shared" si="115"/>
        <v/>
      </c>
      <c r="AJ294" s="47" t="str">
        <f t="shared" si="124"/>
        <v/>
      </c>
      <c r="AK294" s="48" t="str">
        <f t="shared" si="125"/>
        <v/>
      </c>
      <c r="AL294" s="48" t="str">
        <f t="shared" si="126"/>
        <v>ناجح فى جميع مواد الترم الأول</v>
      </c>
      <c r="AM294" s="49"/>
      <c r="AN294" s="50" t="str">
        <f t="shared" si="127"/>
        <v/>
      </c>
      <c r="AO294" s="50" t="str">
        <f t="shared" si="128"/>
        <v/>
      </c>
      <c r="AP294" s="50" t="str">
        <f t="shared" si="129"/>
        <v/>
      </c>
      <c r="AQ294" s="50" t="str">
        <f t="shared" si="130"/>
        <v/>
      </c>
      <c r="AR294" s="50" t="str">
        <f t="shared" si="131"/>
        <v/>
      </c>
      <c r="AS294" s="50" t="str">
        <f t="shared" si="132"/>
        <v/>
      </c>
      <c r="AT294" s="50" t="str">
        <f t="shared" si="133"/>
        <v/>
      </c>
      <c r="AU294" s="50" t="str">
        <f t="shared" si="133"/>
        <v/>
      </c>
      <c r="AV294" s="50" t="str">
        <f t="shared" si="134"/>
        <v/>
      </c>
    </row>
    <row r="295" spans="1:48" ht="129.94999999999999" customHeight="1">
      <c r="A295" s="40" t="str">
        <f t="shared" si="116"/>
        <v/>
      </c>
      <c r="B295" s="41" t="str">
        <f>IF([1]رصد!B295="","",[1]رصد!B295)</f>
        <v/>
      </c>
      <c r="C295" s="41">
        <f>IF([1]رصد!C295="","",[1]رصد!C295)</f>
        <v>0</v>
      </c>
      <c r="D295" s="41">
        <f>IF([1]رصد!D295="","",[1]رصد!D295)</f>
        <v>0</v>
      </c>
      <c r="E295" s="41">
        <f>IF([1]رصد!E295="","",[1]رصد!E295)</f>
        <v>0</v>
      </c>
      <c r="F295" s="41" t="str">
        <f>IF($B295="","",[1]رصد!F295)</f>
        <v/>
      </c>
      <c r="G295" s="42" t="str">
        <f t="shared" si="117"/>
        <v/>
      </c>
      <c r="H295" s="42" t="str">
        <f>IF($B295="","",[1]رصد!G295)</f>
        <v/>
      </c>
      <c r="I295" s="42" t="str">
        <f t="shared" si="118"/>
        <v/>
      </c>
      <c r="J295" s="42" t="str">
        <f>IF($B295="","",[1]رصد!H295)</f>
        <v/>
      </c>
      <c r="K295" s="42" t="str">
        <f t="shared" si="119"/>
        <v/>
      </c>
      <c r="L295" s="42" t="str">
        <f>IF($B295="","",[1]رصد!I295)</f>
        <v/>
      </c>
      <c r="M295" s="42" t="str">
        <f t="shared" si="120"/>
        <v/>
      </c>
      <c r="N295" s="42" t="str">
        <f>IF($B295="","",[1]رصد!J295)</f>
        <v/>
      </c>
      <c r="O295" s="42" t="str">
        <f t="shared" si="121"/>
        <v/>
      </c>
      <c r="P295" s="42" t="str">
        <f>IF($B295="","",[1]رصد!K295)</f>
        <v/>
      </c>
      <c r="Q295" s="42" t="str">
        <f t="shared" si="122"/>
        <v/>
      </c>
      <c r="R295" s="42" t="str">
        <f>IF($B295="","",[1]رصد!L295)</f>
        <v/>
      </c>
      <c r="S295" s="42" t="str">
        <f t="shared" si="123"/>
        <v/>
      </c>
      <c r="T295" s="43" t="str">
        <f>IF($B295="","",[1]رصد!M295)</f>
        <v/>
      </c>
      <c r="U295" s="44" t="str">
        <f t="shared" si="108"/>
        <v/>
      </c>
      <c r="V295" s="45"/>
      <c r="AC295" s="47" t="str">
        <f t="shared" si="109"/>
        <v/>
      </c>
      <c r="AD295" s="47" t="str">
        <f t="shared" si="110"/>
        <v/>
      </c>
      <c r="AE295" s="47" t="str">
        <f t="shared" si="111"/>
        <v/>
      </c>
      <c r="AF295" s="47" t="str">
        <f t="shared" si="112"/>
        <v/>
      </c>
      <c r="AG295" s="47" t="str">
        <f t="shared" si="113"/>
        <v/>
      </c>
      <c r="AH295" s="47" t="str">
        <f t="shared" si="114"/>
        <v/>
      </c>
      <c r="AI295" s="47" t="str">
        <f t="shared" si="115"/>
        <v/>
      </c>
      <c r="AJ295" s="47" t="str">
        <f t="shared" si="124"/>
        <v/>
      </c>
      <c r="AK295" s="48" t="str">
        <f t="shared" si="125"/>
        <v/>
      </c>
      <c r="AL295" s="48" t="str">
        <f t="shared" si="126"/>
        <v>ناجح فى جميع مواد الترم الأول</v>
      </c>
      <c r="AM295" s="49"/>
      <c r="AN295" s="50" t="str">
        <f t="shared" si="127"/>
        <v/>
      </c>
      <c r="AO295" s="50" t="str">
        <f t="shared" si="128"/>
        <v/>
      </c>
      <c r="AP295" s="50" t="str">
        <f t="shared" si="129"/>
        <v/>
      </c>
      <c r="AQ295" s="50" t="str">
        <f t="shared" si="130"/>
        <v/>
      </c>
      <c r="AR295" s="50" t="str">
        <f t="shared" si="131"/>
        <v/>
      </c>
      <c r="AS295" s="50" t="str">
        <f t="shared" si="132"/>
        <v/>
      </c>
      <c r="AT295" s="50" t="str">
        <f t="shared" si="133"/>
        <v/>
      </c>
      <c r="AU295" s="50" t="str">
        <f t="shared" si="133"/>
        <v/>
      </c>
      <c r="AV295" s="50" t="str">
        <f t="shared" si="134"/>
        <v/>
      </c>
    </row>
    <row r="296" spans="1:48" ht="129.94999999999999" customHeight="1">
      <c r="A296" s="40" t="str">
        <f t="shared" si="116"/>
        <v/>
      </c>
      <c r="B296" s="41" t="str">
        <f>IF([1]رصد!B296="","",[1]رصد!B296)</f>
        <v/>
      </c>
      <c r="C296" s="41">
        <f>IF([1]رصد!C296="","",[1]رصد!C296)</f>
        <v>0</v>
      </c>
      <c r="D296" s="41">
        <f>IF([1]رصد!D296="","",[1]رصد!D296)</f>
        <v>0</v>
      </c>
      <c r="E296" s="41">
        <f>IF([1]رصد!E296="","",[1]رصد!E296)</f>
        <v>0</v>
      </c>
      <c r="F296" s="41" t="str">
        <f>IF($B296="","",[1]رصد!F296)</f>
        <v/>
      </c>
      <c r="G296" s="42" t="str">
        <f t="shared" si="117"/>
        <v/>
      </c>
      <c r="H296" s="42" t="str">
        <f>IF($B296="","",[1]رصد!G296)</f>
        <v/>
      </c>
      <c r="I296" s="42" t="str">
        <f t="shared" si="118"/>
        <v/>
      </c>
      <c r="J296" s="42" t="str">
        <f>IF($B296="","",[1]رصد!H296)</f>
        <v/>
      </c>
      <c r="K296" s="42" t="str">
        <f t="shared" si="119"/>
        <v/>
      </c>
      <c r="L296" s="42" t="str">
        <f>IF($B296="","",[1]رصد!I296)</f>
        <v/>
      </c>
      <c r="M296" s="42" t="str">
        <f t="shared" si="120"/>
        <v/>
      </c>
      <c r="N296" s="42" t="str">
        <f>IF($B296="","",[1]رصد!J296)</f>
        <v/>
      </c>
      <c r="O296" s="42" t="str">
        <f t="shared" si="121"/>
        <v/>
      </c>
      <c r="P296" s="42" t="str">
        <f>IF($B296="","",[1]رصد!K296)</f>
        <v/>
      </c>
      <c r="Q296" s="42" t="str">
        <f t="shared" si="122"/>
        <v/>
      </c>
      <c r="R296" s="42" t="str">
        <f>IF($B296="","",[1]رصد!L296)</f>
        <v/>
      </c>
      <c r="S296" s="42" t="str">
        <f t="shared" si="123"/>
        <v/>
      </c>
      <c r="T296" s="43" t="str">
        <f>IF($B296="","",[1]رصد!M296)</f>
        <v/>
      </c>
      <c r="U296" s="44" t="str">
        <f t="shared" si="108"/>
        <v/>
      </c>
      <c r="V296" s="45"/>
      <c r="AC296" s="47" t="str">
        <f t="shared" si="109"/>
        <v/>
      </c>
      <c r="AD296" s="47" t="str">
        <f t="shared" si="110"/>
        <v/>
      </c>
      <c r="AE296" s="47" t="str">
        <f t="shared" si="111"/>
        <v/>
      </c>
      <c r="AF296" s="47" t="str">
        <f t="shared" si="112"/>
        <v/>
      </c>
      <c r="AG296" s="47" t="str">
        <f t="shared" si="113"/>
        <v/>
      </c>
      <c r="AH296" s="47" t="str">
        <f t="shared" si="114"/>
        <v/>
      </c>
      <c r="AI296" s="47" t="str">
        <f t="shared" si="115"/>
        <v/>
      </c>
      <c r="AJ296" s="47" t="str">
        <f t="shared" si="124"/>
        <v/>
      </c>
      <c r="AK296" s="48" t="str">
        <f t="shared" si="125"/>
        <v/>
      </c>
      <c r="AL296" s="48" t="str">
        <f t="shared" si="126"/>
        <v>ناجح فى جميع مواد الترم الأول</v>
      </c>
      <c r="AM296" s="49"/>
      <c r="AN296" s="50" t="str">
        <f t="shared" si="127"/>
        <v/>
      </c>
      <c r="AO296" s="50" t="str">
        <f t="shared" si="128"/>
        <v/>
      </c>
      <c r="AP296" s="50" t="str">
        <f t="shared" si="129"/>
        <v/>
      </c>
      <c r="AQ296" s="50" t="str">
        <f t="shared" si="130"/>
        <v/>
      </c>
      <c r="AR296" s="50" t="str">
        <f t="shared" si="131"/>
        <v/>
      </c>
      <c r="AS296" s="50" t="str">
        <f t="shared" si="132"/>
        <v/>
      </c>
      <c r="AT296" s="50" t="str">
        <f t="shared" si="133"/>
        <v/>
      </c>
      <c r="AU296" s="50" t="str">
        <f t="shared" si="133"/>
        <v/>
      </c>
      <c r="AV296" s="50" t="str">
        <f t="shared" si="134"/>
        <v/>
      </c>
    </row>
    <row r="297" spans="1:48" ht="129.94999999999999" customHeight="1">
      <c r="A297" s="40" t="str">
        <f t="shared" si="116"/>
        <v/>
      </c>
      <c r="B297" s="41" t="str">
        <f>IF([1]رصد!B297="","",[1]رصد!B297)</f>
        <v/>
      </c>
      <c r="C297" s="41">
        <f>IF([1]رصد!C297="","",[1]رصد!C297)</f>
        <v>0</v>
      </c>
      <c r="D297" s="41">
        <f>IF([1]رصد!D297="","",[1]رصد!D297)</f>
        <v>0</v>
      </c>
      <c r="E297" s="41">
        <f>IF([1]رصد!E297="","",[1]رصد!E297)</f>
        <v>0</v>
      </c>
      <c r="F297" s="41" t="str">
        <f>IF($B297="","",[1]رصد!F297)</f>
        <v/>
      </c>
      <c r="G297" s="42" t="str">
        <f t="shared" si="117"/>
        <v/>
      </c>
      <c r="H297" s="42" t="str">
        <f>IF($B297="","",[1]رصد!G297)</f>
        <v/>
      </c>
      <c r="I297" s="42" t="str">
        <f t="shared" si="118"/>
        <v/>
      </c>
      <c r="J297" s="42" t="str">
        <f>IF($B297="","",[1]رصد!H297)</f>
        <v/>
      </c>
      <c r="K297" s="42" t="str">
        <f t="shared" si="119"/>
        <v/>
      </c>
      <c r="L297" s="42" t="str">
        <f>IF($B297="","",[1]رصد!I297)</f>
        <v/>
      </c>
      <c r="M297" s="42" t="str">
        <f t="shared" si="120"/>
        <v/>
      </c>
      <c r="N297" s="42" t="str">
        <f>IF($B297="","",[1]رصد!J297)</f>
        <v/>
      </c>
      <c r="O297" s="42" t="str">
        <f t="shared" si="121"/>
        <v/>
      </c>
      <c r="P297" s="42" t="str">
        <f>IF($B297="","",[1]رصد!K297)</f>
        <v/>
      </c>
      <c r="Q297" s="42" t="str">
        <f t="shared" si="122"/>
        <v/>
      </c>
      <c r="R297" s="42" t="str">
        <f>IF($B297="","",[1]رصد!L297)</f>
        <v/>
      </c>
      <c r="S297" s="42" t="str">
        <f t="shared" si="123"/>
        <v/>
      </c>
      <c r="T297" s="43" t="str">
        <f>IF($B297="","",[1]رصد!M297)</f>
        <v/>
      </c>
      <c r="U297" s="44" t="str">
        <f t="shared" si="108"/>
        <v/>
      </c>
      <c r="V297" s="45"/>
      <c r="AC297" s="47" t="str">
        <f t="shared" si="109"/>
        <v/>
      </c>
      <c r="AD297" s="47" t="str">
        <f t="shared" si="110"/>
        <v/>
      </c>
      <c r="AE297" s="47" t="str">
        <f t="shared" si="111"/>
        <v/>
      </c>
      <c r="AF297" s="47" t="str">
        <f t="shared" si="112"/>
        <v/>
      </c>
      <c r="AG297" s="47" t="str">
        <f t="shared" si="113"/>
        <v/>
      </c>
      <c r="AH297" s="47" t="str">
        <f t="shared" si="114"/>
        <v/>
      </c>
      <c r="AI297" s="47" t="str">
        <f t="shared" si="115"/>
        <v/>
      </c>
      <c r="AJ297" s="47" t="str">
        <f t="shared" si="124"/>
        <v/>
      </c>
      <c r="AK297" s="48" t="str">
        <f t="shared" si="125"/>
        <v/>
      </c>
      <c r="AL297" s="48" t="str">
        <f t="shared" si="126"/>
        <v>ناجح فى جميع مواد الترم الأول</v>
      </c>
      <c r="AM297" s="49"/>
      <c r="AN297" s="50" t="str">
        <f t="shared" si="127"/>
        <v/>
      </c>
      <c r="AO297" s="50" t="str">
        <f t="shared" si="128"/>
        <v/>
      </c>
      <c r="AP297" s="50" t="str">
        <f t="shared" si="129"/>
        <v/>
      </c>
      <c r="AQ297" s="50" t="str">
        <f t="shared" si="130"/>
        <v/>
      </c>
      <c r="AR297" s="50" t="str">
        <f t="shared" si="131"/>
        <v/>
      </c>
      <c r="AS297" s="50" t="str">
        <f t="shared" si="132"/>
        <v/>
      </c>
      <c r="AT297" s="50" t="str">
        <f t="shared" si="133"/>
        <v/>
      </c>
      <c r="AU297" s="50" t="str">
        <f t="shared" si="133"/>
        <v/>
      </c>
      <c r="AV297" s="50" t="str">
        <f t="shared" si="134"/>
        <v/>
      </c>
    </row>
    <row r="298" spans="1:48" ht="129.94999999999999" customHeight="1">
      <c r="A298" s="40" t="str">
        <f t="shared" si="116"/>
        <v/>
      </c>
      <c r="B298" s="41" t="str">
        <f>IF([1]رصد!B298="","",[1]رصد!B298)</f>
        <v/>
      </c>
      <c r="C298" s="41">
        <f>IF([1]رصد!C298="","",[1]رصد!C298)</f>
        <v>0</v>
      </c>
      <c r="D298" s="41">
        <f>IF([1]رصد!D298="","",[1]رصد!D298)</f>
        <v>0</v>
      </c>
      <c r="E298" s="41">
        <f>IF([1]رصد!E298="","",[1]رصد!E298)</f>
        <v>0</v>
      </c>
      <c r="F298" s="41" t="str">
        <f>IF($B298="","",[1]رصد!F298)</f>
        <v/>
      </c>
      <c r="G298" s="42" t="str">
        <f t="shared" si="117"/>
        <v/>
      </c>
      <c r="H298" s="42" t="str">
        <f>IF($B298="","",[1]رصد!G298)</f>
        <v/>
      </c>
      <c r="I298" s="42" t="str">
        <f t="shared" si="118"/>
        <v/>
      </c>
      <c r="J298" s="42" t="str">
        <f>IF($B298="","",[1]رصد!H298)</f>
        <v/>
      </c>
      <c r="K298" s="42" t="str">
        <f t="shared" si="119"/>
        <v/>
      </c>
      <c r="L298" s="42" t="str">
        <f>IF($B298="","",[1]رصد!I298)</f>
        <v/>
      </c>
      <c r="M298" s="42" t="str">
        <f t="shared" si="120"/>
        <v/>
      </c>
      <c r="N298" s="42" t="str">
        <f>IF($B298="","",[1]رصد!J298)</f>
        <v/>
      </c>
      <c r="O298" s="42" t="str">
        <f t="shared" si="121"/>
        <v/>
      </c>
      <c r="P298" s="42" t="str">
        <f>IF($B298="","",[1]رصد!K298)</f>
        <v/>
      </c>
      <c r="Q298" s="42" t="str">
        <f t="shared" si="122"/>
        <v/>
      </c>
      <c r="R298" s="42" t="str">
        <f>IF($B298="","",[1]رصد!L298)</f>
        <v/>
      </c>
      <c r="S298" s="42" t="str">
        <f t="shared" si="123"/>
        <v/>
      </c>
      <c r="T298" s="43" t="str">
        <f>IF($B298="","",[1]رصد!M298)</f>
        <v/>
      </c>
      <c r="U298" s="44" t="str">
        <f t="shared" si="108"/>
        <v/>
      </c>
      <c r="V298" s="45"/>
      <c r="AC298" s="47" t="str">
        <f t="shared" si="109"/>
        <v/>
      </c>
      <c r="AD298" s="47" t="str">
        <f t="shared" si="110"/>
        <v/>
      </c>
      <c r="AE298" s="47" t="str">
        <f t="shared" si="111"/>
        <v/>
      </c>
      <c r="AF298" s="47" t="str">
        <f t="shared" si="112"/>
        <v/>
      </c>
      <c r="AG298" s="47" t="str">
        <f t="shared" si="113"/>
        <v/>
      </c>
      <c r="AH298" s="47" t="str">
        <f t="shared" si="114"/>
        <v/>
      </c>
      <c r="AI298" s="47" t="str">
        <f t="shared" si="115"/>
        <v/>
      </c>
      <c r="AJ298" s="47" t="str">
        <f t="shared" si="124"/>
        <v/>
      </c>
      <c r="AK298" s="48" t="str">
        <f t="shared" si="125"/>
        <v/>
      </c>
      <c r="AL298" s="48" t="str">
        <f t="shared" si="126"/>
        <v>ناجح فى جميع مواد الترم الأول</v>
      </c>
      <c r="AM298" s="49"/>
      <c r="AN298" s="50" t="str">
        <f t="shared" si="127"/>
        <v/>
      </c>
      <c r="AO298" s="50" t="str">
        <f t="shared" si="128"/>
        <v/>
      </c>
      <c r="AP298" s="50" t="str">
        <f t="shared" si="129"/>
        <v/>
      </c>
      <c r="AQ298" s="50" t="str">
        <f t="shared" si="130"/>
        <v/>
      </c>
      <c r="AR298" s="50" t="str">
        <f t="shared" si="131"/>
        <v/>
      </c>
      <c r="AS298" s="50" t="str">
        <f t="shared" si="132"/>
        <v/>
      </c>
      <c r="AT298" s="50" t="str">
        <f t="shared" si="133"/>
        <v/>
      </c>
      <c r="AU298" s="50" t="str">
        <f t="shared" si="133"/>
        <v/>
      </c>
      <c r="AV298" s="50" t="str">
        <f t="shared" si="134"/>
        <v/>
      </c>
    </row>
    <row r="299" spans="1:48" ht="129.94999999999999" customHeight="1">
      <c r="A299" s="40" t="str">
        <f t="shared" si="116"/>
        <v/>
      </c>
      <c r="B299" s="41" t="str">
        <f>IF([1]رصد!B299="","",[1]رصد!B299)</f>
        <v/>
      </c>
      <c r="C299" s="41">
        <f>IF([1]رصد!C299="","",[1]رصد!C299)</f>
        <v>0</v>
      </c>
      <c r="D299" s="41">
        <f>IF([1]رصد!D299="","",[1]رصد!D299)</f>
        <v>0</v>
      </c>
      <c r="E299" s="41">
        <f>IF([1]رصد!E299="","",[1]رصد!E299)</f>
        <v>0</v>
      </c>
      <c r="F299" s="41" t="str">
        <f>IF($B299="","",[1]رصد!F299)</f>
        <v/>
      </c>
      <c r="G299" s="42" t="str">
        <f t="shared" si="117"/>
        <v/>
      </c>
      <c r="H299" s="42" t="str">
        <f>IF($B299="","",[1]رصد!G299)</f>
        <v/>
      </c>
      <c r="I299" s="42" t="str">
        <f t="shared" si="118"/>
        <v/>
      </c>
      <c r="J299" s="42" t="str">
        <f>IF($B299="","",[1]رصد!H299)</f>
        <v/>
      </c>
      <c r="K299" s="42" t="str">
        <f t="shared" si="119"/>
        <v/>
      </c>
      <c r="L299" s="42" t="str">
        <f>IF($B299="","",[1]رصد!I299)</f>
        <v/>
      </c>
      <c r="M299" s="42" t="str">
        <f t="shared" si="120"/>
        <v/>
      </c>
      <c r="N299" s="42" t="str">
        <f>IF($B299="","",[1]رصد!J299)</f>
        <v/>
      </c>
      <c r="O299" s="42" t="str">
        <f t="shared" si="121"/>
        <v/>
      </c>
      <c r="P299" s="42" t="str">
        <f>IF($B299="","",[1]رصد!K299)</f>
        <v/>
      </c>
      <c r="Q299" s="42" t="str">
        <f t="shared" si="122"/>
        <v/>
      </c>
      <c r="R299" s="42" t="str">
        <f>IF($B299="","",[1]رصد!L299)</f>
        <v/>
      </c>
      <c r="S299" s="42" t="str">
        <f t="shared" si="123"/>
        <v/>
      </c>
      <c r="T299" s="43" t="str">
        <f>IF($B299="","",[1]رصد!M299)</f>
        <v/>
      </c>
      <c r="U299" s="44" t="str">
        <f t="shared" si="108"/>
        <v/>
      </c>
      <c r="V299" s="45"/>
      <c r="AC299" s="47" t="str">
        <f t="shared" si="109"/>
        <v/>
      </c>
      <c r="AD299" s="47" t="str">
        <f t="shared" si="110"/>
        <v/>
      </c>
      <c r="AE299" s="47" t="str">
        <f t="shared" si="111"/>
        <v/>
      </c>
      <c r="AF299" s="47" t="str">
        <f t="shared" si="112"/>
        <v/>
      </c>
      <c r="AG299" s="47" t="str">
        <f t="shared" si="113"/>
        <v/>
      </c>
      <c r="AH299" s="47" t="str">
        <f t="shared" si="114"/>
        <v/>
      </c>
      <c r="AI299" s="47" t="str">
        <f t="shared" si="115"/>
        <v/>
      </c>
      <c r="AJ299" s="47" t="str">
        <f t="shared" si="124"/>
        <v/>
      </c>
      <c r="AK299" s="48" t="str">
        <f t="shared" si="125"/>
        <v/>
      </c>
      <c r="AL299" s="48" t="str">
        <f t="shared" si="126"/>
        <v>ناجح فى جميع مواد الترم الأول</v>
      </c>
      <c r="AM299" s="49"/>
      <c r="AN299" s="50" t="str">
        <f t="shared" si="127"/>
        <v/>
      </c>
      <c r="AO299" s="50" t="str">
        <f t="shared" si="128"/>
        <v/>
      </c>
      <c r="AP299" s="50" t="str">
        <f t="shared" si="129"/>
        <v/>
      </c>
      <c r="AQ299" s="50" t="str">
        <f t="shared" si="130"/>
        <v/>
      </c>
      <c r="AR299" s="50" t="str">
        <f t="shared" si="131"/>
        <v/>
      </c>
      <c r="AS299" s="50" t="str">
        <f t="shared" si="132"/>
        <v/>
      </c>
      <c r="AT299" s="50" t="str">
        <f t="shared" si="133"/>
        <v/>
      </c>
      <c r="AU299" s="50" t="str">
        <f t="shared" si="133"/>
        <v/>
      </c>
      <c r="AV299" s="50" t="str">
        <f t="shared" si="134"/>
        <v/>
      </c>
    </row>
    <row r="300" spans="1:48" ht="129.94999999999999" customHeight="1">
      <c r="A300" s="40" t="str">
        <f t="shared" si="116"/>
        <v/>
      </c>
      <c r="B300" s="41" t="str">
        <f>IF([1]رصد!B300="","",[1]رصد!B300)</f>
        <v/>
      </c>
      <c r="C300" s="41">
        <f>IF([1]رصد!C300="","",[1]رصد!C300)</f>
        <v>0</v>
      </c>
      <c r="D300" s="41">
        <f>IF([1]رصد!D300="","",[1]رصد!D300)</f>
        <v>0</v>
      </c>
      <c r="E300" s="41">
        <f>IF([1]رصد!E300="","",[1]رصد!E300)</f>
        <v>0</v>
      </c>
      <c r="F300" s="41" t="str">
        <f>IF($B300="","",[1]رصد!F300)</f>
        <v/>
      </c>
      <c r="G300" s="42" t="str">
        <f t="shared" si="117"/>
        <v/>
      </c>
      <c r="H300" s="42" t="str">
        <f>IF($B300="","",[1]رصد!G300)</f>
        <v/>
      </c>
      <c r="I300" s="42" t="str">
        <f t="shared" si="118"/>
        <v/>
      </c>
      <c r="J300" s="42" t="str">
        <f>IF($B300="","",[1]رصد!H300)</f>
        <v/>
      </c>
      <c r="K300" s="42" t="str">
        <f t="shared" si="119"/>
        <v/>
      </c>
      <c r="L300" s="42" t="str">
        <f>IF($B300="","",[1]رصد!I300)</f>
        <v/>
      </c>
      <c r="M300" s="42" t="str">
        <f t="shared" si="120"/>
        <v/>
      </c>
      <c r="N300" s="42" t="str">
        <f>IF($B300="","",[1]رصد!J300)</f>
        <v/>
      </c>
      <c r="O300" s="42" t="str">
        <f t="shared" si="121"/>
        <v/>
      </c>
      <c r="P300" s="42" t="str">
        <f>IF($B300="","",[1]رصد!K300)</f>
        <v/>
      </c>
      <c r="Q300" s="42" t="str">
        <f t="shared" si="122"/>
        <v/>
      </c>
      <c r="R300" s="42" t="str">
        <f>IF($B300="","",[1]رصد!L300)</f>
        <v/>
      </c>
      <c r="S300" s="42" t="str">
        <f t="shared" si="123"/>
        <v/>
      </c>
      <c r="T300" s="43" t="str">
        <f>IF($B300="","",[1]رصد!M300)</f>
        <v/>
      </c>
      <c r="U300" s="44" t="str">
        <f t="shared" si="108"/>
        <v/>
      </c>
      <c r="V300" s="45"/>
      <c r="AC300" s="47" t="str">
        <f t="shared" si="109"/>
        <v/>
      </c>
      <c r="AD300" s="47" t="str">
        <f t="shared" si="110"/>
        <v/>
      </c>
      <c r="AE300" s="47" t="str">
        <f t="shared" si="111"/>
        <v/>
      </c>
      <c r="AF300" s="47" t="str">
        <f t="shared" si="112"/>
        <v/>
      </c>
      <c r="AG300" s="47" t="str">
        <f t="shared" si="113"/>
        <v/>
      </c>
      <c r="AH300" s="47" t="str">
        <f t="shared" si="114"/>
        <v/>
      </c>
      <c r="AI300" s="47" t="str">
        <f t="shared" si="115"/>
        <v/>
      </c>
      <c r="AJ300" s="47" t="str">
        <f t="shared" si="124"/>
        <v/>
      </c>
      <c r="AK300" s="48" t="str">
        <f t="shared" si="125"/>
        <v/>
      </c>
      <c r="AL300" s="48" t="str">
        <f t="shared" si="126"/>
        <v>ناجح فى جميع مواد الترم الأول</v>
      </c>
      <c r="AM300" s="49"/>
      <c r="AN300" s="50" t="str">
        <f t="shared" si="127"/>
        <v/>
      </c>
      <c r="AO300" s="50" t="str">
        <f t="shared" si="128"/>
        <v/>
      </c>
      <c r="AP300" s="50" t="str">
        <f t="shared" si="129"/>
        <v/>
      </c>
      <c r="AQ300" s="50" t="str">
        <f t="shared" si="130"/>
        <v/>
      </c>
      <c r="AR300" s="50" t="str">
        <f t="shared" si="131"/>
        <v/>
      </c>
      <c r="AS300" s="50" t="str">
        <f t="shared" si="132"/>
        <v/>
      </c>
      <c r="AT300" s="50" t="str">
        <f t="shared" si="133"/>
        <v/>
      </c>
      <c r="AU300" s="50" t="str">
        <f t="shared" si="133"/>
        <v/>
      </c>
      <c r="AV300" s="50" t="str">
        <f t="shared" si="134"/>
        <v/>
      </c>
    </row>
    <row r="301" spans="1:48" ht="129.94999999999999" customHeight="1">
      <c r="A301" s="40" t="str">
        <f t="shared" si="116"/>
        <v/>
      </c>
      <c r="B301" s="41" t="str">
        <f>IF([1]رصد!B301="","",[1]رصد!B301)</f>
        <v/>
      </c>
      <c r="C301" s="41">
        <f>IF([1]رصد!C301="","",[1]رصد!C301)</f>
        <v>0</v>
      </c>
      <c r="D301" s="41">
        <f>IF([1]رصد!D301="","",[1]رصد!D301)</f>
        <v>0</v>
      </c>
      <c r="E301" s="41">
        <f>IF([1]رصد!E301="","",[1]رصد!E301)</f>
        <v>0</v>
      </c>
      <c r="F301" s="41" t="str">
        <f>IF($B301="","",[1]رصد!F301)</f>
        <v/>
      </c>
      <c r="G301" s="42" t="str">
        <f t="shared" si="117"/>
        <v/>
      </c>
      <c r="H301" s="42" t="str">
        <f>IF($B301="","",[1]رصد!G301)</f>
        <v/>
      </c>
      <c r="I301" s="42" t="str">
        <f t="shared" si="118"/>
        <v/>
      </c>
      <c r="J301" s="42" t="str">
        <f>IF($B301="","",[1]رصد!H301)</f>
        <v/>
      </c>
      <c r="K301" s="42" t="str">
        <f t="shared" si="119"/>
        <v/>
      </c>
      <c r="L301" s="42" t="str">
        <f>IF($B301="","",[1]رصد!I301)</f>
        <v/>
      </c>
      <c r="M301" s="42" t="str">
        <f t="shared" si="120"/>
        <v/>
      </c>
      <c r="N301" s="42" t="str">
        <f>IF($B301="","",[1]رصد!J301)</f>
        <v/>
      </c>
      <c r="O301" s="42" t="str">
        <f t="shared" si="121"/>
        <v/>
      </c>
      <c r="P301" s="42" t="str">
        <f>IF($B301="","",[1]رصد!K301)</f>
        <v/>
      </c>
      <c r="Q301" s="42" t="str">
        <f t="shared" si="122"/>
        <v/>
      </c>
      <c r="R301" s="42" t="str">
        <f>IF($B301="","",[1]رصد!L301)</f>
        <v/>
      </c>
      <c r="S301" s="42" t="str">
        <f t="shared" si="123"/>
        <v/>
      </c>
      <c r="T301" s="43" t="str">
        <f>IF($B301="","",[1]رصد!M301)</f>
        <v/>
      </c>
      <c r="U301" s="44" t="str">
        <f t="shared" si="108"/>
        <v/>
      </c>
      <c r="V301" s="45"/>
      <c r="AC301" s="47" t="str">
        <f t="shared" si="109"/>
        <v/>
      </c>
      <c r="AD301" s="47" t="str">
        <f t="shared" si="110"/>
        <v/>
      </c>
      <c r="AE301" s="47" t="str">
        <f t="shared" si="111"/>
        <v/>
      </c>
      <c r="AF301" s="47" t="str">
        <f t="shared" si="112"/>
        <v/>
      </c>
      <c r="AG301" s="47" t="str">
        <f t="shared" si="113"/>
        <v/>
      </c>
      <c r="AH301" s="47" t="str">
        <f t="shared" si="114"/>
        <v/>
      </c>
      <c r="AI301" s="47" t="str">
        <f t="shared" si="115"/>
        <v/>
      </c>
      <c r="AJ301" s="47" t="str">
        <f t="shared" si="124"/>
        <v/>
      </c>
      <c r="AK301" s="48" t="str">
        <f t="shared" si="125"/>
        <v/>
      </c>
      <c r="AL301" s="48" t="str">
        <f t="shared" si="126"/>
        <v>ناجح فى جميع مواد الترم الأول</v>
      </c>
      <c r="AM301" s="49"/>
      <c r="AN301" s="50" t="str">
        <f t="shared" si="127"/>
        <v/>
      </c>
      <c r="AO301" s="50" t="str">
        <f t="shared" si="128"/>
        <v/>
      </c>
      <c r="AP301" s="50" t="str">
        <f t="shared" si="129"/>
        <v/>
      </c>
      <c r="AQ301" s="50" t="str">
        <f t="shared" si="130"/>
        <v/>
      </c>
      <c r="AR301" s="50" t="str">
        <f t="shared" si="131"/>
        <v/>
      </c>
      <c r="AS301" s="50" t="str">
        <f t="shared" si="132"/>
        <v/>
      </c>
      <c r="AT301" s="50" t="str">
        <f t="shared" si="133"/>
        <v/>
      </c>
      <c r="AU301" s="50" t="str">
        <f t="shared" si="133"/>
        <v/>
      </c>
      <c r="AV301" s="50" t="str">
        <f t="shared" si="134"/>
        <v/>
      </c>
    </row>
    <row r="302" spans="1:48" ht="129.94999999999999" customHeight="1">
      <c r="A302" s="40" t="str">
        <f t="shared" si="116"/>
        <v/>
      </c>
      <c r="B302" s="41" t="str">
        <f>IF([1]رصد!B302="","",[1]رصد!B302)</f>
        <v/>
      </c>
      <c r="C302" s="41">
        <f>IF([1]رصد!C302="","",[1]رصد!C302)</f>
        <v>0</v>
      </c>
      <c r="D302" s="41">
        <f>IF([1]رصد!D302="","",[1]رصد!D302)</f>
        <v>0</v>
      </c>
      <c r="E302" s="41">
        <f>IF([1]رصد!E302="","",[1]رصد!E302)</f>
        <v>0</v>
      </c>
      <c r="F302" s="41" t="str">
        <f>IF($B302="","",[1]رصد!F302)</f>
        <v/>
      </c>
      <c r="G302" s="42" t="str">
        <f t="shared" si="117"/>
        <v/>
      </c>
      <c r="H302" s="42" t="str">
        <f>IF($B302="","",[1]رصد!G302)</f>
        <v/>
      </c>
      <c r="I302" s="42" t="str">
        <f t="shared" si="118"/>
        <v/>
      </c>
      <c r="J302" s="42" t="str">
        <f>IF($B302="","",[1]رصد!H302)</f>
        <v/>
      </c>
      <c r="K302" s="42" t="str">
        <f t="shared" si="119"/>
        <v/>
      </c>
      <c r="L302" s="42" t="str">
        <f>IF($B302="","",[1]رصد!I302)</f>
        <v/>
      </c>
      <c r="M302" s="42" t="str">
        <f t="shared" si="120"/>
        <v/>
      </c>
      <c r="N302" s="42" t="str">
        <f>IF($B302="","",[1]رصد!J302)</f>
        <v/>
      </c>
      <c r="O302" s="42" t="str">
        <f t="shared" si="121"/>
        <v/>
      </c>
      <c r="P302" s="42" t="str">
        <f>IF($B302="","",[1]رصد!K302)</f>
        <v/>
      </c>
      <c r="Q302" s="42" t="str">
        <f t="shared" si="122"/>
        <v/>
      </c>
      <c r="R302" s="42" t="str">
        <f>IF($B302="","",[1]رصد!L302)</f>
        <v/>
      </c>
      <c r="S302" s="42" t="str">
        <f t="shared" si="123"/>
        <v/>
      </c>
      <c r="T302" s="43" t="str">
        <f>IF($B302="","",[1]رصد!M302)</f>
        <v/>
      </c>
      <c r="U302" s="44" t="str">
        <f t="shared" si="108"/>
        <v/>
      </c>
      <c r="V302" s="45"/>
      <c r="AC302" s="47" t="str">
        <f t="shared" si="109"/>
        <v/>
      </c>
      <c r="AD302" s="47" t="str">
        <f t="shared" si="110"/>
        <v/>
      </c>
      <c r="AE302" s="47" t="str">
        <f t="shared" si="111"/>
        <v/>
      </c>
      <c r="AF302" s="47" t="str">
        <f t="shared" si="112"/>
        <v/>
      </c>
      <c r="AG302" s="47" t="str">
        <f t="shared" si="113"/>
        <v/>
      </c>
      <c r="AH302" s="47" t="str">
        <f t="shared" si="114"/>
        <v/>
      </c>
      <c r="AI302" s="47" t="str">
        <f t="shared" si="115"/>
        <v/>
      </c>
      <c r="AJ302" s="47" t="str">
        <f t="shared" si="124"/>
        <v/>
      </c>
      <c r="AK302" s="48" t="str">
        <f t="shared" si="125"/>
        <v/>
      </c>
      <c r="AL302" s="48" t="str">
        <f t="shared" si="126"/>
        <v>ناجح فى جميع مواد الترم الأول</v>
      </c>
      <c r="AM302" s="49"/>
      <c r="AN302" s="50" t="str">
        <f t="shared" si="127"/>
        <v/>
      </c>
      <c r="AO302" s="50" t="str">
        <f t="shared" si="128"/>
        <v/>
      </c>
      <c r="AP302" s="50" t="str">
        <f t="shared" si="129"/>
        <v/>
      </c>
      <c r="AQ302" s="50" t="str">
        <f t="shared" si="130"/>
        <v/>
      </c>
      <c r="AR302" s="50" t="str">
        <f t="shared" si="131"/>
        <v/>
      </c>
      <c r="AS302" s="50" t="str">
        <f t="shared" si="132"/>
        <v/>
      </c>
      <c r="AT302" s="50" t="str">
        <f t="shared" si="133"/>
        <v/>
      </c>
      <c r="AU302" s="50" t="str">
        <f t="shared" si="133"/>
        <v/>
      </c>
      <c r="AV302" s="50" t="str">
        <f t="shared" si="134"/>
        <v/>
      </c>
    </row>
    <row r="303" spans="1:48" ht="129.94999999999999" customHeight="1">
      <c r="A303" s="40" t="str">
        <f t="shared" si="116"/>
        <v/>
      </c>
      <c r="B303" s="41" t="str">
        <f>IF([1]رصد!B303="","",[1]رصد!B303)</f>
        <v/>
      </c>
      <c r="C303" s="41">
        <f>IF([1]رصد!C303="","",[1]رصد!C303)</f>
        <v>0</v>
      </c>
      <c r="D303" s="41">
        <f>IF([1]رصد!D303="","",[1]رصد!D303)</f>
        <v>0</v>
      </c>
      <c r="E303" s="41">
        <f>IF([1]رصد!E303="","",[1]رصد!E303)</f>
        <v>0</v>
      </c>
      <c r="F303" s="41" t="str">
        <f>IF($B303="","",[1]رصد!F303)</f>
        <v/>
      </c>
      <c r="G303" s="42" t="str">
        <f t="shared" si="117"/>
        <v/>
      </c>
      <c r="H303" s="42" t="str">
        <f>IF($B303="","",[1]رصد!G303)</f>
        <v/>
      </c>
      <c r="I303" s="42" t="str">
        <f t="shared" si="118"/>
        <v/>
      </c>
      <c r="J303" s="42" t="str">
        <f>IF($B303="","",[1]رصد!H303)</f>
        <v/>
      </c>
      <c r="K303" s="42" t="str">
        <f t="shared" si="119"/>
        <v/>
      </c>
      <c r="L303" s="42" t="str">
        <f>IF($B303="","",[1]رصد!I303)</f>
        <v/>
      </c>
      <c r="M303" s="42" t="str">
        <f t="shared" si="120"/>
        <v/>
      </c>
      <c r="N303" s="42" t="str">
        <f>IF($B303="","",[1]رصد!J303)</f>
        <v/>
      </c>
      <c r="O303" s="42" t="str">
        <f t="shared" si="121"/>
        <v/>
      </c>
      <c r="P303" s="42" t="str">
        <f>IF($B303="","",[1]رصد!K303)</f>
        <v/>
      </c>
      <c r="Q303" s="42" t="str">
        <f t="shared" si="122"/>
        <v/>
      </c>
      <c r="R303" s="42" t="str">
        <f>IF($B303="","",[1]رصد!L303)</f>
        <v/>
      </c>
      <c r="S303" s="42" t="str">
        <f t="shared" si="123"/>
        <v/>
      </c>
      <c r="T303" s="43" t="str">
        <f>IF($B303="","",[1]رصد!M303)</f>
        <v/>
      </c>
      <c r="U303" s="44" t="str">
        <f t="shared" si="108"/>
        <v/>
      </c>
      <c r="V303" s="45"/>
      <c r="AC303" s="47" t="str">
        <f t="shared" si="109"/>
        <v/>
      </c>
      <c r="AD303" s="47" t="str">
        <f t="shared" si="110"/>
        <v/>
      </c>
      <c r="AE303" s="47" t="str">
        <f t="shared" si="111"/>
        <v/>
      </c>
      <c r="AF303" s="47" t="str">
        <f t="shared" si="112"/>
        <v/>
      </c>
      <c r="AG303" s="47" t="str">
        <f t="shared" si="113"/>
        <v/>
      </c>
      <c r="AH303" s="47" t="str">
        <f t="shared" si="114"/>
        <v/>
      </c>
      <c r="AI303" s="47" t="str">
        <f t="shared" si="115"/>
        <v/>
      </c>
      <c r="AJ303" s="47" t="str">
        <f t="shared" si="124"/>
        <v/>
      </c>
      <c r="AK303" s="48" t="str">
        <f t="shared" si="125"/>
        <v/>
      </c>
      <c r="AL303" s="48" t="str">
        <f t="shared" si="126"/>
        <v>ناجح فى جميع مواد الترم الأول</v>
      </c>
      <c r="AM303" s="49"/>
      <c r="AN303" s="50" t="str">
        <f t="shared" si="127"/>
        <v/>
      </c>
      <c r="AO303" s="50" t="str">
        <f t="shared" si="128"/>
        <v/>
      </c>
      <c r="AP303" s="50" t="str">
        <f t="shared" si="129"/>
        <v/>
      </c>
      <c r="AQ303" s="50" t="str">
        <f t="shared" si="130"/>
        <v/>
      </c>
      <c r="AR303" s="50" t="str">
        <f t="shared" si="131"/>
        <v/>
      </c>
      <c r="AS303" s="50" t="str">
        <f t="shared" si="132"/>
        <v/>
      </c>
      <c r="AT303" s="50" t="str">
        <f t="shared" si="133"/>
        <v/>
      </c>
      <c r="AU303" s="50" t="str">
        <f t="shared" si="133"/>
        <v/>
      </c>
      <c r="AV303" s="50" t="str">
        <f t="shared" si="134"/>
        <v/>
      </c>
    </row>
    <row r="304" spans="1:48" ht="129.94999999999999" customHeight="1">
      <c r="A304" s="40" t="str">
        <f t="shared" si="116"/>
        <v/>
      </c>
      <c r="B304" s="41" t="str">
        <f>IF([1]رصد!B304="","",[1]رصد!B304)</f>
        <v/>
      </c>
      <c r="C304" s="41">
        <f>IF([1]رصد!C304="","",[1]رصد!C304)</f>
        <v>0</v>
      </c>
      <c r="D304" s="41">
        <f>IF([1]رصد!D304="","",[1]رصد!D304)</f>
        <v>0</v>
      </c>
      <c r="E304" s="41">
        <f>IF([1]رصد!E304="","",[1]رصد!E304)</f>
        <v>0</v>
      </c>
      <c r="F304" s="41" t="str">
        <f>IF($B304="","",[1]رصد!F304)</f>
        <v/>
      </c>
      <c r="G304" s="42" t="str">
        <f t="shared" si="117"/>
        <v/>
      </c>
      <c r="H304" s="42" t="str">
        <f>IF($B304="","",[1]رصد!G304)</f>
        <v/>
      </c>
      <c r="I304" s="42" t="str">
        <f t="shared" si="118"/>
        <v/>
      </c>
      <c r="J304" s="42" t="str">
        <f>IF($B304="","",[1]رصد!H304)</f>
        <v/>
      </c>
      <c r="K304" s="42" t="str">
        <f t="shared" si="119"/>
        <v/>
      </c>
      <c r="L304" s="42" t="str">
        <f>IF($B304="","",[1]رصد!I304)</f>
        <v/>
      </c>
      <c r="M304" s="42" t="str">
        <f t="shared" si="120"/>
        <v/>
      </c>
      <c r="N304" s="42" t="str">
        <f>IF($B304="","",[1]رصد!J304)</f>
        <v/>
      </c>
      <c r="O304" s="42" t="str">
        <f t="shared" si="121"/>
        <v/>
      </c>
      <c r="P304" s="42" t="str">
        <f>IF($B304="","",[1]رصد!K304)</f>
        <v/>
      </c>
      <c r="Q304" s="42" t="str">
        <f t="shared" si="122"/>
        <v/>
      </c>
      <c r="R304" s="42" t="str">
        <f>IF($B304="","",[1]رصد!L304)</f>
        <v/>
      </c>
      <c r="S304" s="42" t="str">
        <f t="shared" si="123"/>
        <v/>
      </c>
      <c r="T304" s="43" t="str">
        <f>IF($B304="","",[1]رصد!M304)</f>
        <v/>
      </c>
      <c r="U304" s="44" t="str">
        <f t="shared" si="108"/>
        <v/>
      </c>
      <c r="V304" s="45"/>
      <c r="AC304" s="47" t="str">
        <f t="shared" si="109"/>
        <v/>
      </c>
      <c r="AD304" s="47" t="str">
        <f t="shared" si="110"/>
        <v/>
      </c>
      <c r="AE304" s="47" t="str">
        <f t="shared" si="111"/>
        <v/>
      </c>
      <c r="AF304" s="47" t="str">
        <f t="shared" si="112"/>
        <v/>
      </c>
      <c r="AG304" s="47" t="str">
        <f t="shared" si="113"/>
        <v/>
      </c>
      <c r="AH304" s="47" t="str">
        <f t="shared" si="114"/>
        <v/>
      </c>
      <c r="AI304" s="47" t="str">
        <f t="shared" si="115"/>
        <v/>
      </c>
      <c r="AJ304" s="47" t="str">
        <f t="shared" si="124"/>
        <v/>
      </c>
      <c r="AK304" s="48" t="str">
        <f t="shared" si="125"/>
        <v/>
      </c>
      <c r="AL304" s="48" t="str">
        <f t="shared" si="126"/>
        <v>ناجح فى جميع مواد الترم الأول</v>
      </c>
      <c r="AM304" s="49"/>
      <c r="AN304" s="50" t="str">
        <f t="shared" si="127"/>
        <v/>
      </c>
      <c r="AO304" s="50" t="str">
        <f t="shared" si="128"/>
        <v/>
      </c>
      <c r="AP304" s="50" t="str">
        <f t="shared" si="129"/>
        <v/>
      </c>
      <c r="AQ304" s="50" t="str">
        <f t="shared" si="130"/>
        <v/>
      </c>
      <c r="AR304" s="50" t="str">
        <f t="shared" si="131"/>
        <v/>
      </c>
      <c r="AS304" s="50" t="str">
        <f t="shared" si="132"/>
        <v/>
      </c>
      <c r="AT304" s="50" t="str">
        <f t="shared" si="133"/>
        <v/>
      </c>
      <c r="AU304" s="50" t="str">
        <f t="shared" si="133"/>
        <v/>
      </c>
      <c r="AV304" s="50" t="str">
        <f t="shared" si="134"/>
        <v/>
      </c>
    </row>
    <row r="305" spans="1:48" ht="129.94999999999999" customHeight="1">
      <c r="A305" s="40" t="str">
        <f t="shared" si="116"/>
        <v/>
      </c>
      <c r="B305" s="41" t="str">
        <f>IF([1]رصد!B305="","",[1]رصد!B305)</f>
        <v/>
      </c>
      <c r="C305" s="41">
        <f>IF([1]رصد!C305="","",[1]رصد!C305)</f>
        <v>0</v>
      </c>
      <c r="D305" s="41">
        <f>IF([1]رصد!D305="","",[1]رصد!D305)</f>
        <v>0</v>
      </c>
      <c r="E305" s="41">
        <f>IF([1]رصد!E305="","",[1]رصد!E305)</f>
        <v>0</v>
      </c>
      <c r="F305" s="41" t="str">
        <f>IF($B305="","",[1]رصد!F305)</f>
        <v/>
      </c>
      <c r="G305" s="42" t="str">
        <f t="shared" si="117"/>
        <v/>
      </c>
      <c r="H305" s="42" t="str">
        <f>IF($B305="","",[1]رصد!G305)</f>
        <v/>
      </c>
      <c r="I305" s="42" t="str">
        <f t="shared" si="118"/>
        <v/>
      </c>
      <c r="J305" s="42" t="str">
        <f>IF($B305="","",[1]رصد!H305)</f>
        <v/>
      </c>
      <c r="K305" s="42" t="str">
        <f t="shared" si="119"/>
        <v/>
      </c>
      <c r="L305" s="42" t="str">
        <f>IF($B305="","",[1]رصد!I305)</f>
        <v/>
      </c>
      <c r="M305" s="42" t="str">
        <f t="shared" si="120"/>
        <v/>
      </c>
      <c r="N305" s="42" t="str">
        <f>IF($B305="","",[1]رصد!J305)</f>
        <v/>
      </c>
      <c r="O305" s="42" t="str">
        <f t="shared" si="121"/>
        <v/>
      </c>
      <c r="P305" s="42" t="str">
        <f>IF($B305="","",[1]رصد!K305)</f>
        <v/>
      </c>
      <c r="Q305" s="42" t="str">
        <f t="shared" si="122"/>
        <v/>
      </c>
      <c r="R305" s="42" t="str">
        <f>IF($B305="","",[1]رصد!L305)</f>
        <v/>
      </c>
      <c r="S305" s="42" t="str">
        <f t="shared" si="123"/>
        <v/>
      </c>
      <c r="T305" s="43" t="str">
        <f>IF($B305="","",[1]رصد!M305)</f>
        <v/>
      </c>
      <c r="U305" s="44" t="str">
        <f t="shared" si="108"/>
        <v/>
      </c>
      <c r="V305" s="45"/>
      <c r="AC305" s="47" t="str">
        <f t="shared" si="109"/>
        <v/>
      </c>
      <c r="AD305" s="47" t="str">
        <f t="shared" si="110"/>
        <v/>
      </c>
      <c r="AE305" s="47" t="str">
        <f t="shared" si="111"/>
        <v/>
      </c>
      <c r="AF305" s="47" t="str">
        <f t="shared" si="112"/>
        <v/>
      </c>
      <c r="AG305" s="47" t="str">
        <f t="shared" si="113"/>
        <v/>
      </c>
      <c r="AH305" s="47" t="str">
        <f t="shared" si="114"/>
        <v/>
      </c>
      <c r="AI305" s="47" t="str">
        <f t="shared" si="115"/>
        <v/>
      </c>
      <c r="AJ305" s="47" t="str">
        <f t="shared" si="124"/>
        <v/>
      </c>
      <c r="AK305" s="48" t="str">
        <f t="shared" si="125"/>
        <v/>
      </c>
      <c r="AL305" s="48" t="str">
        <f t="shared" si="126"/>
        <v>ناجح فى جميع مواد الترم الأول</v>
      </c>
      <c r="AM305" s="49"/>
      <c r="AN305" s="50" t="str">
        <f t="shared" si="127"/>
        <v/>
      </c>
      <c r="AO305" s="50" t="str">
        <f t="shared" si="128"/>
        <v/>
      </c>
      <c r="AP305" s="50" t="str">
        <f t="shared" si="129"/>
        <v/>
      </c>
      <c r="AQ305" s="50" t="str">
        <f t="shared" si="130"/>
        <v/>
      </c>
      <c r="AR305" s="50" t="str">
        <f t="shared" si="131"/>
        <v/>
      </c>
      <c r="AS305" s="50" t="str">
        <f t="shared" si="132"/>
        <v/>
      </c>
      <c r="AT305" s="50" t="str">
        <f t="shared" si="133"/>
        <v/>
      </c>
      <c r="AU305" s="50" t="str">
        <f t="shared" si="133"/>
        <v/>
      </c>
      <c r="AV305" s="50" t="str">
        <f t="shared" si="134"/>
        <v/>
      </c>
    </row>
    <row r="306" spans="1:48" ht="129.94999999999999" customHeight="1">
      <c r="A306" s="40" t="str">
        <f t="shared" si="116"/>
        <v/>
      </c>
      <c r="B306" s="41" t="str">
        <f>IF([1]رصد!B306="","",[1]رصد!B306)</f>
        <v/>
      </c>
      <c r="C306" s="41">
        <f>IF([1]رصد!C306="","",[1]رصد!C306)</f>
        <v>0</v>
      </c>
      <c r="D306" s="41">
        <f>IF([1]رصد!D306="","",[1]رصد!D306)</f>
        <v>0</v>
      </c>
      <c r="E306" s="41">
        <f>IF([1]رصد!E306="","",[1]رصد!E306)</f>
        <v>0</v>
      </c>
      <c r="F306" s="41" t="str">
        <f>IF($B306="","",[1]رصد!F306)</f>
        <v/>
      </c>
      <c r="G306" s="42" t="str">
        <f t="shared" si="117"/>
        <v/>
      </c>
      <c r="H306" s="42" t="str">
        <f>IF($B306="","",[1]رصد!G306)</f>
        <v/>
      </c>
      <c r="I306" s="42" t="str">
        <f t="shared" si="118"/>
        <v/>
      </c>
      <c r="J306" s="42" t="str">
        <f>IF($B306="","",[1]رصد!H306)</f>
        <v/>
      </c>
      <c r="K306" s="42" t="str">
        <f t="shared" si="119"/>
        <v/>
      </c>
      <c r="L306" s="42" t="str">
        <f>IF($B306="","",[1]رصد!I306)</f>
        <v/>
      </c>
      <c r="M306" s="42" t="str">
        <f t="shared" si="120"/>
        <v/>
      </c>
      <c r="N306" s="42" t="str">
        <f>IF($B306="","",[1]رصد!J306)</f>
        <v/>
      </c>
      <c r="O306" s="42" t="str">
        <f t="shared" si="121"/>
        <v/>
      </c>
      <c r="P306" s="42" t="str">
        <f>IF($B306="","",[1]رصد!K306)</f>
        <v/>
      </c>
      <c r="Q306" s="42" t="str">
        <f t="shared" si="122"/>
        <v/>
      </c>
      <c r="R306" s="42" t="str">
        <f>IF($B306="","",[1]رصد!L306)</f>
        <v/>
      </c>
      <c r="S306" s="42" t="str">
        <f t="shared" si="123"/>
        <v/>
      </c>
      <c r="T306" s="43" t="str">
        <f>IF($B306="","",[1]رصد!M306)</f>
        <v/>
      </c>
      <c r="U306" s="44" t="str">
        <f t="shared" si="108"/>
        <v/>
      </c>
      <c r="V306" s="45"/>
      <c r="AC306" s="47" t="str">
        <f t="shared" si="109"/>
        <v/>
      </c>
      <c r="AD306" s="47" t="str">
        <f t="shared" si="110"/>
        <v/>
      </c>
      <c r="AE306" s="47" t="str">
        <f t="shared" si="111"/>
        <v/>
      </c>
      <c r="AF306" s="47" t="str">
        <f t="shared" si="112"/>
        <v/>
      </c>
      <c r="AG306" s="47" t="str">
        <f t="shared" si="113"/>
        <v/>
      </c>
      <c r="AH306" s="47" t="str">
        <f t="shared" si="114"/>
        <v/>
      </c>
      <c r="AI306" s="47" t="str">
        <f t="shared" si="115"/>
        <v/>
      </c>
      <c r="AJ306" s="47" t="str">
        <f t="shared" si="124"/>
        <v/>
      </c>
      <c r="AK306" s="48" t="str">
        <f t="shared" si="125"/>
        <v/>
      </c>
      <c r="AL306" s="48" t="str">
        <f t="shared" si="126"/>
        <v>ناجح فى جميع مواد الترم الأول</v>
      </c>
      <c r="AM306" s="49"/>
      <c r="AN306" s="50" t="str">
        <f t="shared" si="127"/>
        <v/>
      </c>
      <c r="AO306" s="50" t="str">
        <f t="shared" si="128"/>
        <v/>
      </c>
      <c r="AP306" s="50" t="str">
        <f t="shared" si="129"/>
        <v/>
      </c>
      <c r="AQ306" s="50" t="str">
        <f t="shared" si="130"/>
        <v/>
      </c>
      <c r="AR306" s="50" t="str">
        <f t="shared" si="131"/>
        <v/>
      </c>
      <c r="AS306" s="50" t="str">
        <f t="shared" si="132"/>
        <v/>
      </c>
      <c r="AT306" s="50" t="str">
        <f t="shared" si="133"/>
        <v/>
      </c>
      <c r="AU306" s="50" t="str">
        <f t="shared" si="133"/>
        <v/>
      </c>
      <c r="AV306" s="50" t="str">
        <f t="shared" si="134"/>
        <v/>
      </c>
    </row>
    <row r="307" spans="1:48" ht="129.94999999999999" customHeight="1">
      <c r="A307" s="40" t="str">
        <f t="shared" si="116"/>
        <v/>
      </c>
      <c r="B307" s="41" t="str">
        <f>IF([1]رصد!B307="","",[1]رصد!B307)</f>
        <v/>
      </c>
      <c r="C307" s="41">
        <f>IF([1]رصد!C307="","",[1]رصد!C307)</f>
        <v>0</v>
      </c>
      <c r="D307" s="41">
        <f>IF([1]رصد!D307="","",[1]رصد!D307)</f>
        <v>0</v>
      </c>
      <c r="E307" s="41">
        <f>IF([1]رصد!E307="","",[1]رصد!E307)</f>
        <v>0</v>
      </c>
      <c r="F307" s="41" t="str">
        <f>IF($B307="","",[1]رصد!F307)</f>
        <v/>
      </c>
      <c r="G307" s="42" t="str">
        <f t="shared" si="117"/>
        <v/>
      </c>
      <c r="H307" s="42" t="str">
        <f>IF($B307="","",[1]رصد!G307)</f>
        <v/>
      </c>
      <c r="I307" s="42" t="str">
        <f t="shared" si="118"/>
        <v/>
      </c>
      <c r="J307" s="42" t="str">
        <f>IF($B307="","",[1]رصد!H307)</f>
        <v/>
      </c>
      <c r="K307" s="42" t="str">
        <f t="shared" si="119"/>
        <v/>
      </c>
      <c r="L307" s="42" t="str">
        <f>IF($B307="","",[1]رصد!I307)</f>
        <v/>
      </c>
      <c r="M307" s="42" t="str">
        <f t="shared" si="120"/>
        <v/>
      </c>
      <c r="N307" s="42" t="str">
        <f>IF($B307="","",[1]رصد!J307)</f>
        <v/>
      </c>
      <c r="O307" s="42" t="str">
        <f t="shared" si="121"/>
        <v/>
      </c>
      <c r="P307" s="42" t="str">
        <f>IF($B307="","",[1]رصد!K307)</f>
        <v/>
      </c>
      <c r="Q307" s="42" t="str">
        <f t="shared" si="122"/>
        <v/>
      </c>
      <c r="R307" s="42" t="str">
        <f>IF($B307="","",[1]رصد!L307)</f>
        <v/>
      </c>
      <c r="S307" s="42" t="str">
        <f t="shared" si="123"/>
        <v/>
      </c>
      <c r="T307" s="43" t="str">
        <f>IF($B307="","",[1]رصد!M307)</f>
        <v/>
      </c>
      <c r="U307" s="44" t="str">
        <f t="shared" si="108"/>
        <v/>
      </c>
      <c r="V307" s="45"/>
      <c r="AC307" s="47" t="str">
        <f t="shared" si="109"/>
        <v/>
      </c>
      <c r="AD307" s="47" t="str">
        <f t="shared" si="110"/>
        <v/>
      </c>
      <c r="AE307" s="47" t="str">
        <f t="shared" si="111"/>
        <v/>
      </c>
      <c r="AF307" s="47" t="str">
        <f t="shared" si="112"/>
        <v/>
      </c>
      <c r="AG307" s="47" t="str">
        <f t="shared" si="113"/>
        <v/>
      </c>
      <c r="AH307" s="47" t="str">
        <f t="shared" si="114"/>
        <v/>
      </c>
      <c r="AI307" s="47" t="str">
        <f t="shared" si="115"/>
        <v/>
      </c>
      <c r="AJ307" s="47" t="str">
        <f t="shared" si="124"/>
        <v/>
      </c>
      <c r="AK307" s="48" t="str">
        <f t="shared" si="125"/>
        <v/>
      </c>
      <c r="AL307" s="48" t="str">
        <f t="shared" si="126"/>
        <v>ناجح فى جميع مواد الترم الأول</v>
      </c>
      <c r="AM307" s="49"/>
      <c r="AN307" s="50" t="str">
        <f t="shared" si="127"/>
        <v/>
      </c>
      <c r="AO307" s="50" t="str">
        <f t="shared" si="128"/>
        <v/>
      </c>
      <c r="AP307" s="50" t="str">
        <f t="shared" si="129"/>
        <v/>
      </c>
      <c r="AQ307" s="50" t="str">
        <f t="shared" si="130"/>
        <v/>
      </c>
      <c r="AR307" s="50" t="str">
        <f t="shared" si="131"/>
        <v/>
      </c>
      <c r="AS307" s="50" t="str">
        <f t="shared" si="132"/>
        <v/>
      </c>
      <c r="AT307" s="50" t="str">
        <f t="shared" si="133"/>
        <v/>
      </c>
      <c r="AU307" s="50" t="str">
        <f t="shared" si="133"/>
        <v/>
      </c>
      <c r="AV307" s="50" t="str">
        <f t="shared" si="134"/>
        <v/>
      </c>
    </row>
    <row r="308" spans="1:48" ht="129.94999999999999" customHeight="1">
      <c r="A308" s="40" t="str">
        <f t="shared" si="116"/>
        <v/>
      </c>
      <c r="B308" s="41" t="str">
        <f>IF([1]رصد!B308="","",[1]رصد!B308)</f>
        <v/>
      </c>
      <c r="C308" s="41">
        <f>IF([1]رصد!C308="","",[1]رصد!C308)</f>
        <v>0</v>
      </c>
      <c r="D308" s="41">
        <f>IF([1]رصد!D308="","",[1]رصد!D308)</f>
        <v>0</v>
      </c>
      <c r="E308" s="41">
        <f>IF([1]رصد!E308="","",[1]رصد!E308)</f>
        <v>0</v>
      </c>
      <c r="F308" s="41" t="str">
        <f>IF($B308="","",[1]رصد!F308)</f>
        <v/>
      </c>
      <c r="G308" s="42" t="str">
        <f t="shared" si="117"/>
        <v/>
      </c>
      <c r="H308" s="42" t="str">
        <f>IF($B308="","",[1]رصد!G308)</f>
        <v/>
      </c>
      <c r="I308" s="42" t="str">
        <f t="shared" si="118"/>
        <v/>
      </c>
      <c r="J308" s="42" t="str">
        <f>IF($B308="","",[1]رصد!H308)</f>
        <v/>
      </c>
      <c r="K308" s="42" t="str">
        <f t="shared" si="119"/>
        <v/>
      </c>
      <c r="L308" s="42" t="str">
        <f>IF($B308="","",[1]رصد!I308)</f>
        <v/>
      </c>
      <c r="M308" s="42" t="str">
        <f t="shared" si="120"/>
        <v/>
      </c>
      <c r="N308" s="42" t="str">
        <f>IF($B308="","",[1]رصد!J308)</f>
        <v/>
      </c>
      <c r="O308" s="42" t="str">
        <f t="shared" si="121"/>
        <v/>
      </c>
      <c r="P308" s="42" t="str">
        <f>IF($B308="","",[1]رصد!K308)</f>
        <v/>
      </c>
      <c r="Q308" s="42" t="str">
        <f t="shared" si="122"/>
        <v/>
      </c>
      <c r="R308" s="42" t="str">
        <f>IF($B308="","",[1]رصد!L308)</f>
        <v/>
      </c>
      <c r="S308" s="42" t="str">
        <f t="shared" si="123"/>
        <v/>
      </c>
      <c r="T308" s="43" t="str">
        <f>IF($B308="","",[1]رصد!M308)</f>
        <v/>
      </c>
      <c r="U308" s="44" t="str">
        <f t="shared" si="108"/>
        <v/>
      </c>
      <c r="V308" s="45"/>
      <c r="AC308" s="47" t="str">
        <f t="shared" si="109"/>
        <v/>
      </c>
      <c r="AD308" s="47" t="str">
        <f t="shared" si="110"/>
        <v/>
      </c>
      <c r="AE308" s="47" t="str">
        <f t="shared" si="111"/>
        <v/>
      </c>
      <c r="AF308" s="47" t="str">
        <f t="shared" si="112"/>
        <v/>
      </c>
      <c r="AG308" s="47" t="str">
        <f t="shared" si="113"/>
        <v/>
      </c>
      <c r="AH308" s="47" t="str">
        <f t="shared" si="114"/>
        <v/>
      </c>
      <c r="AI308" s="47" t="str">
        <f t="shared" si="115"/>
        <v/>
      </c>
      <c r="AJ308" s="47" t="str">
        <f t="shared" si="124"/>
        <v/>
      </c>
      <c r="AK308" s="48" t="str">
        <f t="shared" si="125"/>
        <v/>
      </c>
      <c r="AL308" s="48" t="str">
        <f t="shared" si="126"/>
        <v>ناجح فى جميع مواد الترم الأول</v>
      </c>
      <c r="AM308" s="49"/>
      <c r="AN308" s="50" t="str">
        <f t="shared" si="127"/>
        <v/>
      </c>
      <c r="AO308" s="50" t="str">
        <f t="shared" si="128"/>
        <v/>
      </c>
      <c r="AP308" s="50" t="str">
        <f t="shared" si="129"/>
        <v/>
      </c>
      <c r="AQ308" s="50" t="str">
        <f t="shared" si="130"/>
        <v/>
      </c>
      <c r="AR308" s="50" t="str">
        <f t="shared" si="131"/>
        <v/>
      </c>
      <c r="AS308" s="50" t="str">
        <f t="shared" si="132"/>
        <v/>
      </c>
      <c r="AT308" s="50" t="str">
        <f t="shared" si="133"/>
        <v/>
      </c>
      <c r="AU308" s="50" t="str">
        <f t="shared" si="133"/>
        <v/>
      </c>
      <c r="AV308" s="50" t="str">
        <f t="shared" si="134"/>
        <v/>
      </c>
    </row>
    <row r="309" spans="1:48" ht="129.94999999999999" customHeight="1">
      <c r="A309" s="40" t="str">
        <f t="shared" si="116"/>
        <v/>
      </c>
      <c r="B309" s="41" t="str">
        <f>IF([1]رصد!B309="","",[1]رصد!B309)</f>
        <v/>
      </c>
      <c r="C309" s="41">
        <f>IF([1]رصد!C309="","",[1]رصد!C309)</f>
        <v>0</v>
      </c>
      <c r="D309" s="41">
        <f>IF([1]رصد!D309="","",[1]رصد!D309)</f>
        <v>0</v>
      </c>
      <c r="E309" s="41">
        <f>IF([1]رصد!E309="","",[1]رصد!E309)</f>
        <v>0</v>
      </c>
      <c r="F309" s="41" t="str">
        <f>IF($B309="","",[1]رصد!F309)</f>
        <v/>
      </c>
      <c r="G309" s="42" t="str">
        <f t="shared" si="117"/>
        <v/>
      </c>
      <c r="H309" s="42" t="str">
        <f>IF($B309="","",[1]رصد!G309)</f>
        <v/>
      </c>
      <c r="I309" s="42" t="str">
        <f t="shared" si="118"/>
        <v/>
      </c>
      <c r="J309" s="42" t="str">
        <f>IF($B309="","",[1]رصد!H309)</f>
        <v/>
      </c>
      <c r="K309" s="42" t="str">
        <f t="shared" si="119"/>
        <v/>
      </c>
      <c r="L309" s="42" t="str">
        <f>IF($B309="","",[1]رصد!I309)</f>
        <v/>
      </c>
      <c r="M309" s="42" t="str">
        <f t="shared" si="120"/>
        <v/>
      </c>
      <c r="N309" s="42" t="str">
        <f>IF($B309="","",[1]رصد!J309)</f>
        <v/>
      </c>
      <c r="O309" s="42" t="str">
        <f t="shared" si="121"/>
        <v/>
      </c>
      <c r="P309" s="42" t="str">
        <f>IF($B309="","",[1]رصد!K309)</f>
        <v/>
      </c>
      <c r="Q309" s="42" t="str">
        <f t="shared" si="122"/>
        <v/>
      </c>
      <c r="R309" s="42" t="str">
        <f>IF($B309="","",[1]رصد!L309)</f>
        <v/>
      </c>
      <c r="S309" s="42" t="str">
        <f t="shared" si="123"/>
        <v/>
      </c>
      <c r="T309" s="43" t="str">
        <f>IF($B309="","",[1]رصد!M309)</f>
        <v/>
      </c>
      <c r="U309" s="44" t="str">
        <f t="shared" si="108"/>
        <v/>
      </c>
      <c r="V309" s="45"/>
      <c r="AC309" s="47" t="str">
        <f t="shared" si="109"/>
        <v/>
      </c>
      <c r="AD309" s="47" t="str">
        <f t="shared" si="110"/>
        <v/>
      </c>
      <c r="AE309" s="47" t="str">
        <f t="shared" si="111"/>
        <v/>
      </c>
      <c r="AF309" s="47" t="str">
        <f t="shared" si="112"/>
        <v/>
      </c>
      <c r="AG309" s="47" t="str">
        <f t="shared" si="113"/>
        <v/>
      </c>
      <c r="AH309" s="47" t="str">
        <f t="shared" si="114"/>
        <v/>
      </c>
      <c r="AI309" s="47" t="str">
        <f t="shared" si="115"/>
        <v/>
      </c>
      <c r="AJ309" s="47" t="str">
        <f t="shared" si="124"/>
        <v/>
      </c>
      <c r="AK309" s="48" t="str">
        <f t="shared" si="125"/>
        <v/>
      </c>
      <c r="AL309" s="48" t="str">
        <f t="shared" si="126"/>
        <v>ناجح فى جميع مواد الترم الأول</v>
      </c>
      <c r="AM309" s="49"/>
      <c r="AN309" s="50" t="str">
        <f t="shared" si="127"/>
        <v/>
      </c>
      <c r="AO309" s="50" t="str">
        <f t="shared" si="128"/>
        <v/>
      </c>
      <c r="AP309" s="50" t="str">
        <f t="shared" si="129"/>
        <v/>
      </c>
      <c r="AQ309" s="50" t="str">
        <f t="shared" si="130"/>
        <v/>
      </c>
      <c r="AR309" s="50" t="str">
        <f t="shared" si="131"/>
        <v/>
      </c>
      <c r="AS309" s="50" t="str">
        <f t="shared" si="132"/>
        <v/>
      </c>
      <c r="AT309" s="50" t="str">
        <f t="shared" si="133"/>
        <v/>
      </c>
      <c r="AU309" s="50" t="str">
        <f t="shared" si="133"/>
        <v/>
      </c>
      <c r="AV309" s="50" t="str">
        <f t="shared" si="134"/>
        <v/>
      </c>
    </row>
    <row r="310" spans="1:48" ht="129.94999999999999" customHeight="1">
      <c r="A310" s="40" t="str">
        <f t="shared" si="116"/>
        <v/>
      </c>
      <c r="B310" s="41" t="str">
        <f>IF([1]رصد!B310="","",[1]رصد!B310)</f>
        <v/>
      </c>
      <c r="C310" s="41">
        <f>IF([1]رصد!C310="","",[1]رصد!C310)</f>
        <v>0</v>
      </c>
      <c r="D310" s="41">
        <f>IF([1]رصد!D310="","",[1]رصد!D310)</f>
        <v>0</v>
      </c>
      <c r="E310" s="41">
        <f>IF([1]رصد!E310="","",[1]رصد!E310)</f>
        <v>0</v>
      </c>
      <c r="F310" s="41" t="str">
        <f>IF($B310="","",[1]رصد!F310)</f>
        <v/>
      </c>
      <c r="G310" s="42" t="str">
        <f t="shared" si="117"/>
        <v/>
      </c>
      <c r="H310" s="42" t="str">
        <f>IF($B310="","",[1]رصد!G310)</f>
        <v/>
      </c>
      <c r="I310" s="42" t="str">
        <f t="shared" si="118"/>
        <v/>
      </c>
      <c r="J310" s="42" t="str">
        <f>IF($B310="","",[1]رصد!H310)</f>
        <v/>
      </c>
      <c r="K310" s="42" t="str">
        <f t="shared" si="119"/>
        <v/>
      </c>
      <c r="L310" s="42" t="str">
        <f>IF($B310="","",[1]رصد!I310)</f>
        <v/>
      </c>
      <c r="M310" s="42" t="str">
        <f t="shared" si="120"/>
        <v/>
      </c>
      <c r="N310" s="42" t="str">
        <f>IF($B310="","",[1]رصد!J310)</f>
        <v/>
      </c>
      <c r="O310" s="42" t="str">
        <f t="shared" si="121"/>
        <v/>
      </c>
      <c r="P310" s="42" t="str">
        <f>IF($B310="","",[1]رصد!K310)</f>
        <v/>
      </c>
      <c r="Q310" s="42" t="str">
        <f t="shared" si="122"/>
        <v/>
      </c>
      <c r="R310" s="42" t="str">
        <f>IF($B310="","",[1]رصد!L310)</f>
        <v/>
      </c>
      <c r="S310" s="42" t="str">
        <f t="shared" si="123"/>
        <v/>
      </c>
      <c r="T310" s="43" t="str">
        <f>IF($B310="","",[1]رصد!M310)</f>
        <v/>
      </c>
      <c r="U310" s="44" t="str">
        <f t="shared" si="108"/>
        <v/>
      </c>
      <c r="V310" s="45"/>
      <c r="AC310" s="47" t="str">
        <f t="shared" si="109"/>
        <v/>
      </c>
      <c r="AD310" s="47" t="str">
        <f t="shared" si="110"/>
        <v/>
      </c>
      <c r="AE310" s="47" t="str">
        <f t="shared" si="111"/>
        <v/>
      </c>
      <c r="AF310" s="47" t="str">
        <f t="shared" si="112"/>
        <v/>
      </c>
      <c r="AG310" s="47" t="str">
        <f t="shared" si="113"/>
        <v/>
      </c>
      <c r="AH310" s="47" t="str">
        <f t="shared" si="114"/>
        <v/>
      </c>
      <c r="AI310" s="47" t="str">
        <f t="shared" si="115"/>
        <v/>
      </c>
      <c r="AJ310" s="47" t="str">
        <f t="shared" si="124"/>
        <v/>
      </c>
      <c r="AK310" s="48" t="str">
        <f t="shared" si="125"/>
        <v/>
      </c>
      <c r="AL310" s="48" t="str">
        <f t="shared" si="126"/>
        <v>ناجح فى جميع مواد الترم الأول</v>
      </c>
      <c r="AM310" s="49"/>
      <c r="AN310" s="50" t="str">
        <f t="shared" si="127"/>
        <v/>
      </c>
      <c r="AO310" s="50" t="str">
        <f t="shared" si="128"/>
        <v/>
      </c>
      <c r="AP310" s="50" t="str">
        <f t="shared" si="129"/>
        <v/>
      </c>
      <c r="AQ310" s="50" t="str">
        <f t="shared" si="130"/>
        <v/>
      </c>
      <c r="AR310" s="50" t="str">
        <f t="shared" si="131"/>
        <v/>
      </c>
      <c r="AS310" s="50" t="str">
        <f t="shared" si="132"/>
        <v/>
      </c>
      <c r="AT310" s="50" t="str">
        <f t="shared" si="133"/>
        <v/>
      </c>
      <c r="AU310" s="50" t="str">
        <f t="shared" si="133"/>
        <v/>
      </c>
      <c r="AV310" s="50" t="str">
        <f t="shared" si="134"/>
        <v/>
      </c>
    </row>
    <row r="311" spans="1:48" ht="129.94999999999999" customHeight="1">
      <c r="A311" s="40" t="str">
        <f t="shared" si="116"/>
        <v/>
      </c>
      <c r="B311" s="41" t="str">
        <f>IF([1]رصد!B311="","",[1]رصد!B311)</f>
        <v/>
      </c>
      <c r="C311" s="41">
        <f>IF([1]رصد!C311="","",[1]رصد!C311)</f>
        <v>0</v>
      </c>
      <c r="D311" s="41">
        <f>IF([1]رصد!D311="","",[1]رصد!D311)</f>
        <v>0</v>
      </c>
      <c r="E311" s="41">
        <f>IF([1]رصد!E311="","",[1]رصد!E311)</f>
        <v>0</v>
      </c>
      <c r="F311" s="41" t="str">
        <f>IF($B311="","",[1]رصد!F311)</f>
        <v/>
      </c>
      <c r="G311" s="42" t="str">
        <f t="shared" si="117"/>
        <v/>
      </c>
      <c r="H311" s="42" t="str">
        <f>IF($B311="","",[1]رصد!G311)</f>
        <v/>
      </c>
      <c r="I311" s="42" t="str">
        <f t="shared" si="118"/>
        <v/>
      </c>
      <c r="J311" s="42" t="str">
        <f>IF($B311="","",[1]رصد!H311)</f>
        <v/>
      </c>
      <c r="K311" s="42" t="str">
        <f t="shared" si="119"/>
        <v/>
      </c>
      <c r="L311" s="42" t="str">
        <f>IF($B311="","",[1]رصد!I311)</f>
        <v/>
      </c>
      <c r="M311" s="42" t="str">
        <f t="shared" si="120"/>
        <v/>
      </c>
      <c r="N311" s="42" t="str">
        <f>IF($B311="","",[1]رصد!J311)</f>
        <v/>
      </c>
      <c r="O311" s="42" t="str">
        <f t="shared" si="121"/>
        <v/>
      </c>
      <c r="P311" s="42" t="str">
        <f>IF($B311="","",[1]رصد!K311)</f>
        <v/>
      </c>
      <c r="Q311" s="42" t="str">
        <f t="shared" si="122"/>
        <v/>
      </c>
      <c r="R311" s="42" t="str">
        <f>IF($B311="","",[1]رصد!L311)</f>
        <v/>
      </c>
      <c r="S311" s="42" t="str">
        <f t="shared" si="123"/>
        <v/>
      </c>
      <c r="T311" s="43" t="str">
        <f>IF($B311="","",[1]رصد!M311)</f>
        <v/>
      </c>
      <c r="U311" s="44" t="str">
        <f t="shared" si="108"/>
        <v/>
      </c>
      <c r="V311" s="45"/>
      <c r="AC311" s="47" t="str">
        <f t="shared" si="109"/>
        <v/>
      </c>
      <c r="AD311" s="47" t="str">
        <f t="shared" si="110"/>
        <v/>
      </c>
      <c r="AE311" s="47" t="str">
        <f t="shared" si="111"/>
        <v/>
      </c>
      <c r="AF311" s="47" t="str">
        <f t="shared" si="112"/>
        <v/>
      </c>
      <c r="AG311" s="47" t="str">
        <f t="shared" si="113"/>
        <v/>
      </c>
      <c r="AH311" s="47" t="str">
        <f t="shared" si="114"/>
        <v/>
      </c>
      <c r="AI311" s="47" t="str">
        <f t="shared" si="115"/>
        <v/>
      </c>
      <c r="AJ311" s="47" t="str">
        <f t="shared" si="124"/>
        <v/>
      </c>
      <c r="AK311" s="48" t="str">
        <f t="shared" si="125"/>
        <v/>
      </c>
      <c r="AL311" s="48" t="str">
        <f t="shared" si="126"/>
        <v>ناجح فى جميع مواد الترم الأول</v>
      </c>
      <c r="AM311" s="49"/>
      <c r="AN311" s="50" t="str">
        <f t="shared" si="127"/>
        <v/>
      </c>
      <c r="AO311" s="50" t="str">
        <f t="shared" si="128"/>
        <v/>
      </c>
      <c r="AP311" s="50" t="str">
        <f t="shared" si="129"/>
        <v/>
      </c>
      <c r="AQ311" s="50" t="str">
        <f t="shared" si="130"/>
        <v/>
      </c>
      <c r="AR311" s="50" t="str">
        <f t="shared" si="131"/>
        <v/>
      </c>
      <c r="AS311" s="50" t="str">
        <f t="shared" si="132"/>
        <v/>
      </c>
      <c r="AT311" s="50" t="str">
        <f t="shared" si="133"/>
        <v/>
      </c>
      <c r="AU311" s="50" t="str">
        <f t="shared" si="133"/>
        <v/>
      </c>
      <c r="AV311" s="50" t="str">
        <f t="shared" si="134"/>
        <v/>
      </c>
    </row>
    <row r="312" spans="1:48" ht="129.94999999999999" customHeight="1">
      <c r="A312" s="40" t="str">
        <f t="shared" si="116"/>
        <v/>
      </c>
      <c r="B312" s="41" t="str">
        <f>IF([1]رصد!B312="","",[1]رصد!B312)</f>
        <v/>
      </c>
      <c r="C312" s="41">
        <f>IF([1]رصد!C312="","",[1]رصد!C312)</f>
        <v>0</v>
      </c>
      <c r="D312" s="41">
        <f>IF([1]رصد!D312="","",[1]رصد!D312)</f>
        <v>0</v>
      </c>
      <c r="E312" s="41">
        <f>IF([1]رصد!E312="","",[1]رصد!E312)</f>
        <v>0</v>
      </c>
      <c r="F312" s="41" t="str">
        <f>IF($B312="","",[1]رصد!F312)</f>
        <v/>
      </c>
      <c r="G312" s="42" t="str">
        <f t="shared" si="117"/>
        <v/>
      </c>
      <c r="H312" s="42" t="str">
        <f>IF($B312="","",[1]رصد!G312)</f>
        <v/>
      </c>
      <c r="I312" s="42" t="str">
        <f t="shared" si="118"/>
        <v/>
      </c>
      <c r="J312" s="42" t="str">
        <f>IF($B312="","",[1]رصد!H312)</f>
        <v/>
      </c>
      <c r="K312" s="42" t="str">
        <f t="shared" si="119"/>
        <v/>
      </c>
      <c r="L312" s="42" t="str">
        <f>IF($B312="","",[1]رصد!I312)</f>
        <v/>
      </c>
      <c r="M312" s="42" t="str">
        <f t="shared" si="120"/>
        <v/>
      </c>
      <c r="N312" s="42" t="str">
        <f>IF($B312="","",[1]رصد!J312)</f>
        <v/>
      </c>
      <c r="O312" s="42" t="str">
        <f t="shared" si="121"/>
        <v/>
      </c>
      <c r="P312" s="42" t="str">
        <f>IF($B312="","",[1]رصد!K312)</f>
        <v/>
      </c>
      <c r="Q312" s="42" t="str">
        <f t="shared" si="122"/>
        <v/>
      </c>
      <c r="R312" s="42" t="str">
        <f>IF($B312="","",[1]رصد!L312)</f>
        <v/>
      </c>
      <c r="S312" s="42" t="str">
        <f t="shared" si="123"/>
        <v/>
      </c>
      <c r="T312" s="43" t="str">
        <f>IF($B312="","",[1]رصد!M312)</f>
        <v/>
      </c>
      <c r="U312" s="44" t="str">
        <f t="shared" si="108"/>
        <v/>
      </c>
      <c r="V312" s="45"/>
      <c r="AC312" s="47" t="str">
        <f t="shared" si="109"/>
        <v/>
      </c>
      <c r="AD312" s="47" t="str">
        <f t="shared" si="110"/>
        <v/>
      </c>
      <c r="AE312" s="47" t="str">
        <f t="shared" si="111"/>
        <v/>
      </c>
      <c r="AF312" s="47" t="str">
        <f t="shared" si="112"/>
        <v/>
      </c>
      <c r="AG312" s="47" t="str">
        <f t="shared" si="113"/>
        <v/>
      </c>
      <c r="AH312" s="47" t="str">
        <f t="shared" si="114"/>
        <v/>
      </c>
      <c r="AI312" s="47" t="str">
        <f t="shared" si="115"/>
        <v/>
      </c>
      <c r="AJ312" s="47" t="str">
        <f t="shared" si="124"/>
        <v/>
      </c>
      <c r="AK312" s="48" t="str">
        <f t="shared" si="125"/>
        <v/>
      </c>
      <c r="AL312" s="48" t="str">
        <f t="shared" si="126"/>
        <v>ناجح فى جميع مواد الترم الأول</v>
      </c>
      <c r="AM312" s="49"/>
      <c r="AN312" s="50" t="str">
        <f t="shared" si="127"/>
        <v/>
      </c>
      <c r="AO312" s="50" t="str">
        <f t="shared" si="128"/>
        <v/>
      </c>
      <c r="AP312" s="50" t="str">
        <f t="shared" si="129"/>
        <v/>
      </c>
      <c r="AQ312" s="50" t="str">
        <f t="shared" si="130"/>
        <v/>
      </c>
      <c r="AR312" s="50" t="str">
        <f t="shared" si="131"/>
        <v/>
      </c>
      <c r="AS312" s="50" t="str">
        <f t="shared" si="132"/>
        <v/>
      </c>
      <c r="AT312" s="50" t="str">
        <f t="shared" si="133"/>
        <v/>
      </c>
      <c r="AU312" s="50" t="str">
        <f t="shared" si="133"/>
        <v/>
      </c>
      <c r="AV312" s="50" t="str">
        <f t="shared" si="134"/>
        <v/>
      </c>
    </row>
    <row r="313" spans="1:48" ht="129.94999999999999" customHeight="1">
      <c r="A313" s="40" t="str">
        <f t="shared" si="116"/>
        <v/>
      </c>
      <c r="B313" s="41" t="str">
        <f>IF([1]رصد!B313="","",[1]رصد!B313)</f>
        <v/>
      </c>
      <c r="C313" s="41">
        <f>IF([1]رصد!C313="","",[1]رصد!C313)</f>
        <v>0</v>
      </c>
      <c r="D313" s="41">
        <f>IF([1]رصد!D313="","",[1]رصد!D313)</f>
        <v>0</v>
      </c>
      <c r="E313" s="41">
        <f>IF([1]رصد!E313="","",[1]رصد!E313)</f>
        <v>0</v>
      </c>
      <c r="F313" s="41" t="str">
        <f>IF($B313="","",[1]رصد!F313)</f>
        <v/>
      </c>
      <c r="G313" s="42" t="str">
        <f t="shared" si="117"/>
        <v/>
      </c>
      <c r="H313" s="42" t="str">
        <f>IF($B313="","",[1]رصد!G313)</f>
        <v/>
      </c>
      <c r="I313" s="42" t="str">
        <f t="shared" si="118"/>
        <v/>
      </c>
      <c r="J313" s="42" t="str">
        <f>IF($B313="","",[1]رصد!H313)</f>
        <v/>
      </c>
      <c r="K313" s="42" t="str">
        <f t="shared" si="119"/>
        <v/>
      </c>
      <c r="L313" s="42" t="str">
        <f>IF($B313="","",[1]رصد!I313)</f>
        <v/>
      </c>
      <c r="M313" s="42" t="str">
        <f t="shared" si="120"/>
        <v/>
      </c>
      <c r="N313" s="42" t="str">
        <f>IF($B313="","",[1]رصد!J313)</f>
        <v/>
      </c>
      <c r="O313" s="42" t="str">
        <f t="shared" si="121"/>
        <v/>
      </c>
      <c r="P313" s="42" t="str">
        <f>IF($B313="","",[1]رصد!K313)</f>
        <v/>
      </c>
      <c r="Q313" s="42" t="str">
        <f t="shared" si="122"/>
        <v/>
      </c>
      <c r="R313" s="42" t="str">
        <f>IF($B313="","",[1]رصد!L313)</f>
        <v/>
      </c>
      <c r="S313" s="42" t="str">
        <f t="shared" si="123"/>
        <v/>
      </c>
      <c r="T313" s="43" t="str">
        <f>IF($B313="","",[1]رصد!M313)</f>
        <v/>
      </c>
      <c r="U313" s="44" t="str">
        <f t="shared" si="108"/>
        <v/>
      </c>
      <c r="V313" s="45"/>
      <c r="AC313" s="47" t="str">
        <f t="shared" si="109"/>
        <v/>
      </c>
      <c r="AD313" s="47" t="str">
        <f t="shared" si="110"/>
        <v/>
      </c>
      <c r="AE313" s="47" t="str">
        <f t="shared" si="111"/>
        <v/>
      </c>
      <c r="AF313" s="47" t="str">
        <f t="shared" si="112"/>
        <v/>
      </c>
      <c r="AG313" s="47" t="str">
        <f t="shared" si="113"/>
        <v/>
      </c>
      <c r="AH313" s="47" t="str">
        <f t="shared" si="114"/>
        <v/>
      </c>
      <c r="AI313" s="47" t="str">
        <f t="shared" si="115"/>
        <v/>
      </c>
      <c r="AJ313" s="47" t="str">
        <f t="shared" si="124"/>
        <v/>
      </c>
      <c r="AK313" s="48" t="str">
        <f t="shared" si="125"/>
        <v/>
      </c>
      <c r="AL313" s="48" t="str">
        <f t="shared" si="126"/>
        <v>ناجح فى جميع مواد الترم الأول</v>
      </c>
      <c r="AM313" s="49"/>
      <c r="AN313" s="50" t="str">
        <f t="shared" si="127"/>
        <v/>
      </c>
      <c r="AO313" s="50" t="str">
        <f t="shared" si="128"/>
        <v/>
      </c>
      <c r="AP313" s="50" t="str">
        <f t="shared" si="129"/>
        <v/>
      </c>
      <c r="AQ313" s="50" t="str">
        <f t="shared" si="130"/>
        <v/>
      </c>
      <c r="AR313" s="50" t="str">
        <f t="shared" si="131"/>
        <v/>
      </c>
      <c r="AS313" s="50" t="str">
        <f t="shared" si="132"/>
        <v/>
      </c>
      <c r="AT313" s="50" t="str">
        <f t="shared" si="133"/>
        <v/>
      </c>
      <c r="AU313" s="50" t="str">
        <f t="shared" si="133"/>
        <v/>
      </c>
      <c r="AV313" s="50" t="str">
        <f t="shared" si="134"/>
        <v/>
      </c>
    </row>
    <row r="314" spans="1:48" ht="129.94999999999999" customHeight="1">
      <c r="A314" s="40" t="str">
        <f t="shared" si="116"/>
        <v/>
      </c>
      <c r="B314" s="41" t="str">
        <f>IF([1]رصد!B314="","",[1]رصد!B314)</f>
        <v/>
      </c>
      <c r="C314" s="41">
        <f>IF([1]رصد!C314="","",[1]رصد!C314)</f>
        <v>0</v>
      </c>
      <c r="D314" s="41">
        <f>IF([1]رصد!D314="","",[1]رصد!D314)</f>
        <v>0</v>
      </c>
      <c r="E314" s="41">
        <f>IF([1]رصد!E314="","",[1]رصد!E314)</f>
        <v>0</v>
      </c>
      <c r="F314" s="41" t="str">
        <f>IF($B314="","",[1]رصد!F314)</f>
        <v/>
      </c>
      <c r="G314" s="42" t="str">
        <f t="shared" si="117"/>
        <v/>
      </c>
      <c r="H314" s="42" t="str">
        <f>IF($B314="","",[1]رصد!G314)</f>
        <v/>
      </c>
      <c r="I314" s="42" t="str">
        <f t="shared" si="118"/>
        <v/>
      </c>
      <c r="J314" s="42" t="str">
        <f>IF($B314="","",[1]رصد!H314)</f>
        <v/>
      </c>
      <c r="K314" s="42" t="str">
        <f t="shared" si="119"/>
        <v/>
      </c>
      <c r="L314" s="42" t="str">
        <f>IF($B314="","",[1]رصد!I314)</f>
        <v/>
      </c>
      <c r="M314" s="42" t="str">
        <f t="shared" si="120"/>
        <v/>
      </c>
      <c r="N314" s="42" t="str">
        <f>IF($B314="","",[1]رصد!J314)</f>
        <v/>
      </c>
      <c r="O314" s="42" t="str">
        <f t="shared" si="121"/>
        <v/>
      </c>
      <c r="P314" s="42" t="str">
        <f>IF($B314="","",[1]رصد!K314)</f>
        <v/>
      </c>
      <c r="Q314" s="42" t="str">
        <f t="shared" si="122"/>
        <v/>
      </c>
      <c r="R314" s="42" t="str">
        <f>IF($B314="","",[1]رصد!L314)</f>
        <v/>
      </c>
      <c r="S314" s="42" t="str">
        <f t="shared" si="123"/>
        <v/>
      </c>
      <c r="T314" s="43" t="str">
        <f>IF($B314="","",[1]رصد!M314)</f>
        <v/>
      </c>
      <c r="U314" s="44" t="str">
        <f t="shared" si="108"/>
        <v/>
      </c>
      <c r="V314" s="45"/>
      <c r="AC314" s="47" t="str">
        <f t="shared" si="109"/>
        <v/>
      </c>
      <c r="AD314" s="47" t="str">
        <f t="shared" si="110"/>
        <v/>
      </c>
      <c r="AE314" s="47" t="str">
        <f t="shared" si="111"/>
        <v/>
      </c>
      <c r="AF314" s="47" t="str">
        <f t="shared" si="112"/>
        <v/>
      </c>
      <c r="AG314" s="47" t="str">
        <f t="shared" si="113"/>
        <v/>
      </c>
      <c r="AH314" s="47" t="str">
        <f t="shared" si="114"/>
        <v/>
      </c>
      <c r="AI314" s="47" t="str">
        <f t="shared" si="115"/>
        <v/>
      </c>
      <c r="AJ314" s="47" t="str">
        <f t="shared" si="124"/>
        <v/>
      </c>
      <c r="AK314" s="48" t="str">
        <f t="shared" si="125"/>
        <v/>
      </c>
      <c r="AL314" s="48" t="str">
        <f t="shared" si="126"/>
        <v>ناجح فى جميع مواد الترم الأول</v>
      </c>
      <c r="AM314" s="49"/>
      <c r="AN314" s="50" t="str">
        <f t="shared" si="127"/>
        <v/>
      </c>
      <c r="AO314" s="50" t="str">
        <f t="shared" si="128"/>
        <v/>
      </c>
      <c r="AP314" s="50" t="str">
        <f t="shared" si="129"/>
        <v/>
      </c>
      <c r="AQ314" s="50" t="str">
        <f t="shared" si="130"/>
        <v/>
      </c>
      <c r="AR314" s="50" t="str">
        <f t="shared" si="131"/>
        <v/>
      </c>
      <c r="AS314" s="50" t="str">
        <f t="shared" si="132"/>
        <v/>
      </c>
      <c r="AT314" s="50" t="str">
        <f t="shared" si="133"/>
        <v/>
      </c>
      <c r="AU314" s="50" t="str">
        <f t="shared" si="133"/>
        <v/>
      </c>
      <c r="AV314" s="50" t="str">
        <f t="shared" si="134"/>
        <v/>
      </c>
    </row>
    <row r="315" spans="1:48" ht="129.94999999999999" customHeight="1">
      <c r="A315" s="40" t="str">
        <f t="shared" si="116"/>
        <v/>
      </c>
      <c r="B315" s="41" t="str">
        <f>IF([1]رصد!B315="","",[1]رصد!B315)</f>
        <v/>
      </c>
      <c r="C315" s="41">
        <f>IF([1]رصد!C315="","",[1]رصد!C315)</f>
        <v>0</v>
      </c>
      <c r="D315" s="41">
        <f>IF([1]رصد!D315="","",[1]رصد!D315)</f>
        <v>0</v>
      </c>
      <c r="E315" s="41">
        <f>IF([1]رصد!E315="","",[1]رصد!E315)</f>
        <v>0</v>
      </c>
      <c r="F315" s="41" t="str">
        <f>IF($B315="","",[1]رصد!F315)</f>
        <v/>
      </c>
      <c r="G315" s="42" t="str">
        <f t="shared" si="117"/>
        <v/>
      </c>
      <c r="H315" s="42" t="str">
        <f>IF($B315="","",[1]رصد!G315)</f>
        <v/>
      </c>
      <c r="I315" s="42" t="str">
        <f t="shared" si="118"/>
        <v/>
      </c>
      <c r="J315" s="42" t="str">
        <f>IF($B315="","",[1]رصد!H315)</f>
        <v/>
      </c>
      <c r="K315" s="42" t="str">
        <f t="shared" si="119"/>
        <v/>
      </c>
      <c r="L315" s="42" t="str">
        <f>IF($B315="","",[1]رصد!I315)</f>
        <v/>
      </c>
      <c r="M315" s="42" t="str">
        <f t="shared" si="120"/>
        <v/>
      </c>
      <c r="N315" s="42" t="str">
        <f>IF($B315="","",[1]رصد!J315)</f>
        <v/>
      </c>
      <c r="O315" s="42" t="str">
        <f t="shared" si="121"/>
        <v/>
      </c>
      <c r="P315" s="42" t="str">
        <f>IF($B315="","",[1]رصد!K315)</f>
        <v/>
      </c>
      <c r="Q315" s="42" t="str">
        <f t="shared" si="122"/>
        <v/>
      </c>
      <c r="R315" s="42" t="str">
        <f>IF($B315="","",[1]رصد!L315)</f>
        <v/>
      </c>
      <c r="S315" s="42" t="str">
        <f t="shared" si="123"/>
        <v/>
      </c>
      <c r="T315" s="43" t="str">
        <f>IF($B315="","",[1]رصد!M315)</f>
        <v/>
      </c>
      <c r="U315" s="44" t="str">
        <f t="shared" si="108"/>
        <v/>
      </c>
      <c r="V315" s="45"/>
      <c r="AC315" s="47" t="str">
        <f t="shared" si="109"/>
        <v/>
      </c>
      <c r="AD315" s="47" t="str">
        <f t="shared" si="110"/>
        <v/>
      </c>
      <c r="AE315" s="47" t="str">
        <f t="shared" si="111"/>
        <v/>
      </c>
      <c r="AF315" s="47" t="str">
        <f t="shared" si="112"/>
        <v/>
      </c>
      <c r="AG315" s="47" t="str">
        <f t="shared" si="113"/>
        <v/>
      </c>
      <c r="AH315" s="47" t="str">
        <f t="shared" si="114"/>
        <v/>
      </c>
      <c r="AI315" s="47" t="str">
        <f t="shared" si="115"/>
        <v/>
      </c>
      <c r="AJ315" s="47" t="str">
        <f t="shared" si="124"/>
        <v/>
      </c>
      <c r="AK315" s="48" t="str">
        <f t="shared" si="125"/>
        <v/>
      </c>
      <c r="AL315" s="48" t="str">
        <f t="shared" si="126"/>
        <v>ناجح فى جميع مواد الترم الأول</v>
      </c>
      <c r="AM315" s="49"/>
      <c r="AN315" s="50" t="str">
        <f t="shared" si="127"/>
        <v/>
      </c>
      <c r="AO315" s="50" t="str">
        <f t="shared" si="128"/>
        <v/>
      </c>
      <c r="AP315" s="50" t="str">
        <f t="shared" si="129"/>
        <v/>
      </c>
      <c r="AQ315" s="50" t="str">
        <f t="shared" si="130"/>
        <v/>
      </c>
      <c r="AR315" s="50" t="str">
        <f t="shared" si="131"/>
        <v/>
      </c>
      <c r="AS315" s="50" t="str">
        <f t="shared" si="132"/>
        <v/>
      </c>
      <c r="AT315" s="50" t="str">
        <f t="shared" si="133"/>
        <v/>
      </c>
      <c r="AU315" s="50" t="str">
        <f t="shared" si="133"/>
        <v/>
      </c>
      <c r="AV315" s="50" t="str">
        <f t="shared" si="134"/>
        <v/>
      </c>
    </row>
    <row r="316" spans="1:48" ht="129.94999999999999" customHeight="1">
      <c r="A316" s="40" t="str">
        <f t="shared" si="116"/>
        <v/>
      </c>
      <c r="B316" s="41" t="str">
        <f>IF([1]رصد!B316="","",[1]رصد!B316)</f>
        <v/>
      </c>
      <c r="C316" s="41">
        <f>IF([1]رصد!C316="","",[1]رصد!C316)</f>
        <v>0</v>
      </c>
      <c r="D316" s="41">
        <f>IF([1]رصد!D316="","",[1]رصد!D316)</f>
        <v>0</v>
      </c>
      <c r="E316" s="41">
        <f>IF([1]رصد!E316="","",[1]رصد!E316)</f>
        <v>0</v>
      </c>
      <c r="F316" s="41" t="str">
        <f>IF($B316="","",[1]رصد!F316)</f>
        <v/>
      </c>
      <c r="G316" s="42" t="str">
        <f t="shared" si="117"/>
        <v/>
      </c>
      <c r="H316" s="42" t="str">
        <f>IF($B316="","",[1]رصد!G316)</f>
        <v/>
      </c>
      <c r="I316" s="42" t="str">
        <f t="shared" si="118"/>
        <v/>
      </c>
      <c r="J316" s="42" t="str">
        <f>IF($B316="","",[1]رصد!H316)</f>
        <v/>
      </c>
      <c r="K316" s="42" t="str">
        <f t="shared" si="119"/>
        <v/>
      </c>
      <c r="L316" s="42" t="str">
        <f>IF($B316="","",[1]رصد!I316)</f>
        <v/>
      </c>
      <c r="M316" s="42" t="str">
        <f t="shared" si="120"/>
        <v/>
      </c>
      <c r="N316" s="42" t="str">
        <f>IF($B316="","",[1]رصد!J316)</f>
        <v/>
      </c>
      <c r="O316" s="42" t="str">
        <f t="shared" si="121"/>
        <v/>
      </c>
      <c r="P316" s="42" t="str">
        <f>IF($B316="","",[1]رصد!K316)</f>
        <v/>
      </c>
      <c r="Q316" s="42" t="str">
        <f t="shared" si="122"/>
        <v/>
      </c>
      <c r="R316" s="42" t="str">
        <f>IF($B316="","",[1]رصد!L316)</f>
        <v/>
      </c>
      <c r="S316" s="42" t="str">
        <f t="shared" si="123"/>
        <v/>
      </c>
      <c r="T316" s="43" t="str">
        <f>IF($B316="","",[1]رصد!M316)</f>
        <v/>
      </c>
      <c r="U316" s="44" t="str">
        <f t="shared" si="108"/>
        <v/>
      </c>
      <c r="V316" s="45"/>
      <c r="AC316" s="47" t="str">
        <f t="shared" si="109"/>
        <v/>
      </c>
      <c r="AD316" s="47" t="str">
        <f t="shared" si="110"/>
        <v/>
      </c>
      <c r="AE316" s="47" t="str">
        <f t="shared" si="111"/>
        <v/>
      </c>
      <c r="AF316" s="47" t="str">
        <f t="shared" si="112"/>
        <v/>
      </c>
      <c r="AG316" s="47" t="str">
        <f t="shared" si="113"/>
        <v/>
      </c>
      <c r="AH316" s="47" t="str">
        <f t="shared" si="114"/>
        <v/>
      </c>
      <c r="AI316" s="47" t="str">
        <f t="shared" si="115"/>
        <v/>
      </c>
      <c r="AJ316" s="47" t="str">
        <f t="shared" si="124"/>
        <v/>
      </c>
      <c r="AK316" s="48" t="str">
        <f t="shared" si="125"/>
        <v/>
      </c>
      <c r="AL316" s="48" t="str">
        <f t="shared" si="126"/>
        <v>ناجح فى جميع مواد الترم الأول</v>
      </c>
      <c r="AM316" s="49"/>
      <c r="AN316" s="50" t="str">
        <f t="shared" si="127"/>
        <v/>
      </c>
      <c r="AO316" s="50" t="str">
        <f t="shared" si="128"/>
        <v/>
      </c>
      <c r="AP316" s="50" t="str">
        <f t="shared" si="129"/>
        <v/>
      </c>
      <c r="AQ316" s="50" t="str">
        <f t="shared" si="130"/>
        <v/>
      </c>
      <c r="AR316" s="50" t="str">
        <f t="shared" si="131"/>
        <v/>
      </c>
      <c r="AS316" s="50" t="str">
        <f t="shared" si="132"/>
        <v/>
      </c>
      <c r="AT316" s="50" t="str">
        <f t="shared" si="133"/>
        <v/>
      </c>
      <c r="AU316" s="50" t="str">
        <f t="shared" si="133"/>
        <v/>
      </c>
      <c r="AV316" s="50" t="str">
        <f t="shared" si="134"/>
        <v/>
      </c>
    </row>
    <row r="317" spans="1:48" ht="129.94999999999999" customHeight="1">
      <c r="A317" s="40" t="str">
        <f t="shared" si="116"/>
        <v/>
      </c>
      <c r="B317" s="41" t="str">
        <f>IF([1]رصد!B317="","",[1]رصد!B317)</f>
        <v/>
      </c>
      <c r="C317" s="41">
        <f>IF([1]رصد!C317="","",[1]رصد!C317)</f>
        <v>0</v>
      </c>
      <c r="D317" s="41">
        <f>IF([1]رصد!D317="","",[1]رصد!D317)</f>
        <v>0</v>
      </c>
      <c r="E317" s="41">
        <f>IF([1]رصد!E317="","",[1]رصد!E317)</f>
        <v>0</v>
      </c>
      <c r="F317" s="41" t="str">
        <f>IF($B317="","",[1]رصد!F317)</f>
        <v/>
      </c>
      <c r="G317" s="42" t="str">
        <f t="shared" si="117"/>
        <v/>
      </c>
      <c r="H317" s="42" t="str">
        <f>IF($B317="","",[1]رصد!G317)</f>
        <v/>
      </c>
      <c r="I317" s="42" t="str">
        <f t="shared" si="118"/>
        <v/>
      </c>
      <c r="J317" s="42" t="str">
        <f>IF($B317="","",[1]رصد!H317)</f>
        <v/>
      </c>
      <c r="K317" s="42" t="str">
        <f t="shared" si="119"/>
        <v/>
      </c>
      <c r="L317" s="42" t="str">
        <f>IF($B317="","",[1]رصد!I317)</f>
        <v/>
      </c>
      <c r="M317" s="42" t="str">
        <f t="shared" si="120"/>
        <v/>
      </c>
      <c r="N317" s="42" t="str">
        <f>IF($B317="","",[1]رصد!J317)</f>
        <v/>
      </c>
      <c r="O317" s="42" t="str">
        <f t="shared" si="121"/>
        <v/>
      </c>
      <c r="P317" s="42" t="str">
        <f>IF($B317="","",[1]رصد!K317)</f>
        <v/>
      </c>
      <c r="Q317" s="42" t="str">
        <f t="shared" si="122"/>
        <v/>
      </c>
      <c r="R317" s="42" t="str">
        <f>IF($B317="","",[1]رصد!L317)</f>
        <v/>
      </c>
      <c r="S317" s="42" t="str">
        <f t="shared" si="123"/>
        <v/>
      </c>
      <c r="T317" s="43" t="str">
        <f>IF($B317="","",[1]رصد!M317)</f>
        <v/>
      </c>
      <c r="U317" s="44" t="str">
        <f t="shared" si="108"/>
        <v/>
      </c>
      <c r="V317" s="45"/>
      <c r="AC317" s="47" t="str">
        <f t="shared" si="109"/>
        <v/>
      </c>
      <c r="AD317" s="47" t="str">
        <f t="shared" si="110"/>
        <v/>
      </c>
      <c r="AE317" s="47" t="str">
        <f t="shared" si="111"/>
        <v/>
      </c>
      <c r="AF317" s="47" t="str">
        <f t="shared" si="112"/>
        <v/>
      </c>
      <c r="AG317" s="47" t="str">
        <f t="shared" si="113"/>
        <v/>
      </c>
      <c r="AH317" s="47" t="str">
        <f t="shared" si="114"/>
        <v/>
      </c>
      <c r="AI317" s="47" t="str">
        <f t="shared" si="115"/>
        <v/>
      </c>
      <c r="AJ317" s="47" t="str">
        <f t="shared" si="124"/>
        <v/>
      </c>
      <c r="AK317" s="48" t="str">
        <f t="shared" si="125"/>
        <v/>
      </c>
      <c r="AL317" s="48" t="str">
        <f t="shared" si="126"/>
        <v>ناجح فى جميع مواد الترم الأول</v>
      </c>
      <c r="AM317" s="49"/>
      <c r="AN317" s="50" t="str">
        <f t="shared" si="127"/>
        <v/>
      </c>
      <c r="AO317" s="50" t="str">
        <f t="shared" si="128"/>
        <v/>
      </c>
      <c r="AP317" s="50" t="str">
        <f t="shared" si="129"/>
        <v/>
      </c>
      <c r="AQ317" s="50" t="str">
        <f t="shared" si="130"/>
        <v/>
      </c>
      <c r="AR317" s="50" t="str">
        <f t="shared" si="131"/>
        <v/>
      </c>
      <c r="AS317" s="50" t="str">
        <f t="shared" si="132"/>
        <v/>
      </c>
      <c r="AT317" s="50" t="str">
        <f t="shared" si="133"/>
        <v/>
      </c>
      <c r="AU317" s="50" t="str">
        <f t="shared" si="133"/>
        <v/>
      </c>
      <c r="AV317" s="50" t="str">
        <f t="shared" si="134"/>
        <v/>
      </c>
    </row>
    <row r="318" spans="1:48" ht="129.94999999999999" customHeight="1">
      <c r="A318" s="40" t="str">
        <f t="shared" si="116"/>
        <v/>
      </c>
      <c r="B318" s="41" t="str">
        <f>IF([1]رصد!B318="","",[1]رصد!B318)</f>
        <v/>
      </c>
      <c r="C318" s="41">
        <f>IF([1]رصد!C318="","",[1]رصد!C318)</f>
        <v>0</v>
      </c>
      <c r="D318" s="41">
        <f>IF([1]رصد!D318="","",[1]رصد!D318)</f>
        <v>0</v>
      </c>
      <c r="E318" s="41">
        <f>IF([1]رصد!E318="","",[1]رصد!E318)</f>
        <v>0</v>
      </c>
      <c r="F318" s="41" t="str">
        <f>IF($B318="","",[1]رصد!F318)</f>
        <v/>
      </c>
      <c r="G318" s="42" t="str">
        <f t="shared" si="117"/>
        <v/>
      </c>
      <c r="H318" s="42" t="str">
        <f>IF($B318="","",[1]رصد!G318)</f>
        <v/>
      </c>
      <c r="I318" s="42" t="str">
        <f t="shared" si="118"/>
        <v/>
      </c>
      <c r="J318" s="42" t="str">
        <f>IF($B318="","",[1]رصد!H318)</f>
        <v/>
      </c>
      <c r="K318" s="42" t="str">
        <f t="shared" si="119"/>
        <v/>
      </c>
      <c r="L318" s="42" t="str">
        <f>IF($B318="","",[1]رصد!I318)</f>
        <v/>
      </c>
      <c r="M318" s="42" t="str">
        <f t="shared" si="120"/>
        <v/>
      </c>
      <c r="N318" s="42" t="str">
        <f>IF($B318="","",[1]رصد!J318)</f>
        <v/>
      </c>
      <c r="O318" s="42" t="str">
        <f t="shared" si="121"/>
        <v/>
      </c>
      <c r="P318" s="42" t="str">
        <f>IF($B318="","",[1]رصد!K318)</f>
        <v/>
      </c>
      <c r="Q318" s="42" t="str">
        <f t="shared" si="122"/>
        <v/>
      </c>
      <c r="R318" s="42" t="str">
        <f>IF($B318="","",[1]رصد!L318)</f>
        <v/>
      </c>
      <c r="S318" s="42" t="str">
        <f t="shared" si="123"/>
        <v/>
      </c>
      <c r="T318" s="43" t="str">
        <f>IF($B318="","",[1]رصد!M318)</f>
        <v/>
      </c>
      <c r="U318" s="44" t="str">
        <f t="shared" si="108"/>
        <v/>
      </c>
      <c r="V318" s="45"/>
      <c r="AC318" s="47" t="str">
        <f t="shared" si="109"/>
        <v/>
      </c>
      <c r="AD318" s="47" t="str">
        <f t="shared" si="110"/>
        <v/>
      </c>
      <c r="AE318" s="47" t="str">
        <f t="shared" si="111"/>
        <v/>
      </c>
      <c r="AF318" s="47" t="str">
        <f t="shared" si="112"/>
        <v/>
      </c>
      <c r="AG318" s="47" t="str">
        <f t="shared" si="113"/>
        <v/>
      </c>
      <c r="AH318" s="47" t="str">
        <f t="shared" si="114"/>
        <v/>
      </c>
      <c r="AI318" s="47" t="str">
        <f t="shared" si="115"/>
        <v/>
      </c>
      <c r="AJ318" s="47" t="str">
        <f t="shared" si="124"/>
        <v/>
      </c>
      <c r="AK318" s="48" t="str">
        <f t="shared" si="125"/>
        <v/>
      </c>
      <c r="AL318" s="48" t="str">
        <f t="shared" si="126"/>
        <v>ناجح فى جميع مواد الترم الأول</v>
      </c>
      <c r="AM318" s="49"/>
      <c r="AN318" s="50" t="str">
        <f t="shared" si="127"/>
        <v/>
      </c>
      <c r="AO318" s="50" t="str">
        <f t="shared" si="128"/>
        <v/>
      </c>
      <c r="AP318" s="50" t="str">
        <f t="shared" si="129"/>
        <v/>
      </c>
      <c r="AQ318" s="50" t="str">
        <f t="shared" si="130"/>
        <v/>
      </c>
      <c r="AR318" s="50" t="str">
        <f t="shared" si="131"/>
        <v/>
      </c>
      <c r="AS318" s="50" t="str">
        <f t="shared" si="132"/>
        <v/>
      </c>
      <c r="AT318" s="50" t="str">
        <f t="shared" si="133"/>
        <v/>
      </c>
      <c r="AU318" s="50" t="str">
        <f t="shared" si="133"/>
        <v/>
      </c>
      <c r="AV318" s="50" t="str">
        <f t="shared" si="134"/>
        <v/>
      </c>
    </row>
    <row r="319" spans="1:48" ht="129.94999999999999" customHeight="1">
      <c r="A319" s="40" t="str">
        <f t="shared" si="116"/>
        <v/>
      </c>
      <c r="B319" s="41" t="str">
        <f>IF([1]رصد!B319="","",[1]رصد!B319)</f>
        <v/>
      </c>
      <c r="C319" s="41">
        <f>IF([1]رصد!C319="","",[1]رصد!C319)</f>
        <v>0</v>
      </c>
      <c r="D319" s="41">
        <f>IF([1]رصد!D319="","",[1]رصد!D319)</f>
        <v>0</v>
      </c>
      <c r="E319" s="41">
        <f>IF([1]رصد!E319="","",[1]رصد!E319)</f>
        <v>0</v>
      </c>
      <c r="F319" s="41" t="str">
        <f>IF($B319="","",[1]رصد!F319)</f>
        <v/>
      </c>
      <c r="G319" s="42" t="str">
        <f t="shared" si="117"/>
        <v/>
      </c>
      <c r="H319" s="42" t="str">
        <f>IF($B319="","",[1]رصد!G319)</f>
        <v/>
      </c>
      <c r="I319" s="42" t="str">
        <f t="shared" si="118"/>
        <v/>
      </c>
      <c r="J319" s="42" t="str">
        <f>IF($B319="","",[1]رصد!H319)</f>
        <v/>
      </c>
      <c r="K319" s="42" t="str">
        <f t="shared" si="119"/>
        <v/>
      </c>
      <c r="L319" s="42" t="str">
        <f>IF($B319="","",[1]رصد!I319)</f>
        <v/>
      </c>
      <c r="M319" s="42" t="str">
        <f t="shared" si="120"/>
        <v/>
      </c>
      <c r="N319" s="42" t="str">
        <f>IF($B319="","",[1]رصد!J319)</f>
        <v/>
      </c>
      <c r="O319" s="42" t="str">
        <f t="shared" si="121"/>
        <v/>
      </c>
      <c r="P319" s="42" t="str">
        <f>IF($B319="","",[1]رصد!K319)</f>
        <v/>
      </c>
      <c r="Q319" s="42" t="str">
        <f t="shared" si="122"/>
        <v/>
      </c>
      <c r="R319" s="42" t="str">
        <f>IF($B319="","",[1]رصد!L319)</f>
        <v/>
      </c>
      <c r="S319" s="42" t="str">
        <f t="shared" si="123"/>
        <v/>
      </c>
      <c r="T319" s="43" t="str">
        <f>IF($B319="","",[1]رصد!M319)</f>
        <v/>
      </c>
      <c r="U319" s="44" t="str">
        <f t="shared" si="108"/>
        <v/>
      </c>
      <c r="V319" s="45"/>
      <c r="AC319" s="47" t="str">
        <f t="shared" si="109"/>
        <v/>
      </c>
      <c r="AD319" s="47" t="str">
        <f t="shared" si="110"/>
        <v/>
      </c>
      <c r="AE319" s="47" t="str">
        <f t="shared" si="111"/>
        <v/>
      </c>
      <c r="AF319" s="47" t="str">
        <f t="shared" si="112"/>
        <v/>
      </c>
      <c r="AG319" s="47" t="str">
        <f t="shared" si="113"/>
        <v/>
      </c>
      <c r="AH319" s="47" t="str">
        <f t="shared" si="114"/>
        <v/>
      </c>
      <c r="AI319" s="47" t="str">
        <f t="shared" si="115"/>
        <v/>
      </c>
      <c r="AJ319" s="47" t="str">
        <f t="shared" si="124"/>
        <v/>
      </c>
      <c r="AK319" s="48" t="str">
        <f t="shared" si="125"/>
        <v/>
      </c>
      <c r="AL319" s="48" t="str">
        <f t="shared" si="126"/>
        <v>ناجح فى جميع مواد الترم الأول</v>
      </c>
      <c r="AM319" s="49"/>
      <c r="AN319" s="50" t="str">
        <f t="shared" si="127"/>
        <v/>
      </c>
      <c r="AO319" s="50" t="str">
        <f t="shared" si="128"/>
        <v/>
      </c>
      <c r="AP319" s="50" t="str">
        <f t="shared" si="129"/>
        <v/>
      </c>
      <c r="AQ319" s="50" t="str">
        <f t="shared" si="130"/>
        <v/>
      </c>
      <c r="AR319" s="50" t="str">
        <f t="shared" si="131"/>
        <v/>
      </c>
      <c r="AS319" s="50" t="str">
        <f t="shared" si="132"/>
        <v/>
      </c>
      <c r="AT319" s="50" t="str">
        <f t="shared" si="133"/>
        <v/>
      </c>
      <c r="AU319" s="50" t="str">
        <f t="shared" si="133"/>
        <v/>
      </c>
      <c r="AV319" s="50" t="str">
        <f t="shared" si="134"/>
        <v/>
      </c>
    </row>
    <row r="320" spans="1:48" ht="129.94999999999999" customHeight="1">
      <c r="A320" s="40" t="str">
        <f t="shared" si="116"/>
        <v/>
      </c>
      <c r="B320" s="41" t="str">
        <f>IF([1]رصد!B320="","",[1]رصد!B320)</f>
        <v/>
      </c>
      <c r="C320" s="41">
        <f>IF([1]رصد!C320="","",[1]رصد!C320)</f>
        <v>0</v>
      </c>
      <c r="D320" s="41">
        <f>IF([1]رصد!D320="","",[1]رصد!D320)</f>
        <v>0</v>
      </c>
      <c r="E320" s="41">
        <f>IF([1]رصد!E320="","",[1]رصد!E320)</f>
        <v>0</v>
      </c>
      <c r="F320" s="41" t="str">
        <f>IF($B320="","",[1]رصد!F320)</f>
        <v/>
      </c>
      <c r="G320" s="42" t="str">
        <f t="shared" si="117"/>
        <v/>
      </c>
      <c r="H320" s="42" t="str">
        <f>IF($B320="","",[1]رصد!G320)</f>
        <v/>
      </c>
      <c r="I320" s="42" t="str">
        <f t="shared" si="118"/>
        <v/>
      </c>
      <c r="J320" s="42" t="str">
        <f>IF($B320="","",[1]رصد!H320)</f>
        <v/>
      </c>
      <c r="K320" s="42" t="str">
        <f t="shared" si="119"/>
        <v/>
      </c>
      <c r="L320" s="42" t="str">
        <f>IF($B320="","",[1]رصد!I320)</f>
        <v/>
      </c>
      <c r="M320" s="42" t="str">
        <f t="shared" si="120"/>
        <v/>
      </c>
      <c r="N320" s="42" t="str">
        <f>IF($B320="","",[1]رصد!J320)</f>
        <v/>
      </c>
      <c r="O320" s="42" t="str">
        <f t="shared" si="121"/>
        <v/>
      </c>
      <c r="P320" s="42" t="str">
        <f>IF($B320="","",[1]رصد!K320)</f>
        <v/>
      </c>
      <c r="Q320" s="42" t="str">
        <f t="shared" si="122"/>
        <v/>
      </c>
      <c r="R320" s="42" t="str">
        <f>IF($B320="","",[1]رصد!L320)</f>
        <v/>
      </c>
      <c r="S320" s="42" t="str">
        <f t="shared" si="123"/>
        <v/>
      </c>
      <c r="T320" s="43" t="str">
        <f>IF($B320="","",[1]رصد!M320)</f>
        <v/>
      </c>
      <c r="U320" s="44" t="str">
        <f t="shared" si="108"/>
        <v/>
      </c>
      <c r="V320" s="45"/>
      <c r="AC320" s="47" t="str">
        <f t="shared" si="109"/>
        <v/>
      </c>
      <c r="AD320" s="47" t="str">
        <f t="shared" si="110"/>
        <v/>
      </c>
      <c r="AE320" s="47" t="str">
        <f t="shared" si="111"/>
        <v/>
      </c>
      <c r="AF320" s="47" t="str">
        <f t="shared" si="112"/>
        <v/>
      </c>
      <c r="AG320" s="47" t="str">
        <f t="shared" si="113"/>
        <v/>
      </c>
      <c r="AH320" s="47" t="str">
        <f t="shared" si="114"/>
        <v/>
      </c>
      <c r="AI320" s="47" t="str">
        <f t="shared" si="115"/>
        <v/>
      </c>
      <c r="AJ320" s="47" t="str">
        <f t="shared" si="124"/>
        <v/>
      </c>
      <c r="AK320" s="48" t="str">
        <f t="shared" si="125"/>
        <v/>
      </c>
      <c r="AL320" s="48" t="str">
        <f t="shared" si="126"/>
        <v>ناجح فى جميع مواد الترم الأول</v>
      </c>
      <c r="AM320" s="49"/>
      <c r="AN320" s="50" t="str">
        <f t="shared" si="127"/>
        <v/>
      </c>
      <c r="AO320" s="50" t="str">
        <f t="shared" si="128"/>
        <v/>
      </c>
      <c r="AP320" s="50" t="str">
        <f t="shared" si="129"/>
        <v/>
      </c>
      <c r="AQ320" s="50" t="str">
        <f t="shared" si="130"/>
        <v/>
      </c>
      <c r="AR320" s="50" t="str">
        <f t="shared" si="131"/>
        <v/>
      </c>
      <c r="AS320" s="50" t="str">
        <f t="shared" si="132"/>
        <v/>
      </c>
      <c r="AT320" s="50" t="str">
        <f t="shared" si="133"/>
        <v/>
      </c>
      <c r="AU320" s="50" t="str">
        <f t="shared" si="133"/>
        <v/>
      </c>
      <c r="AV320" s="50" t="str">
        <f t="shared" si="134"/>
        <v/>
      </c>
    </row>
    <row r="321" spans="1:48" ht="129.94999999999999" customHeight="1">
      <c r="A321" s="40" t="str">
        <f t="shared" si="116"/>
        <v/>
      </c>
      <c r="B321" s="41" t="str">
        <f>IF([1]رصد!B321="","",[1]رصد!B321)</f>
        <v/>
      </c>
      <c r="C321" s="41">
        <f>IF([1]رصد!C321="","",[1]رصد!C321)</f>
        <v>0</v>
      </c>
      <c r="D321" s="41">
        <f>IF([1]رصد!D321="","",[1]رصد!D321)</f>
        <v>0</v>
      </c>
      <c r="E321" s="41">
        <f>IF([1]رصد!E321="","",[1]رصد!E321)</f>
        <v>0</v>
      </c>
      <c r="F321" s="41" t="str">
        <f>IF($B321="","",[1]رصد!F321)</f>
        <v/>
      </c>
      <c r="G321" s="42" t="str">
        <f t="shared" si="117"/>
        <v/>
      </c>
      <c r="H321" s="42" t="str">
        <f>IF($B321="","",[1]رصد!G321)</f>
        <v/>
      </c>
      <c r="I321" s="42" t="str">
        <f t="shared" si="118"/>
        <v/>
      </c>
      <c r="J321" s="42" t="str">
        <f>IF($B321="","",[1]رصد!H321)</f>
        <v/>
      </c>
      <c r="K321" s="42" t="str">
        <f t="shared" si="119"/>
        <v/>
      </c>
      <c r="L321" s="42" t="str">
        <f>IF($B321="","",[1]رصد!I321)</f>
        <v/>
      </c>
      <c r="M321" s="42" t="str">
        <f t="shared" si="120"/>
        <v/>
      </c>
      <c r="N321" s="42" t="str">
        <f>IF($B321="","",[1]رصد!J321)</f>
        <v/>
      </c>
      <c r="O321" s="42" t="str">
        <f t="shared" si="121"/>
        <v/>
      </c>
      <c r="P321" s="42" t="str">
        <f>IF($B321="","",[1]رصد!K321)</f>
        <v/>
      </c>
      <c r="Q321" s="42" t="str">
        <f t="shared" si="122"/>
        <v/>
      </c>
      <c r="R321" s="42" t="str">
        <f>IF($B321="","",[1]رصد!L321)</f>
        <v/>
      </c>
      <c r="S321" s="42" t="str">
        <f t="shared" si="123"/>
        <v/>
      </c>
      <c r="T321" s="43" t="str">
        <f>IF($B321="","",[1]رصد!M321)</f>
        <v/>
      </c>
      <c r="U321" s="44" t="str">
        <f t="shared" si="108"/>
        <v/>
      </c>
      <c r="V321" s="45"/>
      <c r="AC321" s="47" t="str">
        <f t="shared" si="109"/>
        <v/>
      </c>
      <c r="AD321" s="47" t="str">
        <f t="shared" si="110"/>
        <v/>
      </c>
      <c r="AE321" s="47" t="str">
        <f t="shared" si="111"/>
        <v/>
      </c>
      <c r="AF321" s="47" t="str">
        <f t="shared" si="112"/>
        <v/>
      </c>
      <c r="AG321" s="47" t="str">
        <f t="shared" si="113"/>
        <v/>
      </c>
      <c r="AH321" s="47" t="str">
        <f t="shared" si="114"/>
        <v/>
      </c>
      <c r="AI321" s="47" t="str">
        <f t="shared" si="115"/>
        <v/>
      </c>
      <c r="AJ321" s="47" t="str">
        <f t="shared" si="124"/>
        <v/>
      </c>
      <c r="AK321" s="48" t="str">
        <f t="shared" si="125"/>
        <v/>
      </c>
      <c r="AL321" s="48" t="str">
        <f t="shared" si="126"/>
        <v>ناجح فى جميع مواد الترم الأول</v>
      </c>
      <c r="AM321" s="49"/>
      <c r="AN321" s="50" t="str">
        <f t="shared" si="127"/>
        <v/>
      </c>
      <c r="AO321" s="50" t="str">
        <f t="shared" si="128"/>
        <v/>
      </c>
      <c r="AP321" s="50" t="str">
        <f t="shared" si="129"/>
        <v/>
      </c>
      <c r="AQ321" s="50" t="str">
        <f t="shared" si="130"/>
        <v/>
      </c>
      <c r="AR321" s="50" t="str">
        <f t="shared" si="131"/>
        <v/>
      </c>
      <c r="AS321" s="50" t="str">
        <f t="shared" si="132"/>
        <v/>
      </c>
      <c r="AT321" s="50" t="str">
        <f t="shared" si="133"/>
        <v/>
      </c>
      <c r="AU321" s="50" t="str">
        <f t="shared" si="133"/>
        <v/>
      </c>
      <c r="AV321" s="50" t="str">
        <f t="shared" si="134"/>
        <v/>
      </c>
    </row>
    <row r="322" spans="1:48" ht="129.94999999999999" customHeight="1">
      <c r="A322" s="40" t="str">
        <f t="shared" si="116"/>
        <v/>
      </c>
      <c r="B322" s="41" t="str">
        <f>IF([1]رصد!B322="","",[1]رصد!B322)</f>
        <v/>
      </c>
      <c r="C322" s="41">
        <f>IF([1]رصد!C322="","",[1]رصد!C322)</f>
        <v>0</v>
      </c>
      <c r="D322" s="41">
        <f>IF([1]رصد!D322="","",[1]رصد!D322)</f>
        <v>0</v>
      </c>
      <c r="E322" s="41">
        <f>IF([1]رصد!E322="","",[1]رصد!E322)</f>
        <v>0</v>
      </c>
      <c r="F322" s="41" t="str">
        <f>IF($B322="","",[1]رصد!F322)</f>
        <v/>
      </c>
      <c r="G322" s="42" t="str">
        <f t="shared" si="117"/>
        <v/>
      </c>
      <c r="H322" s="42" t="str">
        <f>IF($B322="","",[1]رصد!G322)</f>
        <v/>
      </c>
      <c r="I322" s="42" t="str">
        <f t="shared" si="118"/>
        <v/>
      </c>
      <c r="J322" s="42" t="str">
        <f>IF($B322="","",[1]رصد!H322)</f>
        <v/>
      </c>
      <c r="K322" s="42" t="str">
        <f t="shared" si="119"/>
        <v/>
      </c>
      <c r="L322" s="42" t="str">
        <f>IF($B322="","",[1]رصد!I322)</f>
        <v/>
      </c>
      <c r="M322" s="42" t="str">
        <f t="shared" si="120"/>
        <v/>
      </c>
      <c r="N322" s="42" t="str">
        <f>IF($B322="","",[1]رصد!J322)</f>
        <v/>
      </c>
      <c r="O322" s="42" t="str">
        <f t="shared" si="121"/>
        <v/>
      </c>
      <c r="P322" s="42" t="str">
        <f>IF($B322="","",[1]رصد!K322)</f>
        <v/>
      </c>
      <c r="Q322" s="42" t="str">
        <f t="shared" si="122"/>
        <v/>
      </c>
      <c r="R322" s="42" t="str">
        <f>IF($B322="","",[1]رصد!L322)</f>
        <v/>
      </c>
      <c r="S322" s="42" t="str">
        <f t="shared" si="123"/>
        <v/>
      </c>
      <c r="T322" s="43" t="str">
        <f>IF($B322="","",[1]رصد!M322)</f>
        <v/>
      </c>
      <c r="U322" s="44" t="str">
        <f t="shared" si="108"/>
        <v/>
      </c>
      <c r="V322" s="45"/>
      <c r="AC322" s="47" t="str">
        <f t="shared" si="109"/>
        <v/>
      </c>
      <c r="AD322" s="47" t="str">
        <f t="shared" si="110"/>
        <v/>
      </c>
      <c r="AE322" s="47" t="str">
        <f t="shared" si="111"/>
        <v/>
      </c>
      <c r="AF322" s="47" t="str">
        <f t="shared" si="112"/>
        <v/>
      </c>
      <c r="AG322" s="47" t="str">
        <f t="shared" si="113"/>
        <v/>
      </c>
      <c r="AH322" s="47" t="str">
        <f t="shared" si="114"/>
        <v/>
      </c>
      <c r="AI322" s="47" t="str">
        <f t="shared" si="115"/>
        <v/>
      </c>
      <c r="AJ322" s="47" t="str">
        <f t="shared" si="124"/>
        <v/>
      </c>
      <c r="AK322" s="48" t="str">
        <f t="shared" si="125"/>
        <v/>
      </c>
      <c r="AL322" s="48" t="str">
        <f t="shared" si="126"/>
        <v>ناجح فى جميع مواد الترم الأول</v>
      </c>
      <c r="AM322" s="49"/>
      <c r="AN322" s="50" t="str">
        <f t="shared" si="127"/>
        <v/>
      </c>
      <c r="AO322" s="50" t="str">
        <f t="shared" si="128"/>
        <v/>
      </c>
      <c r="AP322" s="50" t="str">
        <f t="shared" si="129"/>
        <v/>
      </c>
      <c r="AQ322" s="50" t="str">
        <f t="shared" si="130"/>
        <v/>
      </c>
      <c r="AR322" s="50" t="str">
        <f t="shared" si="131"/>
        <v/>
      </c>
      <c r="AS322" s="50" t="str">
        <f t="shared" si="132"/>
        <v/>
      </c>
      <c r="AT322" s="50" t="str">
        <f t="shared" si="133"/>
        <v/>
      </c>
      <c r="AU322" s="50" t="str">
        <f t="shared" si="133"/>
        <v/>
      </c>
      <c r="AV322" s="50" t="str">
        <f t="shared" si="134"/>
        <v/>
      </c>
    </row>
    <row r="323" spans="1:48" ht="129.94999999999999" customHeight="1">
      <c r="A323" s="40" t="str">
        <f t="shared" si="116"/>
        <v/>
      </c>
      <c r="B323" s="41" t="str">
        <f>IF([1]رصد!B323="","",[1]رصد!B323)</f>
        <v/>
      </c>
      <c r="C323" s="41">
        <f>IF([1]رصد!C323="","",[1]رصد!C323)</f>
        <v>0</v>
      </c>
      <c r="D323" s="41">
        <f>IF([1]رصد!D323="","",[1]رصد!D323)</f>
        <v>0</v>
      </c>
      <c r="E323" s="41">
        <f>IF([1]رصد!E323="","",[1]رصد!E323)</f>
        <v>0</v>
      </c>
      <c r="F323" s="41" t="str">
        <f>IF($B323="","",[1]رصد!F323)</f>
        <v/>
      </c>
      <c r="G323" s="42" t="str">
        <f t="shared" si="117"/>
        <v/>
      </c>
      <c r="H323" s="42" t="str">
        <f>IF($B323="","",[1]رصد!G323)</f>
        <v/>
      </c>
      <c r="I323" s="42" t="str">
        <f t="shared" si="118"/>
        <v/>
      </c>
      <c r="J323" s="42" t="str">
        <f>IF($B323="","",[1]رصد!H323)</f>
        <v/>
      </c>
      <c r="K323" s="42" t="str">
        <f t="shared" si="119"/>
        <v/>
      </c>
      <c r="L323" s="42" t="str">
        <f>IF($B323="","",[1]رصد!I323)</f>
        <v/>
      </c>
      <c r="M323" s="42" t="str">
        <f t="shared" si="120"/>
        <v/>
      </c>
      <c r="N323" s="42" t="str">
        <f>IF($B323="","",[1]رصد!J323)</f>
        <v/>
      </c>
      <c r="O323" s="42" t="str">
        <f t="shared" si="121"/>
        <v/>
      </c>
      <c r="P323" s="42" t="str">
        <f>IF($B323="","",[1]رصد!K323)</f>
        <v/>
      </c>
      <c r="Q323" s="42" t="str">
        <f t="shared" si="122"/>
        <v/>
      </c>
      <c r="R323" s="42" t="str">
        <f>IF($B323="","",[1]رصد!L323)</f>
        <v/>
      </c>
      <c r="S323" s="42" t="str">
        <f t="shared" si="123"/>
        <v/>
      </c>
      <c r="T323" s="43" t="str">
        <f>IF($B323="","",[1]رصد!M323)</f>
        <v/>
      </c>
      <c r="U323" s="44" t="str">
        <f t="shared" si="108"/>
        <v/>
      </c>
      <c r="V323" s="45"/>
      <c r="AC323" s="47" t="str">
        <f t="shared" si="109"/>
        <v/>
      </c>
      <c r="AD323" s="47" t="str">
        <f t="shared" si="110"/>
        <v/>
      </c>
      <c r="AE323" s="47" t="str">
        <f t="shared" si="111"/>
        <v/>
      </c>
      <c r="AF323" s="47" t="str">
        <f t="shared" si="112"/>
        <v/>
      </c>
      <c r="AG323" s="47" t="str">
        <f t="shared" si="113"/>
        <v/>
      </c>
      <c r="AH323" s="47" t="str">
        <f t="shared" si="114"/>
        <v/>
      </c>
      <c r="AI323" s="47" t="str">
        <f t="shared" si="115"/>
        <v/>
      </c>
      <c r="AJ323" s="47" t="str">
        <f t="shared" si="124"/>
        <v/>
      </c>
      <c r="AK323" s="48" t="str">
        <f t="shared" si="125"/>
        <v/>
      </c>
      <c r="AL323" s="48" t="str">
        <f t="shared" si="126"/>
        <v>ناجح فى جميع مواد الترم الأول</v>
      </c>
      <c r="AM323" s="49"/>
      <c r="AN323" s="50" t="str">
        <f t="shared" si="127"/>
        <v/>
      </c>
      <c r="AO323" s="50" t="str">
        <f t="shared" si="128"/>
        <v/>
      </c>
      <c r="AP323" s="50" t="str">
        <f t="shared" si="129"/>
        <v/>
      </c>
      <c r="AQ323" s="50" t="str">
        <f t="shared" si="130"/>
        <v/>
      </c>
      <c r="AR323" s="50" t="str">
        <f t="shared" si="131"/>
        <v/>
      </c>
      <c r="AS323" s="50" t="str">
        <f t="shared" si="132"/>
        <v/>
      </c>
      <c r="AT323" s="50" t="str">
        <f t="shared" si="133"/>
        <v/>
      </c>
      <c r="AU323" s="50" t="str">
        <f t="shared" si="133"/>
        <v/>
      </c>
      <c r="AV323" s="50" t="str">
        <f t="shared" si="134"/>
        <v/>
      </c>
    </row>
    <row r="324" spans="1:48" ht="129.94999999999999" customHeight="1">
      <c r="A324" s="40" t="str">
        <f t="shared" si="116"/>
        <v/>
      </c>
      <c r="B324" s="41" t="str">
        <f>IF([1]رصد!B324="","",[1]رصد!B324)</f>
        <v/>
      </c>
      <c r="C324" s="41">
        <f>IF([1]رصد!C324="","",[1]رصد!C324)</f>
        <v>0</v>
      </c>
      <c r="D324" s="41">
        <f>IF([1]رصد!D324="","",[1]رصد!D324)</f>
        <v>0</v>
      </c>
      <c r="E324" s="41">
        <f>IF([1]رصد!E324="","",[1]رصد!E324)</f>
        <v>0</v>
      </c>
      <c r="F324" s="41" t="str">
        <f>IF($B324="","",[1]رصد!F324)</f>
        <v/>
      </c>
      <c r="G324" s="42" t="str">
        <f t="shared" si="117"/>
        <v/>
      </c>
      <c r="H324" s="42" t="str">
        <f>IF($B324="","",[1]رصد!G324)</f>
        <v/>
      </c>
      <c r="I324" s="42" t="str">
        <f t="shared" si="118"/>
        <v/>
      </c>
      <c r="J324" s="42" t="str">
        <f>IF($B324="","",[1]رصد!H324)</f>
        <v/>
      </c>
      <c r="K324" s="42" t="str">
        <f t="shared" si="119"/>
        <v/>
      </c>
      <c r="L324" s="42" t="str">
        <f>IF($B324="","",[1]رصد!I324)</f>
        <v/>
      </c>
      <c r="M324" s="42" t="str">
        <f t="shared" si="120"/>
        <v/>
      </c>
      <c r="N324" s="42" t="str">
        <f>IF($B324="","",[1]رصد!J324)</f>
        <v/>
      </c>
      <c r="O324" s="42" t="str">
        <f t="shared" si="121"/>
        <v/>
      </c>
      <c r="P324" s="42" t="str">
        <f>IF($B324="","",[1]رصد!K324)</f>
        <v/>
      </c>
      <c r="Q324" s="42" t="str">
        <f t="shared" si="122"/>
        <v/>
      </c>
      <c r="R324" s="42" t="str">
        <f>IF($B324="","",[1]رصد!L324)</f>
        <v/>
      </c>
      <c r="S324" s="42" t="str">
        <f t="shared" si="123"/>
        <v/>
      </c>
      <c r="T324" s="43" t="str">
        <f>IF($B324="","",[1]رصد!M324)</f>
        <v/>
      </c>
      <c r="U324" s="44" t="str">
        <f t="shared" si="108"/>
        <v/>
      </c>
      <c r="V324" s="45"/>
      <c r="AC324" s="47" t="str">
        <f t="shared" si="109"/>
        <v/>
      </c>
      <c r="AD324" s="47" t="str">
        <f t="shared" si="110"/>
        <v/>
      </c>
      <c r="AE324" s="47" t="str">
        <f t="shared" si="111"/>
        <v/>
      </c>
      <c r="AF324" s="47" t="str">
        <f t="shared" si="112"/>
        <v/>
      </c>
      <c r="AG324" s="47" t="str">
        <f t="shared" si="113"/>
        <v/>
      </c>
      <c r="AH324" s="47" t="str">
        <f t="shared" si="114"/>
        <v/>
      </c>
      <c r="AI324" s="47" t="str">
        <f t="shared" si="115"/>
        <v/>
      </c>
      <c r="AJ324" s="47" t="str">
        <f t="shared" si="124"/>
        <v/>
      </c>
      <c r="AK324" s="48" t="str">
        <f t="shared" si="125"/>
        <v/>
      </c>
      <c r="AL324" s="48" t="str">
        <f t="shared" si="126"/>
        <v>ناجح فى جميع مواد الترم الأول</v>
      </c>
      <c r="AM324" s="49"/>
      <c r="AN324" s="50" t="str">
        <f t="shared" si="127"/>
        <v/>
      </c>
      <c r="AO324" s="50" t="str">
        <f t="shared" si="128"/>
        <v/>
      </c>
      <c r="AP324" s="50" t="str">
        <f t="shared" si="129"/>
        <v/>
      </c>
      <c r="AQ324" s="50" t="str">
        <f t="shared" si="130"/>
        <v/>
      </c>
      <c r="AR324" s="50" t="str">
        <f t="shared" si="131"/>
        <v/>
      </c>
      <c r="AS324" s="50" t="str">
        <f t="shared" si="132"/>
        <v/>
      </c>
      <c r="AT324" s="50" t="str">
        <f t="shared" si="133"/>
        <v/>
      </c>
      <c r="AU324" s="50" t="str">
        <f t="shared" si="133"/>
        <v/>
      </c>
      <c r="AV324" s="50" t="str">
        <f t="shared" si="134"/>
        <v/>
      </c>
    </row>
    <row r="325" spans="1:48" ht="129.94999999999999" customHeight="1">
      <c r="A325" s="40" t="str">
        <f t="shared" si="116"/>
        <v/>
      </c>
      <c r="B325" s="41" t="str">
        <f>IF([1]رصد!B325="","",[1]رصد!B325)</f>
        <v/>
      </c>
      <c r="C325" s="41">
        <f>IF([1]رصد!C325="","",[1]رصد!C325)</f>
        <v>0</v>
      </c>
      <c r="D325" s="41">
        <f>IF([1]رصد!D325="","",[1]رصد!D325)</f>
        <v>0</v>
      </c>
      <c r="E325" s="41">
        <f>IF([1]رصد!E325="","",[1]رصد!E325)</f>
        <v>0</v>
      </c>
      <c r="F325" s="41" t="str">
        <f>IF($B325="","",[1]رصد!F325)</f>
        <v/>
      </c>
      <c r="G325" s="42" t="str">
        <f t="shared" si="117"/>
        <v/>
      </c>
      <c r="H325" s="42" t="str">
        <f>IF($B325="","",[1]رصد!G325)</f>
        <v/>
      </c>
      <c r="I325" s="42" t="str">
        <f t="shared" si="118"/>
        <v/>
      </c>
      <c r="J325" s="42" t="str">
        <f>IF($B325="","",[1]رصد!H325)</f>
        <v/>
      </c>
      <c r="K325" s="42" t="str">
        <f t="shared" si="119"/>
        <v/>
      </c>
      <c r="L325" s="42" t="str">
        <f>IF($B325="","",[1]رصد!I325)</f>
        <v/>
      </c>
      <c r="M325" s="42" t="str">
        <f t="shared" si="120"/>
        <v/>
      </c>
      <c r="N325" s="42" t="str">
        <f>IF($B325="","",[1]رصد!J325)</f>
        <v/>
      </c>
      <c r="O325" s="42" t="str">
        <f t="shared" si="121"/>
        <v/>
      </c>
      <c r="P325" s="42" t="str">
        <f>IF($B325="","",[1]رصد!K325)</f>
        <v/>
      </c>
      <c r="Q325" s="42" t="str">
        <f t="shared" si="122"/>
        <v/>
      </c>
      <c r="R325" s="42" t="str">
        <f>IF($B325="","",[1]رصد!L325)</f>
        <v/>
      </c>
      <c r="S325" s="42" t="str">
        <f t="shared" si="123"/>
        <v/>
      </c>
      <c r="T325" s="43" t="str">
        <f>IF($B325="","",[1]رصد!M325)</f>
        <v/>
      </c>
      <c r="U325" s="44" t="str">
        <f t="shared" si="108"/>
        <v/>
      </c>
      <c r="V325" s="45"/>
      <c r="AC325" s="47" t="str">
        <f t="shared" si="109"/>
        <v/>
      </c>
      <c r="AD325" s="47" t="str">
        <f t="shared" si="110"/>
        <v/>
      </c>
      <c r="AE325" s="47" t="str">
        <f t="shared" si="111"/>
        <v/>
      </c>
      <c r="AF325" s="47" t="str">
        <f t="shared" si="112"/>
        <v/>
      </c>
      <c r="AG325" s="47" t="str">
        <f t="shared" si="113"/>
        <v/>
      </c>
      <c r="AH325" s="47" t="str">
        <f t="shared" si="114"/>
        <v/>
      </c>
      <c r="AI325" s="47" t="str">
        <f t="shared" si="115"/>
        <v/>
      </c>
      <c r="AJ325" s="47" t="str">
        <f t="shared" si="124"/>
        <v/>
      </c>
      <c r="AK325" s="48" t="str">
        <f t="shared" si="125"/>
        <v/>
      </c>
      <c r="AL325" s="48" t="str">
        <f t="shared" si="126"/>
        <v>ناجح فى جميع مواد الترم الأول</v>
      </c>
      <c r="AM325" s="49"/>
      <c r="AN325" s="50" t="str">
        <f t="shared" si="127"/>
        <v/>
      </c>
      <c r="AO325" s="50" t="str">
        <f t="shared" si="128"/>
        <v/>
      </c>
      <c r="AP325" s="50" t="str">
        <f t="shared" si="129"/>
        <v/>
      </c>
      <c r="AQ325" s="50" t="str">
        <f t="shared" si="130"/>
        <v/>
      </c>
      <c r="AR325" s="50" t="str">
        <f t="shared" si="131"/>
        <v/>
      </c>
      <c r="AS325" s="50" t="str">
        <f t="shared" si="132"/>
        <v/>
      </c>
      <c r="AT325" s="50" t="str">
        <f t="shared" si="133"/>
        <v/>
      </c>
      <c r="AU325" s="50" t="str">
        <f t="shared" si="133"/>
        <v/>
      </c>
      <c r="AV325" s="50" t="str">
        <f t="shared" si="134"/>
        <v/>
      </c>
    </row>
    <row r="326" spans="1:48" ht="129.94999999999999" customHeight="1">
      <c r="A326" s="40" t="str">
        <f t="shared" si="116"/>
        <v/>
      </c>
      <c r="B326" s="41" t="str">
        <f>IF([1]رصد!B326="","",[1]رصد!B326)</f>
        <v/>
      </c>
      <c r="C326" s="41">
        <f>IF([1]رصد!C326="","",[1]رصد!C326)</f>
        <v>0</v>
      </c>
      <c r="D326" s="41">
        <f>IF([1]رصد!D326="","",[1]رصد!D326)</f>
        <v>0</v>
      </c>
      <c r="E326" s="41">
        <f>IF([1]رصد!E326="","",[1]رصد!E326)</f>
        <v>0</v>
      </c>
      <c r="F326" s="41" t="str">
        <f>IF($B326="","",[1]رصد!F326)</f>
        <v/>
      </c>
      <c r="G326" s="42" t="str">
        <f t="shared" si="117"/>
        <v/>
      </c>
      <c r="H326" s="42" t="str">
        <f>IF($B326="","",[1]رصد!G326)</f>
        <v/>
      </c>
      <c r="I326" s="42" t="str">
        <f t="shared" si="118"/>
        <v/>
      </c>
      <c r="J326" s="42" t="str">
        <f>IF($B326="","",[1]رصد!H326)</f>
        <v/>
      </c>
      <c r="K326" s="42" t="str">
        <f t="shared" si="119"/>
        <v/>
      </c>
      <c r="L326" s="42" t="str">
        <f>IF($B326="","",[1]رصد!I326)</f>
        <v/>
      </c>
      <c r="M326" s="42" t="str">
        <f t="shared" si="120"/>
        <v/>
      </c>
      <c r="N326" s="42" t="str">
        <f>IF($B326="","",[1]رصد!J326)</f>
        <v/>
      </c>
      <c r="O326" s="42" t="str">
        <f t="shared" si="121"/>
        <v/>
      </c>
      <c r="P326" s="42" t="str">
        <f>IF($B326="","",[1]رصد!K326)</f>
        <v/>
      </c>
      <c r="Q326" s="42" t="str">
        <f t="shared" si="122"/>
        <v/>
      </c>
      <c r="R326" s="42" t="str">
        <f>IF($B326="","",[1]رصد!L326)</f>
        <v/>
      </c>
      <c r="S326" s="42" t="str">
        <f t="shared" si="123"/>
        <v/>
      </c>
      <c r="T326" s="43" t="str">
        <f>IF($B326="","",[1]رصد!M326)</f>
        <v/>
      </c>
      <c r="U326" s="44" t="str">
        <f t="shared" si="108"/>
        <v/>
      </c>
      <c r="V326" s="45"/>
      <c r="AC326" s="47" t="str">
        <f t="shared" si="109"/>
        <v/>
      </c>
      <c r="AD326" s="47" t="str">
        <f t="shared" si="110"/>
        <v/>
      </c>
      <c r="AE326" s="47" t="str">
        <f t="shared" si="111"/>
        <v/>
      </c>
      <c r="AF326" s="47" t="str">
        <f t="shared" si="112"/>
        <v/>
      </c>
      <c r="AG326" s="47" t="str">
        <f t="shared" si="113"/>
        <v/>
      </c>
      <c r="AH326" s="47" t="str">
        <f t="shared" si="114"/>
        <v/>
      </c>
      <c r="AI326" s="47" t="str">
        <f t="shared" si="115"/>
        <v/>
      </c>
      <c r="AJ326" s="47" t="str">
        <f t="shared" si="124"/>
        <v/>
      </c>
      <c r="AK326" s="48" t="str">
        <f t="shared" si="125"/>
        <v/>
      </c>
      <c r="AL326" s="48" t="str">
        <f t="shared" si="126"/>
        <v>ناجح فى جميع مواد الترم الأول</v>
      </c>
      <c r="AM326" s="49"/>
      <c r="AN326" s="50" t="str">
        <f t="shared" si="127"/>
        <v/>
      </c>
      <c r="AO326" s="50" t="str">
        <f t="shared" si="128"/>
        <v/>
      </c>
      <c r="AP326" s="50" t="str">
        <f t="shared" si="129"/>
        <v/>
      </c>
      <c r="AQ326" s="50" t="str">
        <f t="shared" si="130"/>
        <v/>
      </c>
      <c r="AR326" s="50" t="str">
        <f t="shared" si="131"/>
        <v/>
      </c>
      <c r="AS326" s="50" t="str">
        <f t="shared" si="132"/>
        <v/>
      </c>
      <c r="AT326" s="50" t="str">
        <f t="shared" si="133"/>
        <v/>
      </c>
      <c r="AU326" s="50" t="str">
        <f t="shared" si="133"/>
        <v/>
      </c>
      <c r="AV326" s="50" t="str">
        <f t="shared" si="134"/>
        <v/>
      </c>
    </row>
    <row r="327" spans="1:48" ht="129.94999999999999" customHeight="1">
      <c r="A327" s="40" t="str">
        <f t="shared" si="116"/>
        <v/>
      </c>
      <c r="B327" s="41" t="str">
        <f>IF([1]رصد!B327="","",[1]رصد!B327)</f>
        <v/>
      </c>
      <c r="C327" s="41">
        <f>IF([1]رصد!C327="","",[1]رصد!C327)</f>
        <v>0</v>
      </c>
      <c r="D327" s="41">
        <f>IF([1]رصد!D327="","",[1]رصد!D327)</f>
        <v>0</v>
      </c>
      <c r="E327" s="41">
        <f>IF([1]رصد!E327="","",[1]رصد!E327)</f>
        <v>0</v>
      </c>
      <c r="F327" s="41" t="str">
        <f>IF($B327="","",[1]رصد!F327)</f>
        <v/>
      </c>
      <c r="G327" s="42" t="str">
        <f t="shared" si="117"/>
        <v/>
      </c>
      <c r="H327" s="42" t="str">
        <f>IF($B327="","",[1]رصد!G327)</f>
        <v/>
      </c>
      <c r="I327" s="42" t="str">
        <f t="shared" si="118"/>
        <v/>
      </c>
      <c r="J327" s="42" t="str">
        <f>IF($B327="","",[1]رصد!H327)</f>
        <v/>
      </c>
      <c r="K327" s="42" t="str">
        <f t="shared" si="119"/>
        <v/>
      </c>
      <c r="L327" s="42" t="str">
        <f>IF($B327="","",[1]رصد!I327)</f>
        <v/>
      </c>
      <c r="M327" s="42" t="str">
        <f t="shared" si="120"/>
        <v/>
      </c>
      <c r="N327" s="42" t="str">
        <f>IF($B327="","",[1]رصد!J327)</f>
        <v/>
      </c>
      <c r="O327" s="42" t="str">
        <f t="shared" si="121"/>
        <v/>
      </c>
      <c r="P327" s="42" t="str">
        <f>IF($B327="","",[1]رصد!K327)</f>
        <v/>
      </c>
      <c r="Q327" s="42" t="str">
        <f t="shared" si="122"/>
        <v/>
      </c>
      <c r="R327" s="42" t="str">
        <f>IF($B327="","",[1]رصد!L327)</f>
        <v/>
      </c>
      <c r="S327" s="42" t="str">
        <f t="shared" si="123"/>
        <v/>
      </c>
      <c r="T327" s="43" t="str">
        <f>IF($B327="","",[1]رصد!M327)</f>
        <v/>
      </c>
      <c r="U327" s="44" t="str">
        <f t="shared" si="108"/>
        <v/>
      </c>
      <c r="V327" s="45"/>
      <c r="AC327" s="47" t="str">
        <f t="shared" si="109"/>
        <v/>
      </c>
      <c r="AD327" s="47" t="str">
        <f t="shared" si="110"/>
        <v/>
      </c>
      <c r="AE327" s="47" t="str">
        <f t="shared" si="111"/>
        <v/>
      </c>
      <c r="AF327" s="47" t="str">
        <f t="shared" si="112"/>
        <v/>
      </c>
      <c r="AG327" s="47" t="str">
        <f t="shared" si="113"/>
        <v/>
      </c>
      <c r="AH327" s="47" t="str">
        <f t="shared" si="114"/>
        <v/>
      </c>
      <c r="AI327" s="47" t="str">
        <f t="shared" si="115"/>
        <v/>
      </c>
      <c r="AJ327" s="47" t="str">
        <f t="shared" si="124"/>
        <v/>
      </c>
      <c r="AK327" s="48" t="str">
        <f t="shared" si="125"/>
        <v/>
      </c>
      <c r="AL327" s="48" t="str">
        <f t="shared" si="126"/>
        <v>ناجح فى جميع مواد الترم الأول</v>
      </c>
      <c r="AM327" s="49"/>
      <c r="AN327" s="50" t="str">
        <f t="shared" si="127"/>
        <v/>
      </c>
      <c r="AO327" s="50" t="str">
        <f t="shared" si="128"/>
        <v/>
      </c>
      <c r="AP327" s="50" t="str">
        <f t="shared" si="129"/>
        <v/>
      </c>
      <c r="AQ327" s="50" t="str">
        <f t="shared" si="130"/>
        <v/>
      </c>
      <c r="AR327" s="50" t="str">
        <f t="shared" si="131"/>
        <v/>
      </c>
      <c r="AS327" s="50" t="str">
        <f t="shared" si="132"/>
        <v/>
      </c>
      <c r="AT327" s="50" t="str">
        <f t="shared" si="133"/>
        <v/>
      </c>
      <c r="AU327" s="50" t="str">
        <f t="shared" si="133"/>
        <v/>
      </c>
      <c r="AV327" s="50" t="str">
        <f t="shared" si="134"/>
        <v/>
      </c>
    </row>
    <row r="328" spans="1:48" ht="129.94999999999999" customHeight="1">
      <c r="A328" s="40" t="str">
        <f t="shared" si="116"/>
        <v/>
      </c>
      <c r="B328" s="41" t="str">
        <f>IF([1]رصد!B328="","",[1]رصد!B328)</f>
        <v/>
      </c>
      <c r="C328" s="41">
        <f>IF([1]رصد!C328="","",[1]رصد!C328)</f>
        <v>0</v>
      </c>
      <c r="D328" s="41">
        <f>IF([1]رصد!D328="","",[1]رصد!D328)</f>
        <v>0</v>
      </c>
      <c r="E328" s="41">
        <f>IF([1]رصد!E328="","",[1]رصد!E328)</f>
        <v>0</v>
      </c>
      <c r="F328" s="41" t="str">
        <f>IF($B328="","",[1]رصد!F328)</f>
        <v/>
      </c>
      <c r="G328" s="42" t="str">
        <f t="shared" si="117"/>
        <v/>
      </c>
      <c r="H328" s="42" t="str">
        <f>IF($B328="","",[1]رصد!G328)</f>
        <v/>
      </c>
      <c r="I328" s="42" t="str">
        <f t="shared" si="118"/>
        <v/>
      </c>
      <c r="J328" s="42" t="str">
        <f>IF($B328="","",[1]رصد!H328)</f>
        <v/>
      </c>
      <c r="K328" s="42" t="str">
        <f t="shared" si="119"/>
        <v/>
      </c>
      <c r="L328" s="42" t="str">
        <f>IF($B328="","",[1]رصد!I328)</f>
        <v/>
      </c>
      <c r="M328" s="42" t="str">
        <f t="shared" si="120"/>
        <v/>
      </c>
      <c r="N328" s="42" t="str">
        <f>IF($B328="","",[1]رصد!J328)</f>
        <v/>
      </c>
      <c r="O328" s="42" t="str">
        <f t="shared" si="121"/>
        <v/>
      </c>
      <c r="P328" s="42" t="str">
        <f>IF($B328="","",[1]رصد!K328)</f>
        <v/>
      </c>
      <c r="Q328" s="42" t="str">
        <f t="shared" si="122"/>
        <v/>
      </c>
      <c r="R328" s="42" t="str">
        <f>IF($B328="","",[1]رصد!L328)</f>
        <v/>
      </c>
      <c r="S328" s="42" t="str">
        <f t="shared" si="123"/>
        <v/>
      </c>
      <c r="T328" s="43" t="str">
        <f>IF($B328="","",[1]رصد!M328)</f>
        <v/>
      </c>
      <c r="U328" s="44" t="str">
        <f t="shared" si="108"/>
        <v/>
      </c>
      <c r="V328" s="45"/>
      <c r="AC328" s="47" t="str">
        <f t="shared" si="109"/>
        <v/>
      </c>
      <c r="AD328" s="47" t="str">
        <f t="shared" si="110"/>
        <v/>
      </c>
      <c r="AE328" s="47" t="str">
        <f t="shared" si="111"/>
        <v/>
      </c>
      <c r="AF328" s="47" t="str">
        <f t="shared" si="112"/>
        <v/>
      </c>
      <c r="AG328" s="47" t="str">
        <f t="shared" si="113"/>
        <v/>
      </c>
      <c r="AH328" s="47" t="str">
        <f t="shared" si="114"/>
        <v/>
      </c>
      <c r="AI328" s="47" t="str">
        <f t="shared" si="115"/>
        <v/>
      </c>
      <c r="AJ328" s="47" t="str">
        <f t="shared" si="124"/>
        <v/>
      </c>
      <c r="AK328" s="48" t="str">
        <f t="shared" si="125"/>
        <v/>
      </c>
      <c r="AL328" s="48" t="str">
        <f t="shared" si="126"/>
        <v>ناجح فى جميع مواد الترم الأول</v>
      </c>
      <c r="AM328" s="49"/>
      <c r="AN328" s="50" t="str">
        <f t="shared" si="127"/>
        <v/>
      </c>
      <c r="AO328" s="50" t="str">
        <f t="shared" si="128"/>
        <v/>
      </c>
      <c r="AP328" s="50" t="str">
        <f t="shared" si="129"/>
        <v/>
      </c>
      <c r="AQ328" s="50" t="str">
        <f t="shared" si="130"/>
        <v/>
      </c>
      <c r="AR328" s="50" t="str">
        <f t="shared" si="131"/>
        <v/>
      </c>
      <c r="AS328" s="50" t="str">
        <f t="shared" si="132"/>
        <v/>
      </c>
      <c r="AT328" s="50" t="str">
        <f t="shared" si="133"/>
        <v/>
      </c>
      <c r="AU328" s="50" t="str">
        <f t="shared" si="133"/>
        <v/>
      </c>
      <c r="AV328" s="50" t="str">
        <f t="shared" si="134"/>
        <v/>
      </c>
    </row>
    <row r="329" spans="1:48" ht="129.94999999999999" customHeight="1">
      <c r="A329" s="40" t="str">
        <f t="shared" si="116"/>
        <v/>
      </c>
      <c r="B329" s="41" t="str">
        <f>IF([1]رصد!B329="","",[1]رصد!B329)</f>
        <v/>
      </c>
      <c r="C329" s="41">
        <f>IF([1]رصد!C329="","",[1]رصد!C329)</f>
        <v>0</v>
      </c>
      <c r="D329" s="41">
        <f>IF([1]رصد!D329="","",[1]رصد!D329)</f>
        <v>0</v>
      </c>
      <c r="E329" s="41">
        <f>IF([1]رصد!E329="","",[1]رصد!E329)</f>
        <v>0</v>
      </c>
      <c r="F329" s="41" t="str">
        <f>IF($B329="","",[1]رصد!F329)</f>
        <v/>
      </c>
      <c r="G329" s="42" t="str">
        <f t="shared" si="117"/>
        <v/>
      </c>
      <c r="H329" s="42" t="str">
        <f>IF($B329="","",[1]رصد!G329)</f>
        <v/>
      </c>
      <c r="I329" s="42" t="str">
        <f t="shared" si="118"/>
        <v/>
      </c>
      <c r="J329" s="42" t="str">
        <f>IF($B329="","",[1]رصد!H329)</f>
        <v/>
      </c>
      <c r="K329" s="42" t="str">
        <f t="shared" si="119"/>
        <v/>
      </c>
      <c r="L329" s="42" t="str">
        <f>IF($B329="","",[1]رصد!I329)</f>
        <v/>
      </c>
      <c r="M329" s="42" t="str">
        <f t="shared" si="120"/>
        <v/>
      </c>
      <c r="N329" s="42" t="str">
        <f>IF($B329="","",[1]رصد!J329)</f>
        <v/>
      </c>
      <c r="O329" s="42" t="str">
        <f t="shared" si="121"/>
        <v/>
      </c>
      <c r="P329" s="42" t="str">
        <f>IF($B329="","",[1]رصد!K329)</f>
        <v/>
      </c>
      <c r="Q329" s="42" t="str">
        <f t="shared" si="122"/>
        <v/>
      </c>
      <c r="R329" s="42" t="str">
        <f>IF($B329="","",[1]رصد!L329)</f>
        <v/>
      </c>
      <c r="S329" s="42" t="str">
        <f t="shared" si="123"/>
        <v/>
      </c>
      <c r="T329" s="43" t="str">
        <f>IF($B329="","",[1]رصد!M329)</f>
        <v/>
      </c>
      <c r="U329" s="44" t="str">
        <f t="shared" si="108"/>
        <v/>
      </c>
      <c r="V329" s="45"/>
      <c r="AC329" s="47" t="str">
        <f t="shared" si="109"/>
        <v/>
      </c>
      <c r="AD329" s="47" t="str">
        <f t="shared" si="110"/>
        <v/>
      </c>
      <c r="AE329" s="47" t="str">
        <f t="shared" si="111"/>
        <v/>
      </c>
      <c r="AF329" s="47" t="str">
        <f t="shared" si="112"/>
        <v/>
      </c>
      <c r="AG329" s="47" t="str">
        <f t="shared" si="113"/>
        <v/>
      </c>
      <c r="AH329" s="47" t="str">
        <f t="shared" si="114"/>
        <v/>
      </c>
      <c r="AI329" s="47" t="str">
        <f t="shared" si="115"/>
        <v/>
      </c>
      <c r="AJ329" s="47" t="str">
        <f t="shared" si="124"/>
        <v/>
      </c>
      <c r="AK329" s="48" t="str">
        <f t="shared" si="125"/>
        <v/>
      </c>
      <c r="AL329" s="48" t="str">
        <f t="shared" si="126"/>
        <v>ناجح فى جميع مواد الترم الأول</v>
      </c>
      <c r="AM329" s="49"/>
      <c r="AN329" s="50" t="str">
        <f t="shared" si="127"/>
        <v/>
      </c>
      <c r="AO329" s="50" t="str">
        <f t="shared" si="128"/>
        <v/>
      </c>
      <c r="AP329" s="50" t="str">
        <f t="shared" si="129"/>
        <v/>
      </c>
      <c r="AQ329" s="50" t="str">
        <f t="shared" si="130"/>
        <v/>
      </c>
      <c r="AR329" s="50" t="str">
        <f t="shared" si="131"/>
        <v/>
      </c>
      <c r="AS329" s="50" t="str">
        <f t="shared" si="132"/>
        <v/>
      </c>
      <c r="AT329" s="50" t="str">
        <f t="shared" si="133"/>
        <v/>
      </c>
      <c r="AU329" s="50" t="str">
        <f t="shared" si="133"/>
        <v/>
      </c>
      <c r="AV329" s="50" t="str">
        <f t="shared" si="134"/>
        <v/>
      </c>
    </row>
    <row r="330" spans="1:48" ht="129.94999999999999" customHeight="1">
      <c r="A330" s="40" t="str">
        <f t="shared" si="116"/>
        <v/>
      </c>
      <c r="B330" s="41" t="str">
        <f>IF([1]رصد!B330="","",[1]رصد!B330)</f>
        <v/>
      </c>
      <c r="C330" s="41">
        <f>IF([1]رصد!C330="","",[1]رصد!C330)</f>
        <v>0</v>
      </c>
      <c r="D330" s="41">
        <f>IF([1]رصد!D330="","",[1]رصد!D330)</f>
        <v>0</v>
      </c>
      <c r="E330" s="41">
        <f>IF([1]رصد!E330="","",[1]رصد!E330)</f>
        <v>0</v>
      </c>
      <c r="F330" s="41" t="str">
        <f>IF($B330="","",[1]رصد!F330)</f>
        <v/>
      </c>
      <c r="G330" s="42" t="str">
        <f t="shared" si="117"/>
        <v/>
      </c>
      <c r="H330" s="42" t="str">
        <f>IF($B330="","",[1]رصد!G330)</f>
        <v/>
      </c>
      <c r="I330" s="42" t="str">
        <f t="shared" si="118"/>
        <v/>
      </c>
      <c r="J330" s="42" t="str">
        <f>IF($B330="","",[1]رصد!H330)</f>
        <v/>
      </c>
      <c r="K330" s="42" t="str">
        <f t="shared" si="119"/>
        <v/>
      </c>
      <c r="L330" s="42" t="str">
        <f>IF($B330="","",[1]رصد!I330)</f>
        <v/>
      </c>
      <c r="M330" s="42" t="str">
        <f t="shared" si="120"/>
        <v/>
      </c>
      <c r="N330" s="42" t="str">
        <f>IF($B330="","",[1]رصد!J330)</f>
        <v/>
      </c>
      <c r="O330" s="42" t="str">
        <f t="shared" si="121"/>
        <v/>
      </c>
      <c r="P330" s="42" t="str">
        <f>IF($B330="","",[1]رصد!K330)</f>
        <v/>
      </c>
      <c r="Q330" s="42" t="str">
        <f t="shared" si="122"/>
        <v/>
      </c>
      <c r="R330" s="42" t="str">
        <f>IF($B330="","",[1]رصد!L330)</f>
        <v/>
      </c>
      <c r="S330" s="42" t="str">
        <f t="shared" si="123"/>
        <v/>
      </c>
      <c r="T330" s="43" t="str">
        <f>IF($B330="","",[1]رصد!M330)</f>
        <v/>
      </c>
      <c r="U330" s="44" t="str">
        <f t="shared" ref="U330:U397" si="135">IF(B330="","",IF(AL330="ناجح فى جميع مواد الترم الأول","ناجح","له برنامج علاجى"))</f>
        <v/>
      </c>
      <c r="V330" s="45"/>
      <c r="AC330" s="47" t="str">
        <f t="shared" ref="AC330:AC397" si="136">IF(OR(G330="احمر",G330="غ"),$AC$9,"")</f>
        <v/>
      </c>
      <c r="AD330" s="47" t="str">
        <f t="shared" ref="AD330:AD397" si="137">IF(OR(I330="احمر",I330="غ"),$AD$9,"")</f>
        <v/>
      </c>
      <c r="AE330" s="47" t="str">
        <f t="shared" ref="AE330:AE397" si="138">IF(OR(K330="احمر",K330="غ"),$AE$9,"")</f>
        <v/>
      </c>
      <c r="AF330" s="47" t="str">
        <f t="shared" ref="AF330:AF397" si="139">IF(OR(M330="احمر",M330="غ"),$AF$9,"")</f>
        <v/>
      </c>
      <c r="AG330" s="47" t="str">
        <f t="shared" ref="AG330:AG397" si="140">IF(OR(O330="احمر",O330="غ"),$AG$9,"")</f>
        <v/>
      </c>
      <c r="AH330" s="47" t="str">
        <f t="shared" ref="AH330:AH397" si="141">IF(OR(Q330="احمر",Q330="غ"),$AH$9,"")</f>
        <v/>
      </c>
      <c r="AI330" s="47" t="str">
        <f t="shared" ref="AI330:AI397" si="142">IF(OR(S330="احمر",S330="غ"),$AI$9,"")</f>
        <v/>
      </c>
      <c r="AJ330" s="47" t="str">
        <f t="shared" si="124"/>
        <v/>
      </c>
      <c r="AK330" s="48" t="str">
        <f t="shared" si="125"/>
        <v/>
      </c>
      <c r="AL330" s="48" t="str">
        <f t="shared" si="126"/>
        <v>ناجح فى جميع مواد الترم الأول</v>
      </c>
      <c r="AM330" s="49"/>
      <c r="AN330" s="50" t="str">
        <f t="shared" si="127"/>
        <v/>
      </c>
      <c r="AO330" s="50" t="str">
        <f t="shared" si="128"/>
        <v/>
      </c>
      <c r="AP330" s="50" t="str">
        <f t="shared" si="129"/>
        <v/>
      </c>
      <c r="AQ330" s="50" t="str">
        <f t="shared" si="130"/>
        <v/>
      </c>
      <c r="AR330" s="50" t="str">
        <f t="shared" si="131"/>
        <v/>
      </c>
      <c r="AS330" s="50" t="str">
        <f t="shared" si="132"/>
        <v/>
      </c>
      <c r="AT330" s="50" t="str">
        <f t="shared" si="133"/>
        <v/>
      </c>
      <c r="AU330" s="50" t="str">
        <f t="shared" si="133"/>
        <v/>
      </c>
      <c r="AV330" s="50" t="str">
        <f t="shared" si="134"/>
        <v/>
      </c>
    </row>
    <row r="331" spans="1:48" ht="129.94999999999999" customHeight="1">
      <c r="A331" s="40" t="str">
        <f t="shared" ref="A331:A397" si="143">IF(B331&lt;&gt;"",ROW()-9,"")</f>
        <v/>
      </c>
      <c r="B331" s="41" t="str">
        <f>IF([1]رصد!B331="","",[1]رصد!B331)</f>
        <v/>
      </c>
      <c r="C331" s="41">
        <f>IF([1]رصد!C331="","",[1]رصد!C331)</f>
        <v>0</v>
      </c>
      <c r="D331" s="41">
        <f>IF([1]رصد!D331="","",[1]رصد!D331)</f>
        <v>0</v>
      </c>
      <c r="E331" s="41">
        <f>IF([1]رصد!E331="","",[1]رصد!E331)</f>
        <v>0</v>
      </c>
      <c r="F331" s="41" t="str">
        <f>IF($B331="","",[1]رصد!F331)</f>
        <v/>
      </c>
      <c r="G331" s="42" t="str">
        <f t="shared" ref="G331:G397" si="144">IF(F331="غ","غ",IF(F331=1,"احمر",IF(F331=2,"اصفر",IF(F331=3,"اخضر",IF(F331=4,"ازرق","")))))</f>
        <v/>
      </c>
      <c r="H331" s="42" t="str">
        <f>IF($B331="","",[1]رصد!G331)</f>
        <v/>
      </c>
      <c r="I331" s="42" t="str">
        <f t="shared" ref="I331:I397" si="145">IF(H331="غ","غ",IF(H331=1,"احمر",IF(H331=2,"اصفر",IF(H331=3,"اخضر",IF(H331=4,"ازرق","")))))</f>
        <v/>
      </c>
      <c r="J331" s="42" t="str">
        <f>IF($B331="","",[1]رصد!H331)</f>
        <v/>
      </c>
      <c r="K331" s="42" t="str">
        <f t="shared" ref="K331:K397" si="146">IF(J331="غ","غ",IF(J331=1,"احمر",IF(J331=2,"اصفر",IF(J331=3,"اخضر",IF(J331=4,"ازرق","")))))</f>
        <v/>
      </c>
      <c r="L331" s="42" t="str">
        <f>IF($B331="","",[1]رصد!I331)</f>
        <v/>
      </c>
      <c r="M331" s="42" t="str">
        <f t="shared" ref="M331:M397" si="147">IF(L331="غ","غ",IF(L331=1,"احمر",IF(L331=2,"اصفر",IF(L331=3,"اخضر",IF(L331=4,"ازرق","")))))</f>
        <v/>
      </c>
      <c r="N331" s="42" t="str">
        <f>IF($B331="","",[1]رصد!J331)</f>
        <v/>
      </c>
      <c r="O331" s="42" t="str">
        <f t="shared" ref="O331:O397" si="148">IF(N331="غ","غ",IF(N331=1,"احمر",IF(N331=2,"اصفر",IF(N331=3,"اخضر",IF(N331=4,"ازرق","")))))</f>
        <v/>
      </c>
      <c r="P331" s="42" t="str">
        <f>IF($B331="","",[1]رصد!K331)</f>
        <v/>
      </c>
      <c r="Q331" s="42" t="str">
        <f t="shared" ref="Q331:Q397" si="149">IF(P331="غ","غ",IF(P331=1,"احمر",IF(P331=2,"اصفر",IF(P331=3,"اخضر",IF(P331=4,"ازرق","")))))</f>
        <v/>
      </c>
      <c r="R331" s="42" t="str">
        <f>IF($B331="","",[1]رصد!L331)</f>
        <v/>
      </c>
      <c r="S331" s="42" t="str">
        <f t="shared" ref="S331:S397" si="150">IF(R331="غ","غ",IF(R331=1,"احمر",IF(R331=2,"اصفر",IF(R331=3,"اخضر",IF(R331=4,"ازرق","")))))</f>
        <v/>
      </c>
      <c r="T331" s="43" t="str">
        <f>IF($B331="","",[1]رصد!M331)</f>
        <v/>
      </c>
      <c r="U331" s="44" t="str">
        <f t="shared" si="135"/>
        <v/>
      </c>
      <c r="V331" s="45"/>
      <c r="AC331" s="47" t="str">
        <f t="shared" si="136"/>
        <v/>
      </c>
      <c r="AD331" s="47" t="str">
        <f t="shared" si="137"/>
        <v/>
      </c>
      <c r="AE331" s="47" t="str">
        <f t="shared" si="138"/>
        <v/>
      </c>
      <c r="AF331" s="47" t="str">
        <f t="shared" si="139"/>
        <v/>
      </c>
      <c r="AG331" s="47" t="str">
        <f t="shared" si="140"/>
        <v/>
      </c>
      <c r="AH331" s="47" t="str">
        <f t="shared" si="141"/>
        <v/>
      </c>
      <c r="AI331" s="47" t="str">
        <f t="shared" si="142"/>
        <v/>
      </c>
      <c r="AJ331" s="47" t="str">
        <f t="shared" ref="AJ331:AJ397" si="151">IF(OR(T331="احمر",T331="غ"),$AJ$9,"")</f>
        <v/>
      </c>
      <c r="AK331" s="48" t="str">
        <f t="shared" ref="AK331:AK397" si="152">AC331&amp;AD331&amp;AE331&amp;AF331&amp;AG331&amp;AH331&amp;AI331</f>
        <v/>
      </c>
      <c r="AL331" s="48" t="str">
        <f t="shared" ref="AL331:AL397" si="153">IF(AK331="","ناجح فى جميع مواد الترم الأول","له برنامج علاجى فى "&amp;AK331)</f>
        <v>ناجح فى جميع مواد الترم الأول</v>
      </c>
      <c r="AM331" s="49"/>
      <c r="AN331" s="50" t="str">
        <f t="shared" ref="AN331:AN397" si="154">IF(G331="غ","غ","")</f>
        <v/>
      </c>
      <c r="AO331" s="50" t="str">
        <f t="shared" ref="AO331:AO397" si="155">IF(I331="غ","غ","")</f>
        <v/>
      </c>
      <c r="AP331" s="50" t="str">
        <f t="shared" ref="AP331:AP397" si="156">IF(K331="غ","غ","")</f>
        <v/>
      </c>
      <c r="AQ331" s="50" t="str">
        <f t="shared" ref="AQ331:AQ397" si="157">IF(M331="غ","غ","")</f>
        <v/>
      </c>
      <c r="AR331" s="50" t="str">
        <f t="shared" ref="AR331:AR397" si="158">IF(O331="غ","غ","")</f>
        <v/>
      </c>
      <c r="AS331" s="50" t="str">
        <f t="shared" ref="AS331:AS397" si="159">IF(Q331="غ","غ","")</f>
        <v/>
      </c>
      <c r="AT331" s="50" t="str">
        <f t="shared" ref="AT331:AU397" si="160">IF(S331="غ","غ","")</f>
        <v/>
      </c>
      <c r="AU331" s="50" t="str">
        <f t="shared" si="160"/>
        <v/>
      </c>
      <c r="AV331" s="50" t="str">
        <f t="shared" ref="AV331:AV397" si="161">IF(OR(AN331="غ",AO331="غ",AP331="غ",AQ331="غ",AR331="غ",AS331="غ",AT331="غ",AU331="غ"),"غ","")</f>
        <v/>
      </c>
    </row>
    <row r="332" spans="1:48" ht="129.94999999999999" customHeight="1">
      <c r="A332" s="40" t="str">
        <f t="shared" si="143"/>
        <v/>
      </c>
      <c r="B332" s="41" t="str">
        <f>IF([1]رصد!B332="","",[1]رصد!B332)</f>
        <v/>
      </c>
      <c r="C332" s="41">
        <f>IF([1]رصد!C332="","",[1]رصد!C332)</f>
        <v>0</v>
      </c>
      <c r="D332" s="41">
        <f>IF([1]رصد!D332="","",[1]رصد!D332)</f>
        <v>0</v>
      </c>
      <c r="E332" s="41">
        <f>IF([1]رصد!E332="","",[1]رصد!E332)</f>
        <v>0</v>
      </c>
      <c r="F332" s="41" t="str">
        <f>IF($B332="","",[1]رصد!F332)</f>
        <v/>
      </c>
      <c r="G332" s="42" t="str">
        <f t="shared" si="144"/>
        <v/>
      </c>
      <c r="H332" s="42" t="str">
        <f>IF($B332="","",[1]رصد!G332)</f>
        <v/>
      </c>
      <c r="I332" s="42" t="str">
        <f t="shared" si="145"/>
        <v/>
      </c>
      <c r="J332" s="42" t="str">
        <f>IF($B332="","",[1]رصد!H332)</f>
        <v/>
      </c>
      <c r="K332" s="42" t="str">
        <f t="shared" si="146"/>
        <v/>
      </c>
      <c r="L332" s="42" t="str">
        <f>IF($B332="","",[1]رصد!I332)</f>
        <v/>
      </c>
      <c r="M332" s="42" t="str">
        <f t="shared" si="147"/>
        <v/>
      </c>
      <c r="N332" s="42" t="str">
        <f>IF($B332="","",[1]رصد!J332)</f>
        <v/>
      </c>
      <c r="O332" s="42" t="str">
        <f t="shared" si="148"/>
        <v/>
      </c>
      <c r="P332" s="42" t="str">
        <f>IF($B332="","",[1]رصد!K332)</f>
        <v/>
      </c>
      <c r="Q332" s="42" t="str">
        <f t="shared" si="149"/>
        <v/>
      </c>
      <c r="R332" s="42" t="str">
        <f>IF($B332="","",[1]رصد!L332)</f>
        <v/>
      </c>
      <c r="S332" s="42" t="str">
        <f t="shared" si="150"/>
        <v/>
      </c>
      <c r="T332" s="43" t="str">
        <f>IF($B332="","",[1]رصد!M332)</f>
        <v/>
      </c>
      <c r="U332" s="44" t="str">
        <f t="shared" si="135"/>
        <v/>
      </c>
      <c r="V332" s="45"/>
      <c r="AC332" s="47" t="str">
        <f t="shared" si="136"/>
        <v/>
      </c>
      <c r="AD332" s="47" t="str">
        <f t="shared" si="137"/>
        <v/>
      </c>
      <c r="AE332" s="47" t="str">
        <f t="shared" si="138"/>
        <v/>
      </c>
      <c r="AF332" s="47" t="str">
        <f t="shared" si="139"/>
        <v/>
      </c>
      <c r="AG332" s="47" t="str">
        <f t="shared" si="140"/>
        <v/>
      </c>
      <c r="AH332" s="47" t="str">
        <f t="shared" si="141"/>
        <v/>
      </c>
      <c r="AI332" s="47" t="str">
        <f t="shared" si="142"/>
        <v/>
      </c>
      <c r="AJ332" s="47" t="str">
        <f t="shared" si="151"/>
        <v/>
      </c>
      <c r="AK332" s="48" t="str">
        <f t="shared" si="152"/>
        <v/>
      </c>
      <c r="AL332" s="48" t="str">
        <f t="shared" si="153"/>
        <v>ناجح فى جميع مواد الترم الأول</v>
      </c>
      <c r="AM332" s="49"/>
      <c r="AN332" s="50" t="str">
        <f t="shared" si="154"/>
        <v/>
      </c>
      <c r="AO332" s="50" t="str">
        <f t="shared" si="155"/>
        <v/>
      </c>
      <c r="AP332" s="50" t="str">
        <f t="shared" si="156"/>
        <v/>
      </c>
      <c r="AQ332" s="50" t="str">
        <f t="shared" si="157"/>
        <v/>
      </c>
      <c r="AR332" s="50" t="str">
        <f t="shared" si="158"/>
        <v/>
      </c>
      <c r="AS332" s="50" t="str">
        <f t="shared" si="159"/>
        <v/>
      </c>
      <c r="AT332" s="50" t="str">
        <f t="shared" si="160"/>
        <v/>
      </c>
      <c r="AU332" s="50" t="str">
        <f t="shared" si="160"/>
        <v/>
      </c>
      <c r="AV332" s="50" t="str">
        <f t="shared" si="161"/>
        <v/>
      </c>
    </row>
    <row r="333" spans="1:48" ht="129.94999999999999" customHeight="1">
      <c r="A333" s="40" t="str">
        <f t="shared" si="143"/>
        <v/>
      </c>
      <c r="B333" s="41" t="str">
        <f>IF([1]رصد!B333="","",[1]رصد!B333)</f>
        <v/>
      </c>
      <c r="C333" s="41">
        <f>IF([1]رصد!C333="","",[1]رصد!C333)</f>
        <v>0</v>
      </c>
      <c r="D333" s="41">
        <f>IF([1]رصد!D333="","",[1]رصد!D333)</f>
        <v>0</v>
      </c>
      <c r="E333" s="41">
        <f>IF([1]رصد!E333="","",[1]رصد!E333)</f>
        <v>0</v>
      </c>
      <c r="F333" s="41" t="str">
        <f>IF($B333="","",[1]رصد!F333)</f>
        <v/>
      </c>
      <c r="G333" s="42" t="str">
        <f t="shared" si="144"/>
        <v/>
      </c>
      <c r="H333" s="42" t="str">
        <f>IF($B333="","",[1]رصد!G333)</f>
        <v/>
      </c>
      <c r="I333" s="42" t="str">
        <f t="shared" si="145"/>
        <v/>
      </c>
      <c r="J333" s="42" t="str">
        <f>IF($B333="","",[1]رصد!H333)</f>
        <v/>
      </c>
      <c r="K333" s="42" t="str">
        <f t="shared" si="146"/>
        <v/>
      </c>
      <c r="L333" s="42" t="str">
        <f>IF($B333="","",[1]رصد!I333)</f>
        <v/>
      </c>
      <c r="M333" s="42" t="str">
        <f t="shared" si="147"/>
        <v/>
      </c>
      <c r="N333" s="42" t="str">
        <f>IF($B333="","",[1]رصد!J333)</f>
        <v/>
      </c>
      <c r="O333" s="42" t="str">
        <f t="shared" si="148"/>
        <v/>
      </c>
      <c r="P333" s="42" t="str">
        <f>IF($B333="","",[1]رصد!K333)</f>
        <v/>
      </c>
      <c r="Q333" s="42" t="str">
        <f t="shared" si="149"/>
        <v/>
      </c>
      <c r="R333" s="42" t="str">
        <f>IF($B333="","",[1]رصد!L333)</f>
        <v/>
      </c>
      <c r="S333" s="42" t="str">
        <f t="shared" si="150"/>
        <v/>
      </c>
      <c r="T333" s="43" t="str">
        <f>IF($B333="","",[1]رصد!M333)</f>
        <v/>
      </c>
      <c r="U333" s="44" t="str">
        <f t="shared" si="135"/>
        <v/>
      </c>
      <c r="V333" s="45"/>
      <c r="AC333" s="47" t="str">
        <f t="shared" si="136"/>
        <v/>
      </c>
      <c r="AD333" s="47" t="str">
        <f t="shared" si="137"/>
        <v/>
      </c>
      <c r="AE333" s="47" t="str">
        <f t="shared" si="138"/>
        <v/>
      </c>
      <c r="AF333" s="47" t="str">
        <f t="shared" si="139"/>
        <v/>
      </c>
      <c r="AG333" s="47" t="str">
        <f t="shared" si="140"/>
        <v/>
      </c>
      <c r="AH333" s="47" t="str">
        <f t="shared" si="141"/>
        <v/>
      </c>
      <c r="AI333" s="47" t="str">
        <f t="shared" si="142"/>
        <v/>
      </c>
      <c r="AJ333" s="47" t="str">
        <f t="shared" si="151"/>
        <v/>
      </c>
      <c r="AK333" s="48" t="str">
        <f t="shared" si="152"/>
        <v/>
      </c>
      <c r="AL333" s="48" t="str">
        <f t="shared" si="153"/>
        <v>ناجح فى جميع مواد الترم الأول</v>
      </c>
      <c r="AM333" s="49"/>
      <c r="AN333" s="50" t="str">
        <f t="shared" si="154"/>
        <v/>
      </c>
      <c r="AO333" s="50" t="str">
        <f t="shared" si="155"/>
        <v/>
      </c>
      <c r="AP333" s="50" t="str">
        <f t="shared" si="156"/>
        <v/>
      </c>
      <c r="AQ333" s="50" t="str">
        <f t="shared" si="157"/>
        <v/>
      </c>
      <c r="AR333" s="50" t="str">
        <f t="shared" si="158"/>
        <v/>
      </c>
      <c r="AS333" s="50" t="str">
        <f t="shared" si="159"/>
        <v/>
      </c>
      <c r="AT333" s="50" t="str">
        <f t="shared" si="160"/>
        <v/>
      </c>
      <c r="AU333" s="50" t="str">
        <f t="shared" si="160"/>
        <v/>
      </c>
      <c r="AV333" s="50" t="str">
        <f t="shared" si="161"/>
        <v/>
      </c>
    </row>
    <row r="334" spans="1:48" ht="129.94999999999999" customHeight="1">
      <c r="A334" s="40" t="str">
        <f t="shared" si="143"/>
        <v/>
      </c>
      <c r="B334" s="41" t="str">
        <f>IF([1]رصد!B334="","",[1]رصد!B334)</f>
        <v/>
      </c>
      <c r="C334" s="41">
        <f>IF([1]رصد!C334="","",[1]رصد!C334)</f>
        <v>0</v>
      </c>
      <c r="D334" s="41">
        <f>IF([1]رصد!D334="","",[1]رصد!D334)</f>
        <v>0</v>
      </c>
      <c r="E334" s="41">
        <f>IF([1]رصد!E334="","",[1]رصد!E334)</f>
        <v>0</v>
      </c>
      <c r="F334" s="41" t="str">
        <f>IF($B334="","",[1]رصد!F334)</f>
        <v/>
      </c>
      <c r="G334" s="42" t="str">
        <f t="shared" si="144"/>
        <v/>
      </c>
      <c r="H334" s="42" t="str">
        <f>IF($B334="","",[1]رصد!G334)</f>
        <v/>
      </c>
      <c r="I334" s="42" t="str">
        <f t="shared" si="145"/>
        <v/>
      </c>
      <c r="J334" s="42" t="str">
        <f>IF($B334="","",[1]رصد!H334)</f>
        <v/>
      </c>
      <c r="K334" s="42" t="str">
        <f t="shared" si="146"/>
        <v/>
      </c>
      <c r="L334" s="42" t="str">
        <f>IF($B334="","",[1]رصد!I334)</f>
        <v/>
      </c>
      <c r="M334" s="42" t="str">
        <f t="shared" si="147"/>
        <v/>
      </c>
      <c r="N334" s="42" t="str">
        <f>IF($B334="","",[1]رصد!J334)</f>
        <v/>
      </c>
      <c r="O334" s="42" t="str">
        <f t="shared" si="148"/>
        <v/>
      </c>
      <c r="P334" s="42" t="str">
        <f>IF($B334="","",[1]رصد!K334)</f>
        <v/>
      </c>
      <c r="Q334" s="42" t="str">
        <f t="shared" si="149"/>
        <v/>
      </c>
      <c r="R334" s="42" t="str">
        <f>IF($B334="","",[1]رصد!L334)</f>
        <v/>
      </c>
      <c r="S334" s="42" t="str">
        <f t="shared" si="150"/>
        <v/>
      </c>
      <c r="T334" s="43" t="str">
        <f>IF($B334="","",[1]رصد!M334)</f>
        <v/>
      </c>
      <c r="U334" s="44" t="str">
        <f t="shared" si="135"/>
        <v/>
      </c>
      <c r="V334" s="45"/>
      <c r="AC334" s="47" t="str">
        <f t="shared" si="136"/>
        <v/>
      </c>
      <c r="AD334" s="47" t="str">
        <f t="shared" si="137"/>
        <v/>
      </c>
      <c r="AE334" s="47" t="str">
        <f t="shared" si="138"/>
        <v/>
      </c>
      <c r="AF334" s="47" t="str">
        <f t="shared" si="139"/>
        <v/>
      </c>
      <c r="AG334" s="47" t="str">
        <f t="shared" si="140"/>
        <v/>
      </c>
      <c r="AH334" s="47" t="str">
        <f t="shared" si="141"/>
        <v/>
      </c>
      <c r="AI334" s="47" t="str">
        <f t="shared" si="142"/>
        <v/>
      </c>
      <c r="AJ334" s="47" t="str">
        <f t="shared" si="151"/>
        <v/>
      </c>
      <c r="AK334" s="48" t="str">
        <f t="shared" si="152"/>
        <v/>
      </c>
      <c r="AL334" s="48" t="str">
        <f t="shared" si="153"/>
        <v>ناجح فى جميع مواد الترم الأول</v>
      </c>
      <c r="AM334" s="49"/>
      <c r="AN334" s="50" t="str">
        <f t="shared" si="154"/>
        <v/>
      </c>
      <c r="AO334" s="50" t="str">
        <f t="shared" si="155"/>
        <v/>
      </c>
      <c r="AP334" s="50" t="str">
        <f t="shared" si="156"/>
        <v/>
      </c>
      <c r="AQ334" s="50" t="str">
        <f t="shared" si="157"/>
        <v/>
      </c>
      <c r="AR334" s="50" t="str">
        <f t="shared" si="158"/>
        <v/>
      </c>
      <c r="AS334" s="50" t="str">
        <f t="shared" si="159"/>
        <v/>
      </c>
      <c r="AT334" s="50" t="str">
        <f t="shared" si="160"/>
        <v/>
      </c>
      <c r="AU334" s="50" t="str">
        <f t="shared" si="160"/>
        <v/>
      </c>
      <c r="AV334" s="50" t="str">
        <f t="shared" si="161"/>
        <v/>
      </c>
    </row>
    <row r="335" spans="1:48" ht="129.94999999999999" customHeight="1">
      <c r="A335" s="40" t="str">
        <f t="shared" si="143"/>
        <v/>
      </c>
      <c r="B335" s="41" t="str">
        <f>IF([1]رصد!B335="","",[1]رصد!B335)</f>
        <v/>
      </c>
      <c r="C335" s="41">
        <f>IF([1]رصد!C335="","",[1]رصد!C335)</f>
        <v>0</v>
      </c>
      <c r="D335" s="41">
        <f>IF([1]رصد!D335="","",[1]رصد!D335)</f>
        <v>0</v>
      </c>
      <c r="E335" s="41">
        <f>IF([1]رصد!E335="","",[1]رصد!E335)</f>
        <v>0</v>
      </c>
      <c r="F335" s="41" t="str">
        <f>IF($B335="","",[1]رصد!F335)</f>
        <v/>
      </c>
      <c r="G335" s="42" t="str">
        <f t="shared" si="144"/>
        <v/>
      </c>
      <c r="H335" s="42" t="str">
        <f>IF($B335="","",[1]رصد!G335)</f>
        <v/>
      </c>
      <c r="I335" s="42" t="str">
        <f t="shared" si="145"/>
        <v/>
      </c>
      <c r="J335" s="42" t="str">
        <f>IF($B335="","",[1]رصد!H335)</f>
        <v/>
      </c>
      <c r="K335" s="42" t="str">
        <f t="shared" si="146"/>
        <v/>
      </c>
      <c r="L335" s="42" t="str">
        <f>IF($B335="","",[1]رصد!I335)</f>
        <v/>
      </c>
      <c r="M335" s="42" t="str">
        <f t="shared" si="147"/>
        <v/>
      </c>
      <c r="N335" s="42" t="str">
        <f>IF($B335="","",[1]رصد!J335)</f>
        <v/>
      </c>
      <c r="O335" s="42" t="str">
        <f t="shared" si="148"/>
        <v/>
      </c>
      <c r="P335" s="42" t="str">
        <f>IF($B335="","",[1]رصد!K335)</f>
        <v/>
      </c>
      <c r="Q335" s="42" t="str">
        <f t="shared" si="149"/>
        <v/>
      </c>
      <c r="R335" s="42" t="str">
        <f>IF($B335="","",[1]رصد!L335)</f>
        <v/>
      </c>
      <c r="S335" s="42" t="str">
        <f t="shared" si="150"/>
        <v/>
      </c>
      <c r="T335" s="43" t="str">
        <f>IF($B335="","",[1]رصد!M335)</f>
        <v/>
      </c>
      <c r="U335" s="44" t="str">
        <f t="shared" si="135"/>
        <v/>
      </c>
      <c r="V335" s="45"/>
      <c r="AC335" s="47" t="str">
        <f t="shared" si="136"/>
        <v/>
      </c>
      <c r="AD335" s="47" t="str">
        <f t="shared" si="137"/>
        <v/>
      </c>
      <c r="AE335" s="47" t="str">
        <f t="shared" si="138"/>
        <v/>
      </c>
      <c r="AF335" s="47" t="str">
        <f t="shared" si="139"/>
        <v/>
      </c>
      <c r="AG335" s="47" t="str">
        <f t="shared" si="140"/>
        <v/>
      </c>
      <c r="AH335" s="47" t="str">
        <f t="shared" si="141"/>
        <v/>
      </c>
      <c r="AI335" s="47" t="str">
        <f t="shared" si="142"/>
        <v/>
      </c>
      <c r="AJ335" s="47" t="str">
        <f t="shared" si="151"/>
        <v/>
      </c>
      <c r="AK335" s="48" t="str">
        <f t="shared" si="152"/>
        <v/>
      </c>
      <c r="AL335" s="48" t="str">
        <f t="shared" si="153"/>
        <v>ناجح فى جميع مواد الترم الأول</v>
      </c>
      <c r="AM335" s="49"/>
      <c r="AN335" s="50" t="str">
        <f t="shared" si="154"/>
        <v/>
      </c>
      <c r="AO335" s="50" t="str">
        <f t="shared" si="155"/>
        <v/>
      </c>
      <c r="AP335" s="50" t="str">
        <f t="shared" si="156"/>
        <v/>
      </c>
      <c r="AQ335" s="50" t="str">
        <f t="shared" si="157"/>
        <v/>
      </c>
      <c r="AR335" s="50" t="str">
        <f t="shared" si="158"/>
        <v/>
      </c>
      <c r="AS335" s="50" t="str">
        <f t="shared" si="159"/>
        <v/>
      </c>
      <c r="AT335" s="50" t="str">
        <f t="shared" si="160"/>
        <v/>
      </c>
      <c r="AU335" s="50" t="str">
        <f t="shared" si="160"/>
        <v/>
      </c>
      <c r="AV335" s="50" t="str">
        <f t="shared" si="161"/>
        <v/>
      </c>
    </row>
    <row r="336" spans="1:48" ht="129.94999999999999" customHeight="1">
      <c r="A336" s="40" t="str">
        <f t="shared" si="143"/>
        <v/>
      </c>
      <c r="B336" s="41" t="str">
        <f>IF([1]رصد!B336="","",[1]رصد!B336)</f>
        <v/>
      </c>
      <c r="C336" s="41">
        <f>IF([1]رصد!C336="","",[1]رصد!C336)</f>
        <v>0</v>
      </c>
      <c r="D336" s="41">
        <f>IF([1]رصد!D336="","",[1]رصد!D336)</f>
        <v>0</v>
      </c>
      <c r="E336" s="41">
        <f>IF([1]رصد!E336="","",[1]رصد!E336)</f>
        <v>0</v>
      </c>
      <c r="F336" s="41" t="str">
        <f>IF($B336="","",[1]رصد!F336)</f>
        <v/>
      </c>
      <c r="G336" s="42" t="str">
        <f t="shared" si="144"/>
        <v/>
      </c>
      <c r="H336" s="42" t="str">
        <f>IF($B336="","",[1]رصد!G336)</f>
        <v/>
      </c>
      <c r="I336" s="42" t="str">
        <f t="shared" si="145"/>
        <v/>
      </c>
      <c r="J336" s="42" t="str">
        <f>IF($B336="","",[1]رصد!H336)</f>
        <v/>
      </c>
      <c r="K336" s="42" t="str">
        <f t="shared" si="146"/>
        <v/>
      </c>
      <c r="L336" s="42" t="str">
        <f>IF($B336="","",[1]رصد!I336)</f>
        <v/>
      </c>
      <c r="M336" s="42" t="str">
        <f t="shared" si="147"/>
        <v/>
      </c>
      <c r="N336" s="42" t="str">
        <f>IF($B336="","",[1]رصد!J336)</f>
        <v/>
      </c>
      <c r="O336" s="42" t="str">
        <f t="shared" si="148"/>
        <v/>
      </c>
      <c r="P336" s="42" t="str">
        <f>IF($B336="","",[1]رصد!K336)</f>
        <v/>
      </c>
      <c r="Q336" s="42" t="str">
        <f t="shared" si="149"/>
        <v/>
      </c>
      <c r="R336" s="42" t="str">
        <f>IF($B336="","",[1]رصد!L336)</f>
        <v/>
      </c>
      <c r="S336" s="42" t="str">
        <f t="shared" si="150"/>
        <v/>
      </c>
      <c r="T336" s="43" t="str">
        <f>IF($B336="","",[1]رصد!M336)</f>
        <v/>
      </c>
      <c r="U336" s="44" t="str">
        <f t="shared" si="135"/>
        <v/>
      </c>
      <c r="V336" s="45"/>
      <c r="AC336" s="47" t="str">
        <f t="shared" si="136"/>
        <v/>
      </c>
      <c r="AD336" s="47" t="str">
        <f t="shared" si="137"/>
        <v/>
      </c>
      <c r="AE336" s="47" t="str">
        <f t="shared" si="138"/>
        <v/>
      </c>
      <c r="AF336" s="47" t="str">
        <f t="shared" si="139"/>
        <v/>
      </c>
      <c r="AG336" s="47" t="str">
        <f t="shared" si="140"/>
        <v/>
      </c>
      <c r="AH336" s="47" t="str">
        <f t="shared" si="141"/>
        <v/>
      </c>
      <c r="AI336" s="47" t="str">
        <f t="shared" si="142"/>
        <v/>
      </c>
      <c r="AJ336" s="47" t="str">
        <f t="shared" si="151"/>
        <v/>
      </c>
      <c r="AK336" s="48" t="str">
        <f t="shared" si="152"/>
        <v/>
      </c>
      <c r="AL336" s="48" t="str">
        <f t="shared" si="153"/>
        <v>ناجح فى جميع مواد الترم الأول</v>
      </c>
      <c r="AM336" s="49"/>
      <c r="AN336" s="50" t="str">
        <f t="shared" si="154"/>
        <v/>
      </c>
      <c r="AO336" s="50" t="str">
        <f t="shared" si="155"/>
        <v/>
      </c>
      <c r="AP336" s="50" t="str">
        <f t="shared" si="156"/>
        <v/>
      </c>
      <c r="AQ336" s="50" t="str">
        <f t="shared" si="157"/>
        <v/>
      </c>
      <c r="AR336" s="50" t="str">
        <f t="shared" si="158"/>
        <v/>
      </c>
      <c r="AS336" s="50" t="str">
        <f t="shared" si="159"/>
        <v/>
      </c>
      <c r="AT336" s="50" t="str">
        <f t="shared" si="160"/>
        <v/>
      </c>
      <c r="AU336" s="50" t="str">
        <f t="shared" si="160"/>
        <v/>
      </c>
      <c r="AV336" s="50" t="str">
        <f t="shared" si="161"/>
        <v/>
      </c>
    </row>
    <row r="337" spans="1:48" ht="129.94999999999999" customHeight="1">
      <c r="A337" s="40" t="str">
        <f t="shared" si="143"/>
        <v/>
      </c>
      <c r="B337" s="41" t="str">
        <f>IF([1]رصد!B337="","",[1]رصد!B337)</f>
        <v/>
      </c>
      <c r="C337" s="41">
        <f>IF([1]رصد!C337="","",[1]رصد!C337)</f>
        <v>0</v>
      </c>
      <c r="D337" s="41">
        <f>IF([1]رصد!D337="","",[1]رصد!D337)</f>
        <v>0</v>
      </c>
      <c r="E337" s="41">
        <f>IF([1]رصد!E337="","",[1]رصد!E337)</f>
        <v>0</v>
      </c>
      <c r="F337" s="41" t="str">
        <f>IF($B337="","",[1]رصد!F337)</f>
        <v/>
      </c>
      <c r="G337" s="42" t="str">
        <f t="shared" si="144"/>
        <v/>
      </c>
      <c r="H337" s="42" t="str">
        <f>IF($B337="","",[1]رصد!G337)</f>
        <v/>
      </c>
      <c r="I337" s="42" t="str">
        <f t="shared" si="145"/>
        <v/>
      </c>
      <c r="J337" s="42" t="str">
        <f>IF($B337="","",[1]رصد!H337)</f>
        <v/>
      </c>
      <c r="K337" s="42" t="str">
        <f t="shared" si="146"/>
        <v/>
      </c>
      <c r="L337" s="42" t="str">
        <f>IF($B337="","",[1]رصد!I337)</f>
        <v/>
      </c>
      <c r="M337" s="42" t="str">
        <f t="shared" si="147"/>
        <v/>
      </c>
      <c r="N337" s="42" t="str">
        <f>IF($B337="","",[1]رصد!J337)</f>
        <v/>
      </c>
      <c r="O337" s="42" t="str">
        <f t="shared" si="148"/>
        <v/>
      </c>
      <c r="P337" s="42" t="str">
        <f>IF($B337="","",[1]رصد!K337)</f>
        <v/>
      </c>
      <c r="Q337" s="42" t="str">
        <f t="shared" si="149"/>
        <v/>
      </c>
      <c r="R337" s="42" t="str">
        <f>IF($B337="","",[1]رصد!L337)</f>
        <v/>
      </c>
      <c r="S337" s="42" t="str">
        <f t="shared" si="150"/>
        <v/>
      </c>
      <c r="T337" s="43" t="str">
        <f>IF($B337="","",[1]رصد!M337)</f>
        <v/>
      </c>
      <c r="U337" s="44" t="str">
        <f t="shared" si="135"/>
        <v/>
      </c>
      <c r="V337" s="45"/>
      <c r="AC337" s="47" t="str">
        <f t="shared" si="136"/>
        <v/>
      </c>
      <c r="AD337" s="47" t="str">
        <f t="shared" si="137"/>
        <v/>
      </c>
      <c r="AE337" s="47" t="str">
        <f t="shared" si="138"/>
        <v/>
      </c>
      <c r="AF337" s="47" t="str">
        <f t="shared" si="139"/>
        <v/>
      </c>
      <c r="AG337" s="47" t="str">
        <f t="shared" si="140"/>
        <v/>
      </c>
      <c r="AH337" s="47" t="str">
        <f t="shared" si="141"/>
        <v/>
      </c>
      <c r="AI337" s="47" t="str">
        <f t="shared" si="142"/>
        <v/>
      </c>
      <c r="AJ337" s="47" t="str">
        <f t="shared" si="151"/>
        <v/>
      </c>
      <c r="AK337" s="48" t="str">
        <f t="shared" si="152"/>
        <v/>
      </c>
      <c r="AL337" s="48" t="str">
        <f t="shared" si="153"/>
        <v>ناجح فى جميع مواد الترم الأول</v>
      </c>
      <c r="AM337" s="49"/>
      <c r="AN337" s="50" t="str">
        <f t="shared" si="154"/>
        <v/>
      </c>
      <c r="AO337" s="50" t="str">
        <f t="shared" si="155"/>
        <v/>
      </c>
      <c r="AP337" s="50" t="str">
        <f t="shared" si="156"/>
        <v/>
      </c>
      <c r="AQ337" s="50" t="str">
        <f t="shared" si="157"/>
        <v/>
      </c>
      <c r="AR337" s="50" t="str">
        <f t="shared" si="158"/>
        <v/>
      </c>
      <c r="AS337" s="50" t="str">
        <f t="shared" si="159"/>
        <v/>
      </c>
      <c r="AT337" s="50" t="str">
        <f t="shared" si="160"/>
        <v/>
      </c>
      <c r="AU337" s="50" t="str">
        <f t="shared" si="160"/>
        <v/>
      </c>
      <c r="AV337" s="50" t="str">
        <f t="shared" si="161"/>
        <v/>
      </c>
    </row>
    <row r="338" spans="1:48" ht="129.94999999999999" customHeight="1">
      <c r="A338" s="40" t="str">
        <f t="shared" si="143"/>
        <v/>
      </c>
      <c r="B338" s="41" t="str">
        <f>IF([1]رصد!B338="","",[1]رصد!B338)</f>
        <v/>
      </c>
      <c r="C338" s="41">
        <f>IF([1]رصد!C338="","",[1]رصد!C338)</f>
        <v>0</v>
      </c>
      <c r="D338" s="41">
        <f>IF([1]رصد!D338="","",[1]رصد!D338)</f>
        <v>0</v>
      </c>
      <c r="E338" s="41">
        <f>IF([1]رصد!E338="","",[1]رصد!E338)</f>
        <v>0</v>
      </c>
      <c r="F338" s="41" t="str">
        <f>IF($B338="","",[1]رصد!F338)</f>
        <v/>
      </c>
      <c r="G338" s="42" t="str">
        <f t="shared" si="144"/>
        <v/>
      </c>
      <c r="H338" s="42" t="str">
        <f>IF($B338="","",[1]رصد!G338)</f>
        <v/>
      </c>
      <c r="I338" s="42" t="str">
        <f t="shared" si="145"/>
        <v/>
      </c>
      <c r="J338" s="42" t="str">
        <f>IF($B338="","",[1]رصد!H338)</f>
        <v/>
      </c>
      <c r="K338" s="42" t="str">
        <f t="shared" si="146"/>
        <v/>
      </c>
      <c r="L338" s="42" t="str">
        <f>IF($B338="","",[1]رصد!I338)</f>
        <v/>
      </c>
      <c r="M338" s="42" t="str">
        <f t="shared" si="147"/>
        <v/>
      </c>
      <c r="N338" s="42" t="str">
        <f>IF($B338="","",[1]رصد!J338)</f>
        <v/>
      </c>
      <c r="O338" s="42" t="str">
        <f t="shared" si="148"/>
        <v/>
      </c>
      <c r="P338" s="42" t="str">
        <f>IF($B338="","",[1]رصد!K338)</f>
        <v/>
      </c>
      <c r="Q338" s="42" t="str">
        <f t="shared" si="149"/>
        <v/>
      </c>
      <c r="R338" s="42" t="str">
        <f>IF($B338="","",[1]رصد!L338)</f>
        <v/>
      </c>
      <c r="S338" s="42" t="str">
        <f t="shared" si="150"/>
        <v/>
      </c>
      <c r="T338" s="43" t="str">
        <f>IF($B338="","",[1]رصد!M338)</f>
        <v/>
      </c>
      <c r="U338" s="44" t="str">
        <f t="shared" si="135"/>
        <v/>
      </c>
      <c r="V338" s="45"/>
      <c r="AC338" s="47" t="str">
        <f t="shared" si="136"/>
        <v/>
      </c>
      <c r="AD338" s="47" t="str">
        <f t="shared" si="137"/>
        <v/>
      </c>
      <c r="AE338" s="47" t="str">
        <f t="shared" si="138"/>
        <v/>
      </c>
      <c r="AF338" s="47" t="str">
        <f t="shared" si="139"/>
        <v/>
      </c>
      <c r="AG338" s="47" t="str">
        <f t="shared" si="140"/>
        <v/>
      </c>
      <c r="AH338" s="47" t="str">
        <f t="shared" si="141"/>
        <v/>
      </c>
      <c r="AI338" s="47" t="str">
        <f t="shared" si="142"/>
        <v/>
      </c>
      <c r="AJ338" s="47" t="str">
        <f t="shared" si="151"/>
        <v/>
      </c>
      <c r="AK338" s="48" t="str">
        <f t="shared" si="152"/>
        <v/>
      </c>
      <c r="AL338" s="48" t="str">
        <f t="shared" si="153"/>
        <v>ناجح فى جميع مواد الترم الأول</v>
      </c>
      <c r="AM338" s="49"/>
      <c r="AN338" s="50" t="str">
        <f t="shared" si="154"/>
        <v/>
      </c>
      <c r="AO338" s="50" t="str">
        <f t="shared" si="155"/>
        <v/>
      </c>
      <c r="AP338" s="50" t="str">
        <f t="shared" si="156"/>
        <v/>
      </c>
      <c r="AQ338" s="50" t="str">
        <f t="shared" si="157"/>
        <v/>
      </c>
      <c r="AR338" s="50" t="str">
        <f t="shared" si="158"/>
        <v/>
      </c>
      <c r="AS338" s="50" t="str">
        <f t="shared" si="159"/>
        <v/>
      </c>
      <c r="AT338" s="50" t="str">
        <f t="shared" si="160"/>
        <v/>
      </c>
      <c r="AU338" s="50" t="str">
        <f t="shared" si="160"/>
        <v/>
      </c>
      <c r="AV338" s="50" t="str">
        <f t="shared" si="161"/>
        <v/>
      </c>
    </row>
    <row r="339" spans="1:48" ht="129.94999999999999" customHeight="1">
      <c r="A339" s="40" t="str">
        <f t="shared" si="143"/>
        <v/>
      </c>
      <c r="B339" s="41" t="str">
        <f>IF([1]رصد!B339="","",[1]رصد!B339)</f>
        <v/>
      </c>
      <c r="C339" s="41">
        <f>IF([1]رصد!C339="","",[1]رصد!C339)</f>
        <v>0</v>
      </c>
      <c r="D339" s="41">
        <f>IF([1]رصد!D339="","",[1]رصد!D339)</f>
        <v>0</v>
      </c>
      <c r="E339" s="41">
        <f>IF([1]رصد!E339="","",[1]رصد!E339)</f>
        <v>0</v>
      </c>
      <c r="F339" s="41" t="str">
        <f>IF($B339="","",[1]رصد!F339)</f>
        <v/>
      </c>
      <c r="G339" s="42" t="str">
        <f t="shared" si="144"/>
        <v/>
      </c>
      <c r="H339" s="42" t="str">
        <f>IF($B339="","",[1]رصد!G339)</f>
        <v/>
      </c>
      <c r="I339" s="42" t="str">
        <f t="shared" si="145"/>
        <v/>
      </c>
      <c r="J339" s="42" t="str">
        <f>IF($B339="","",[1]رصد!H339)</f>
        <v/>
      </c>
      <c r="K339" s="42" t="str">
        <f t="shared" si="146"/>
        <v/>
      </c>
      <c r="L339" s="42" t="str">
        <f>IF($B339="","",[1]رصد!I339)</f>
        <v/>
      </c>
      <c r="M339" s="42" t="str">
        <f t="shared" si="147"/>
        <v/>
      </c>
      <c r="N339" s="42" t="str">
        <f>IF($B339="","",[1]رصد!J339)</f>
        <v/>
      </c>
      <c r="O339" s="42" t="str">
        <f t="shared" si="148"/>
        <v/>
      </c>
      <c r="P339" s="42" t="str">
        <f>IF($B339="","",[1]رصد!K339)</f>
        <v/>
      </c>
      <c r="Q339" s="42" t="str">
        <f t="shared" si="149"/>
        <v/>
      </c>
      <c r="R339" s="42" t="str">
        <f>IF($B339="","",[1]رصد!L339)</f>
        <v/>
      </c>
      <c r="S339" s="42" t="str">
        <f t="shared" si="150"/>
        <v/>
      </c>
      <c r="T339" s="43" t="str">
        <f>IF($B339="","",[1]رصد!M339)</f>
        <v/>
      </c>
      <c r="U339" s="44" t="str">
        <f t="shared" si="135"/>
        <v/>
      </c>
      <c r="V339" s="45"/>
      <c r="AC339" s="47" t="str">
        <f t="shared" si="136"/>
        <v/>
      </c>
      <c r="AD339" s="47" t="str">
        <f t="shared" si="137"/>
        <v/>
      </c>
      <c r="AE339" s="47" t="str">
        <f t="shared" si="138"/>
        <v/>
      </c>
      <c r="AF339" s="47" t="str">
        <f t="shared" si="139"/>
        <v/>
      </c>
      <c r="AG339" s="47" t="str">
        <f t="shared" si="140"/>
        <v/>
      </c>
      <c r="AH339" s="47" t="str">
        <f t="shared" si="141"/>
        <v/>
      </c>
      <c r="AI339" s="47" t="str">
        <f t="shared" si="142"/>
        <v/>
      </c>
      <c r="AJ339" s="47" t="str">
        <f t="shared" si="151"/>
        <v/>
      </c>
      <c r="AK339" s="48" t="str">
        <f t="shared" si="152"/>
        <v/>
      </c>
      <c r="AL339" s="48" t="str">
        <f t="shared" si="153"/>
        <v>ناجح فى جميع مواد الترم الأول</v>
      </c>
      <c r="AM339" s="49"/>
      <c r="AN339" s="50" t="str">
        <f t="shared" si="154"/>
        <v/>
      </c>
      <c r="AO339" s="50" t="str">
        <f t="shared" si="155"/>
        <v/>
      </c>
      <c r="AP339" s="50" t="str">
        <f t="shared" si="156"/>
        <v/>
      </c>
      <c r="AQ339" s="50" t="str">
        <f t="shared" si="157"/>
        <v/>
      </c>
      <c r="AR339" s="50" t="str">
        <f t="shared" si="158"/>
        <v/>
      </c>
      <c r="AS339" s="50" t="str">
        <f t="shared" si="159"/>
        <v/>
      </c>
      <c r="AT339" s="50" t="str">
        <f t="shared" si="160"/>
        <v/>
      </c>
      <c r="AU339" s="50" t="str">
        <f t="shared" si="160"/>
        <v/>
      </c>
      <c r="AV339" s="50" t="str">
        <f t="shared" si="161"/>
        <v/>
      </c>
    </row>
    <row r="340" spans="1:48" ht="129.94999999999999" customHeight="1">
      <c r="A340" s="40" t="str">
        <f t="shared" si="143"/>
        <v/>
      </c>
      <c r="B340" s="41" t="str">
        <f>IF([1]رصد!B340="","",[1]رصد!B340)</f>
        <v/>
      </c>
      <c r="C340" s="41">
        <f>IF([1]رصد!C340="","",[1]رصد!C340)</f>
        <v>0</v>
      </c>
      <c r="D340" s="41">
        <f>IF([1]رصد!D340="","",[1]رصد!D340)</f>
        <v>0</v>
      </c>
      <c r="E340" s="41">
        <f>IF([1]رصد!E340="","",[1]رصد!E340)</f>
        <v>0</v>
      </c>
      <c r="F340" s="41" t="str">
        <f>IF($B340="","",[1]رصد!F340)</f>
        <v/>
      </c>
      <c r="G340" s="42" t="str">
        <f t="shared" si="144"/>
        <v/>
      </c>
      <c r="H340" s="42" t="str">
        <f>IF($B340="","",[1]رصد!G340)</f>
        <v/>
      </c>
      <c r="I340" s="42" t="str">
        <f t="shared" si="145"/>
        <v/>
      </c>
      <c r="J340" s="42" t="str">
        <f>IF($B340="","",[1]رصد!H340)</f>
        <v/>
      </c>
      <c r="K340" s="42" t="str">
        <f t="shared" si="146"/>
        <v/>
      </c>
      <c r="L340" s="42" t="str">
        <f>IF($B340="","",[1]رصد!I340)</f>
        <v/>
      </c>
      <c r="M340" s="42" t="str">
        <f t="shared" si="147"/>
        <v/>
      </c>
      <c r="N340" s="42" t="str">
        <f>IF($B340="","",[1]رصد!J340)</f>
        <v/>
      </c>
      <c r="O340" s="42" t="str">
        <f t="shared" si="148"/>
        <v/>
      </c>
      <c r="P340" s="42" t="str">
        <f>IF($B340="","",[1]رصد!K340)</f>
        <v/>
      </c>
      <c r="Q340" s="42" t="str">
        <f t="shared" si="149"/>
        <v/>
      </c>
      <c r="R340" s="42" t="str">
        <f>IF($B340="","",[1]رصد!L340)</f>
        <v/>
      </c>
      <c r="S340" s="42" t="str">
        <f t="shared" si="150"/>
        <v/>
      </c>
      <c r="T340" s="43" t="str">
        <f>IF($B340="","",[1]رصد!M340)</f>
        <v/>
      </c>
      <c r="U340" s="44" t="str">
        <f t="shared" si="135"/>
        <v/>
      </c>
      <c r="V340" s="45"/>
      <c r="AC340" s="47" t="str">
        <f t="shared" si="136"/>
        <v/>
      </c>
      <c r="AD340" s="47" t="str">
        <f t="shared" si="137"/>
        <v/>
      </c>
      <c r="AE340" s="47" t="str">
        <f t="shared" si="138"/>
        <v/>
      </c>
      <c r="AF340" s="47" t="str">
        <f t="shared" si="139"/>
        <v/>
      </c>
      <c r="AG340" s="47" t="str">
        <f t="shared" si="140"/>
        <v/>
      </c>
      <c r="AH340" s="47" t="str">
        <f t="shared" si="141"/>
        <v/>
      </c>
      <c r="AI340" s="47" t="str">
        <f t="shared" si="142"/>
        <v/>
      </c>
      <c r="AJ340" s="47" t="str">
        <f t="shared" si="151"/>
        <v/>
      </c>
      <c r="AK340" s="48" t="str">
        <f t="shared" si="152"/>
        <v/>
      </c>
      <c r="AL340" s="48" t="str">
        <f t="shared" si="153"/>
        <v>ناجح فى جميع مواد الترم الأول</v>
      </c>
      <c r="AM340" s="49"/>
      <c r="AN340" s="50" t="str">
        <f t="shared" si="154"/>
        <v/>
      </c>
      <c r="AO340" s="50" t="str">
        <f t="shared" si="155"/>
        <v/>
      </c>
      <c r="AP340" s="50" t="str">
        <f t="shared" si="156"/>
        <v/>
      </c>
      <c r="AQ340" s="50" t="str">
        <f t="shared" si="157"/>
        <v/>
      </c>
      <c r="AR340" s="50" t="str">
        <f t="shared" si="158"/>
        <v/>
      </c>
      <c r="AS340" s="50" t="str">
        <f t="shared" si="159"/>
        <v/>
      </c>
      <c r="AT340" s="50" t="str">
        <f t="shared" si="160"/>
        <v/>
      </c>
      <c r="AU340" s="50" t="str">
        <f t="shared" si="160"/>
        <v/>
      </c>
      <c r="AV340" s="50" t="str">
        <f t="shared" si="161"/>
        <v/>
      </c>
    </row>
    <row r="341" spans="1:48" ht="129.94999999999999" customHeight="1">
      <c r="A341" s="40" t="str">
        <f t="shared" si="143"/>
        <v/>
      </c>
      <c r="B341" s="41" t="str">
        <f>IF([1]رصد!B341="","",[1]رصد!B341)</f>
        <v/>
      </c>
      <c r="C341" s="41">
        <f>IF([1]رصد!C341="","",[1]رصد!C341)</f>
        <v>0</v>
      </c>
      <c r="D341" s="41">
        <f>IF([1]رصد!D341="","",[1]رصد!D341)</f>
        <v>0</v>
      </c>
      <c r="E341" s="41">
        <f>IF([1]رصد!E341="","",[1]رصد!E341)</f>
        <v>0</v>
      </c>
      <c r="F341" s="41" t="str">
        <f>IF($B341="","",[1]رصد!F341)</f>
        <v/>
      </c>
      <c r="G341" s="42" t="str">
        <f t="shared" si="144"/>
        <v/>
      </c>
      <c r="H341" s="42" t="str">
        <f>IF($B341="","",[1]رصد!G341)</f>
        <v/>
      </c>
      <c r="I341" s="42" t="str">
        <f t="shared" si="145"/>
        <v/>
      </c>
      <c r="J341" s="42" t="str">
        <f>IF($B341="","",[1]رصد!H341)</f>
        <v/>
      </c>
      <c r="K341" s="42" t="str">
        <f t="shared" si="146"/>
        <v/>
      </c>
      <c r="L341" s="42" t="str">
        <f>IF($B341="","",[1]رصد!I341)</f>
        <v/>
      </c>
      <c r="M341" s="42" t="str">
        <f t="shared" si="147"/>
        <v/>
      </c>
      <c r="N341" s="42" t="str">
        <f>IF($B341="","",[1]رصد!J341)</f>
        <v/>
      </c>
      <c r="O341" s="42" t="str">
        <f t="shared" si="148"/>
        <v/>
      </c>
      <c r="P341" s="42" t="str">
        <f>IF($B341="","",[1]رصد!K341)</f>
        <v/>
      </c>
      <c r="Q341" s="42" t="str">
        <f t="shared" si="149"/>
        <v/>
      </c>
      <c r="R341" s="42" t="str">
        <f>IF($B341="","",[1]رصد!L341)</f>
        <v/>
      </c>
      <c r="S341" s="42" t="str">
        <f t="shared" si="150"/>
        <v/>
      </c>
      <c r="T341" s="43" t="str">
        <f>IF($B341="","",[1]رصد!M341)</f>
        <v/>
      </c>
      <c r="U341" s="44" t="str">
        <f t="shared" si="135"/>
        <v/>
      </c>
      <c r="V341" s="45"/>
      <c r="AC341" s="47" t="str">
        <f t="shared" si="136"/>
        <v/>
      </c>
      <c r="AD341" s="47" t="str">
        <f t="shared" si="137"/>
        <v/>
      </c>
      <c r="AE341" s="47" t="str">
        <f t="shared" si="138"/>
        <v/>
      </c>
      <c r="AF341" s="47" t="str">
        <f t="shared" si="139"/>
        <v/>
      </c>
      <c r="AG341" s="47" t="str">
        <f t="shared" si="140"/>
        <v/>
      </c>
      <c r="AH341" s="47" t="str">
        <f t="shared" si="141"/>
        <v/>
      </c>
      <c r="AI341" s="47" t="str">
        <f t="shared" si="142"/>
        <v/>
      </c>
      <c r="AJ341" s="47" t="str">
        <f t="shared" si="151"/>
        <v/>
      </c>
      <c r="AK341" s="48" t="str">
        <f t="shared" si="152"/>
        <v/>
      </c>
      <c r="AL341" s="48" t="str">
        <f t="shared" si="153"/>
        <v>ناجح فى جميع مواد الترم الأول</v>
      </c>
      <c r="AM341" s="49"/>
      <c r="AN341" s="50" t="str">
        <f t="shared" si="154"/>
        <v/>
      </c>
      <c r="AO341" s="50" t="str">
        <f t="shared" si="155"/>
        <v/>
      </c>
      <c r="AP341" s="50" t="str">
        <f t="shared" si="156"/>
        <v/>
      </c>
      <c r="AQ341" s="50" t="str">
        <f t="shared" si="157"/>
        <v/>
      </c>
      <c r="AR341" s="50" t="str">
        <f t="shared" si="158"/>
        <v/>
      </c>
      <c r="AS341" s="50" t="str">
        <f t="shared" si="159"/>
        <v/>
      </c>
      <c r="AT341" s="50" t="str">
        <f t="shared" si="160"/>
        <v/>
      </c>
      <c r="AU341" s="50" t="str">
        <f t="shared" si="160"/>
        <v/>
      </c>
      <c r="AV341" s="50" t="str">
        <f t="shared" si="161"/>
        <v/>
      </c>
    </row>
    <row r="342" spans="1:48" ht="129.94999999999999" customHeight="1">
      <c r="A342" s="40" t="str">
        <f t="shared" si="143"/>
        <v/>
      </c>
      <c r="B342" s="41" t="str">
        <f>IF([1]رصد!B342="","",[1]رصد!B342)</f>
        <v/>
      </c>
      <c r="C342" s="41">
        <f>IF([1]رصد!C342="","",[1]رصد!C342)</f>
        <v>0</v>
      </c>
      <c r="D342" s="41">
        <f>IF([1]رصد!D342="","",[1]رصد!D342)</f>
        <v>0</v>
      </c>
      <c r="E342" s="41">
        <f>IF([1]رصد!E342="","",[1]رصد!E342)</f>
        <v>0</v>
      </c>
      <c r="F342" s="41" t="str">
        <f>IF($B342="","",[1]رصد!F342)</f>
        <v/>
      </c>
      <c r="G342" s="42" t="str">
        <f t="shared" si="144"/>
        <v/>
      </c>
      <c r="H342" s="42" t="str">
        <f>IF($B342="","",[1]رصد!G342)</f>
        <v/>
      </c>
      <c r="I342" s="42" t="str">
        <f t="shared" si="145"/>
        <v/>
      </c>
      <c r="J342" s="42" t="str">
        <f>IF($B342="","",[1]رصد!H342)</f>
        <v/>
      </c>
      <c r="K342" s="42" t="str">
        <f t="shared" si="146"/>
        <v/>
      </c>
      <c r="L342" s="42" t="str">
        <f>IF($B342="","",[1]رصد!I342)</f>
        <v/>
      </c>
      <c r="M342" s="42" t="str">
        <f t="shared" si="147"/>
        <v/>
      </c>
      <c r="N342" s="42" t="str">
        <f>IF($B342="","",[1]رصد!J342)</f>
        <v/>
      </c>
      <c r="O342" s="42" t="str">
        <f t="shared" si="148"/>
        <v/>
      </c>
      <c r="P342" s="42" t="str">
        <f>IF($B342="","",[1]رصد!K342)</f>
        <v/>
      </c>
      <c r="Q342" s="42" t="str">
        <f t="shared" si="149"/>
        <v/>
      </c>
      <c r="R342" s="42" t="str">
        <f>IF($B342="","",[1]رصد!L342)</f>
        <v/>
      </c>
      <c r="S342" s="42" t="str">
        <f t="shared" si="150"/>
        <v/>
      </c>
      <c r="T342" s="43" t="str">
        <f>IF($B342="","",[1]رصد!M342)</f>
        <v/>
      </c>
      <c r="U342" s="44" t="str">
        <f t="shared" si="135"/>
        <v/>
      </c>
      <c r="V342" s="45"/>
      <c r="AC342" s="47" t="str">
        <f t="shared" si="136"/>
        <v/>
      </c>
      <c r="AD342" s="47" t="str">
        <f t="shared" si="137"/>
        <v/>
      </c>
      <c r="AE342" s="47" t="str">
        <f t="shared" si="138"/>
        <v/>
      </c>
      <c r="AF342" s="47" t="str">
        <f t="shared" si="139"/>
        <v/>
      </c>
      <c r="AG342" s="47" t="str">
        <f t="shared" si="140"/>
        <v/>
      </c>
      <c r="AH342" s="47" t="str">
        <f t="shared" si="141"/>
        <v/>
      </c>
      <c r="AI342" s="47" t="str">
        <f t="shared" si="142"/>
        <v/>
      </c>
      <c r="AJ342" s="47" t="str">
        <f t="shared" si="151"/>
        <v/>
      </c>
      <c r="AK342" s="48" t="str">
        <f t="shared" si="152"/>
        <v/>
      </c>
      <c r="AL342" s="48" t="str">
        <f t="shared" si="153"/>
        <v>ناجح فى جميع مواد الترم الأول</v>
      </c>
      <c r="AM342" s="49"/>
      <c r="AN342" s="50" t="str">
        <f t="shared" si="154"/>
        <v/>
      </c>
      <c r="AO342" s="50" t="str">
        <f t="shared" si="155"/>
        <v/>
      </c>
      <c r="AP342" s="50" t="str">
        <f t="shared" si="156"/>
        <v/>
      </c>
      <c r="AQ342" s="50" t="str">
        <f t="shared" si="157"/>
        <v/>
      </c>
      <c r="AR342" s="50" t="str">
        <f t="shared" si="158"/>
        <v/>
      </c>
      <c r="AS342" s="50" t="str">
        <f t="shared" si="159"/>
        <v/>
      </c>
      <c r="AT342" s="50" t="str">
        <f t="shared" si="160"/>
        <v/>
      </c>
      <c r="AU342" s="50" t="str">
        <f t="shared" si="160"/>
        <v/>
      </c>
      <c r="AV342" s="50" t="str">
        <f t="shared" si="161"/>
        <v/>
      </c>
    </row>
    <row r="343" spans="1:48" ht="129.94999999999999" customHeight="1">
      <c r="A343" s="40" t="str">
        <f t="shared" si="143"/>
        <v/>
      </c>
      <c r="B343" s="41" t="str">
        <f>IF([1]رصد!B343="","",[1]رصد!B343)</f>
        <v/>
      </c>
      <c r="C343" s="41">
        <f>IF([1]رصد!C343="","",[1]رصد!C343)</f>
        <v>0</v>
      </c>
      <c r="D343" s="41">
        <f>IF([1]رصد!D343="","",[1]رصد!D343)</f>
        <v>0</v>
      </c>
      <c r="E343" s="41">
        <f>IF([1]رصد!E343="","",[1]رصد!E343)</f>
        <v>0</v>
      </c>
      <c r="F343" s="41" t="str">
        <f>IF($B343="","",[1]رصد!F343)</f>
        <v/>
      </c>
      <c r="G343" s="42" t="str">
        <f t="shared" si="144"/>
        <v/>
      </c>
      <c r="H343" s="42" t="str">
        <f>IF($B343="","",[1]رصد!G343)</f>
        <v/>
      </c>
      <c r="I343" s="42" t="str">
        <f t="shared" si="145"/>
        <v/>
      </c>
      <c r="J343" s="42" t="str">
        <f>IF($B343="","",[1]رصد!H343)</f>
        <v/>
      </c>
      <c r="K343" s="42" t="str">
        <f t="shared" si="146"/>
        <v/>
      </c>
      <c r="L343" s="42" t="str">
        <f>IF($B343="","",[1]رصد!I343)</f>
        <v/>
      </c>
      <c r="M343" s="42" t="str">
        <f t="shared" si="147"/>
        <v/>
      </c>
      <c r="N343" s="42" t="str">
        <f>IF($B343="","",[1]رصد!J343)</f>
        <v/>
      </c>
      <c r="O343" s="42" t="str">
        <f t="shared" si="148"/>
        <v/>
      </c>
      <c r="P343" s="42" t="str">
        <f>IF($B343="","",[1]رصد!K343)</f>
        <v/>
      </c>
      <c r="Q343" s="42" t="str">
        <f t="shared" si="149"/>
        <v/>
      </c>
      <c r="R343" s="42" t="str">
        <f>IF($B343="","",[1]رصد!L343)</f>
        <v/>
      </c>
      <c r="S343" s="42" t="str">
        <f t="shared" si="150"/>
        <v/>
      </c>
      <c r="T343" s="43" t="str">
        <f>IF($B343="","",[1]رصد!M343)</f>
        <v/>
      </c>
      <c r="U343" s="44" t="str">
        <f t="shared" si="135"/>
        <v/>
      </c>
      <c r="V343" s="45"/>
      <c r="AC343" s="47" t="str">
        <f t="shared" si="136"/>
        <v/>
      </c>
      <c r="AD343" s="47" t="str">
        <f t="shared" si="137"/>
        <v/>
      </c>
      <c r="AE343" s="47" t="str">
        <f t="shared" si="138"/>
        <v/>
      </c>
      <c r="AF343" s="47" t="str">
        <f t="shared" si="139"/>
        <v/>
      </c>
      <c r="AG343" s="47" t="str">
        <f t="shared" si="140"/>
        <v/>
      </c>
      <c r="AH343" s="47" t="str">
        <f t="shared" si="141"/>
        <v/>
      </c>
      <c r="AI343" s="47" t="str">
        <f t="shared" si="142"/>
        <v/>
      </c>
      <c r="AJ343" s="47" t="str">
        <f t="shared" si="151"/>
        <v/>
      </c>
      <c r="AK343" s="48" t="str">
        <f t="shared" si="152"/>
        <v/>
      </c>
      <c r="AL343" s="48" t="str">
        <f t="shared" si="153"/>
        <v>ناجح فى جميع مواد الترم الأول</v>
      </c>
      <c r="AM343" s="49"/>
      <c r="AN343" s="50" t="str">
        <f t="shared" si="154"/>
        <v/>
      </c>
      <c r="AO343" s="50" t="str">
        <f t="shared" si="155"/>
        <v/>
      </c>
      <c r="AP343" s="50" t="str">
        <f t="shared" si="156"/>
        <v/>
      </c>
      <c r="AQ343" s="50" t="str">
        <f t="shared" si="157"/>
        <v/>
      </c>
      <c r="AR343" s="50" t="str">
        <f t="shared" si="158"/>
        <v/>
      </c>
      <c r="AS343" s="50" t="str">
        <f t="shared" si="159"/>
        <v/>
      </c>
      <c r="AT343" s="50" t="str">
        <f t="shared" si="160"/>
        <v/>
      </c>
      <c r="AU343" s="50" t="str">
        <f t="shared" si="160"/>
        <v/>
      </c>
      <c r="AV343" s="50" t="str">
        <f t="shared" si="161"/>
        <v/>
      </c>
    </row>
    <row r="344" spans="1:48" ht="129.94999999999999" customHeight="1">
      <c r="A344" s="40" t="str">
        <f t="shared" si="143"/>
        <v/>
      </c>
      <c r="B344" s="41" t="str">
        <f>IF([1]رصد!B344="","",[1]رصد!B344)</f>
        <v/>
      </c>
      <c r="C344" s="41">
        <f>IF([1]رصد!C344="","",[1]رصد!C344)</f>
        <v>0</v>
      </c>
      <c r="D344" s="41">
        <f>IF([1]رصد!D344="","",[1]رصد!D344)</f>
        <v>0</v>
      </c>
      <c r="E344" s="41">
        <f>IF([1]رصد!E344="","",[1]رصد!E344)</f>
        <v>0</v>
      </c>
      <c r="F344" s="41" t="str">
        <f>IF($B344="","",[1]رصد!F344)</f>
        <v/>
      </c>
      <c r="G344" s="42" t="str">
        <f t="shared" si="144"/>
        <v/>
      </c>
      <c r="H344" s="42" t="str">
        <f>IF($B344="","",[1]رصد!G344)</f>
        <v/>
      </c>
      <c r="I344" s="42" t="str">
        <f t="shared" si="145"/>
        <v/>
      </c>
      <c r="J344" s="42" t="str">
        <f>IF($B344="","",[1]رصد!H344)</f>
        <v/>
      </c>
      <c r="K344" s="42" t="str">
        <f t="shared" si="146"/>
        <v/>
      </c>
      <c r="L344" s="42" t="str">
        <f>IF($B344="","",[1]رصد!I344)</f>
        <v/>
      </c>
      <c r="M344" s="42" t="str">
        <f t="shared" si="147"/>
        <v/>
      </c>
      <c r="N344" s="42" t="str">
        <f>IF($B344="","",[1]رصد!J344)</f>
        <v/>
      </c>
      <c r="O344" s="42" t="str">
        <f t="shared" si="148"/>
        <v/>
      </c>
      <c r="P344" s="42" t="str">
        <f>IF($B344="","",[1]رصد!K344)</f>
        <v/>
      </c>
      <c r="Q344" s="42" t="str">
        <f t="shared" si="149"/>
        <v/>
      </c>
      <c r="R344" s="42" t="str">
        <f>IF($B344="","",[1]رصد!L344)</f>
        <v/>
      </c>
      <c r="S344" s="42" t="str">
        <f t="shared" si="150"/>
        <v/>
      </c>
      <c r="T344" s="43" t="str">
        <f>IF($B344="","",[1]رصد!M344)</f>
        <v/>
      </c>
      <c r="U344" s="44" t="str">
        <f t="shared" si="135"/>
        <v/>
      </c>
      <c r="V344" s="45"/>
      <c r="AC344" s="47" t="str">
        <f t="shared" si="136"/>
        <v/>
      </c>
      <c r="AD344" s="47" t="str">
        <f t="shared" si="137"/>
        <v/>
      </c>
      <c r="AE344" s="47" t="str">
        <f t="shared" si="138"/>
        <v/>
      </c>
      <c r="AF344" s="47" t="str">
        <f t="shared" si="139"/>
        <v/>
      </c>
      <c r="AG344" s="47" t="str">
        <f t="shared" si="140"/>
        <v/>
      </c>
      <c r="AH344" s="47" t="str">
        <f t="shared" si="141"/>
        <v/>
      </c>
      <c r="AI344" s="47" t="str">
        <f t="shared" si="142"/>
        <v/>
      </c>
      <c r="AJ344" s="47" t="str">
        <f t="shared" si="151"/>
        <v/>
      </c>
      <c r="AK344" s="48" t="str">
        <f t="shared" si="152"/>
        <v/>
      </c>
      <c r="AL344" s="48" t="str">
        <f t="shared" si="153"/>
        <v>ناجح فى جميع مواد الترم الأول</v>
      </c>
      <c r="AM344" s="49"/>
      <c r="AN344" s="50" t="str">
        <f t="shared" si="154"/>
        <v/>
      </c>
      <c r="AO344" s="50" t="str">
        <f t="shared" si="155"/>
        <v/>
      </c>
      <c r="AP344" s="50" t="str">
        <f t="shared" si="156"/>
        <v/>
      </c>
      <c r="AQ344" s="50" t="str">
        <f t="shared" si="157"/>
        <v/>
      </c>
      <c r="AR344" s="50" t="str">
        <f t="shared" si="158"/>
        <v/>
      </c>
      <c r="AS344" s="50" t="str">
        <f t="shared" si="159"/>
        <v/>
      </c>
      <c r="AT344" s="50" t="str">
        <f t="shared" si="160"/>
        <v/>
      </c>
      <c r="AU344" s="50" t="str">
        <f t="shared" si="160"/>
        <v/>
      </c>
      <c r="AV344" s="50" t="str">
        <f t="shared" si="161"/>
        <v/>
      </c>
    </row>
    <row r="345" spans="1:48" ht="129.94999999999999" customHeight="1">
      <c r="A345" s="40" t="str">
        <f t="shared" si="143"/>
        <v/>
      </c>
      <c r="B345" s="41" t="str">
        <f>IF([1]رصد!B345="","",[1]رصد!B345)</f>
        <v/>
      </c>
      <c r="C345" s="41">
        <f>IF([1]رصد!C345="","",[1]رصد!C345)</f>
        <v>0</v>
      </c>
      <c r="D345" s="41">
        <f>IF([1]رصد!D345="","",[1]رصد!D345)</f>
        <v>0</v>
      </c>
      <c r="E345" s="41">
        <f>IF([1]رصد!E345="","",[1]رصد!E345)</f>
        <v>0</v>
      </c>
      <c r="F345" s="41" t="str">
        <f>IF($B345="","",[1]رصد!F345)</f>
        <v/>
      </c>
      <c r="G345" s="42" t="str">
        <f t="shared" si="144"/>
        <v/>
      </c>
      <c r="H345" s="42" t="str">
        <f>IF($B345="","",[1]رصد!G345)</f>
        <v/>
      </c>
      <c r="I345" s="42" t="str">
        <f t="shared" si="145"/>
        <v/>
      </c>
      <c r="J345" s="42" t="str">
        <f>IF($B345="","",[1]رصد!H345)</f>
        <v/>
      </c>
      <c r="K345" s="42" t="str">
        <f t="shared" si="146"/>
        <v/>
      </c>
      <c r="L345" s="42" t="str">
        <f>IF($B345="","",[1]رصد!I345)</f>
        <v/>
      </c>
      <c r="M345" s="42" t="str">
        <f t="shared" si="147"/>
        <v/>
      </c>
      <c r="N345" s="42" t="str">
        <f>IF($B345="","",[1]رصد!J345)</f>
        <v/>
      </c>
      <c r="O345" s="42" t="str">
        <f t="shared" si="148"/>
        <v/>
      </c>
      <c r="P345" s="42" t="str">
        <f>IF($B345="","",[1]رصد!K345)</f>
        <v/>
      </c>
      <c r="Q345" s="42" t="str">
        <f t="shared" si="149"/>
        <v/>
      </c>
      <c r="R345" s="42" t="str">
        <f>IF($B345="","",[1]رصد!L345)</f>
        <v/>
      </c>
      <c r="S345" s="42" t="str">
        <f t="shared" si="150"/>
        <v/>
      </c>
      <c r="T345" s="43" t="str">
        <f>IF($B345="","",[1]رصد!M345)</f>
        <v/>
      </c>
      <c r="U345" s="44" t="str">
        <f t="shared" si="135"/>
        <v/>
      </c>
      <c r="V345" s="45"/>
      <c r="AC345" s="47" t="str">
        <f t="shared" si="136"/>
        <v/>
      </c>
      <c r="AD345" s="47" t="str">
        <f t="shared" si="137"/>
        <v/>
      </c>
      <c r="AE345" s="47" t="str">
        <f t="shared" si="138"/>
        <v/>
      </c>
      <c r="AF345" s="47" t="str">
        <f t="shared" si="139"/>
        <v/>
      </c>
      <c r="AG345" s="47" t="str">
        <f t="shared" si="140"/>
        <v/>
      </c>
      <c r="AH345" s="47" t="str">
        <f t="shared" si="141"/>
        <v/>
      </c>
      <c r="AI345" s="47" t="str">
        <f t="shared" si="142"/>
        <v/>
      </c>
      <c r="AJ345" s="47" t="str">
        <f t="shared" si="151"/>
        <v/>
      </c>
      <c r="AK345" s="48" t="str">
        <f t="shared" si="152"/>
        <v/>
      </c>
      <c r="AL345" s="48" t="str">
        <f t="shared" si="153"/>
        <v>ناجح فى جميع مواد الترم الأول</v>
      </c>
      <c r="AM345" s="49"/>
      <c r="AN345" s="50" t="str">
        <f t="shared" si="154"/>
        <v/>
      </c>
      <c r="AO345" s="50" t="str">
        <f t="shared" si="155"/>
        <v/>
      </c>
      <c r="AP345" s="50" t="str">
        <f t="shared" si="156"/>
        <v/>
      </c>
      <c r="AQ345" s="50" t="str">
        <f t="shared" si="157"/>
        <v/>
      </c>
      <c r="AR345" s="50" t="str">
        <f t="shared" si="158"/>
        <v/>
      </c>
      <c r="AS345" s="50" t="str">
        <f t="shared" si="159"/>
        <v/>
      </c>
      <c r="AT345" s="50" t="str">
        <f t="shared" si="160"/>
        <v/>
      </c>
      <c r="AU345" s="50" t="str">
        <f t="shared" si="160"/>
        <v/>
      </c>
      <c r="AV345" s="50" t="str">
        <f t="shared" si="161"/>
        <v/>
      </c>
    </row>
    <row r="346" spans="1:48" ht="129.94999999999999" customHeight="1">
      <c r="A346" s="40" t="str">
        <f t="shared" si="143"/>
        <v/>
      </c>
      <c r="B346" s="41" t="str">
        <f>IF([1]رصد!B346="","",[1]رصد!B346)</f>
        <v/>
      </c>
      <c r="C346" s="41">
        <f>IF([1]رصد!C346="","",[1]رصد!C346)</f>
        <v>0</v>
      </c>
      <c r="D346" s="41">
        <f>IF([1]رصد!D346="","",[1]رصد!D346)</f>
        <v>0</v>
      </c>
      <c r="E346" s="41">
        <f>IF([1]رصد!E346="","",[1]رصد!E346)</f>
        <v>0</v>
      </c>
      <c r="F346" s="41" t="str">
        <f>IF($B346="","",[1]رصد!F346)</f>
        <v/>
      </c>
      <c r="G346" s="42" t="str">
        <f t="shared" si="144"/>
        <v/>
      </c>
      <c r="H346" s="42" t="str">
        <f>IF($B346="","",[1]رصد!G346)</f>
        <v/>
      </c>
      <c r="I346" s="42" t="str">
        <f t="shared" si="145"/>
        <v/>
      </c>
      <c r="J346" s="42" t="str">
        <f>IF($B346="","",[1]رصد!H346)</f>
        <v/>
      </c>
      <c r="K346" s="42" t="str">
        <f t="shared" si="146"/>
        <v/>
      </c>
      <c r="L346" s="42" t="str">
        <f>IF($B346="","",[1]رصد!I346)</f>
        <v/>
      </c>
      <c r="M346" s="42" t="str">
        <f t="shared" si="147"/>
        <v/>
      </c>
      <c r="N346" s="42" t="str">
        <f>IF($B346="","",[1]رصد!J346)</f>
        <v/>
      </c>
      <c r="O346" s="42" t="str">
        <f t="shared" si="148"/>
        <v/>
      </c>
      <c r="P346" s="42" t="str">
        <f>IF($B346="","",[1]رصد!K346)</f>
        <v/>
      </c>
      <c r="Q346" s="42" t="str">
        <f t="shared" si="149"/>
        <v/>
      </c>
      <c r="R346" s="42" t="str">
        <f>IF($B346="","",[1]رصد!L346)</f>
        <v/>
      </c>
      <c r="S346" s="42" t="str">
        <f t="shared" si="150"/>
        <v/>
      </c>
      <c r="T346" s="43" t="str">
        <f>IF($B346="","",[1]رصد!M346)</f>
        <v/>
      </c>
      <c r="U346" s="44" t="str">
        <f t="shared" si="135"/>
        <v/>
      </c>
      <c r="V346" s="45"/>
      <c r="AC346" s="47" t="str">
        <f t="shared" si="136"/>
        <v/>
      </c>
      <c r="AD346" s="47" t="str">
        <f t="shared" si="137"/>
        <v/>
      </c>
      <c r="AE346" s="47" t="str">
        <f t="shared" si="138"/>
        <v/>
      </c>
      <c r="AF346" s="47" t="str">
        <f t="shared" si="139"/>
        <v/>
      </c>
      <c r="AG346" s="47" t="str">
        <f t="shared" si="140"/>
        <v/>
      </c>
      <c r="AH346" s="47" t="str">
        <f t="shared" si="141"/>
        <v/>
      </c>
      <c r="AI346" s="47" t="str">
        <f t="shared" si="142"/>
        <v/>
      </c>
      <c r="AJ346" s="47" t="str">
        <f t="shared" si="151"/>
        <v/>
      </c>
      <c r="AK346" s="48" t="str">
        <f t="shared" si="152"/>
        <v/>
      </c>
      <c r="AL346" s="48" t="str">
        <f t="shared" si="153"/>
        <v>ناجح فى جميع مواد الترم الأول</v>
      </c>
      <c r="AM346" s="49"/>
      <c r="AN346" s="50" t="str">
        <f t="shared" si="154"/>
        <v/>
      </c>
      <c r="AO346" s="50" t="str">
        <f t="shared" si="155"/>
        <v/>
      </c>
      <c r="AP346" s="50" t="str">
        <f t="shared" si="156"/>
        <v/>
      </c>
      <c r="AQ346" s="50" t="str">
        <f t="shared" si="157"/>
        <v/>
      </c>
      <c r="AR346" s="50" t="str">
        <f t="shared" si="158"/>
        <v/>
      </c>
      <c r="AS346" s="50" t="str">
        <f t="shared" si="159"/>
        <v/>
      </c>
      <c r="AT346" s="50" t="str">
        <f t="shared" si="160"/>
        <v/>
      </c>
      <c r="AU346" s="50" t="str">
        <f t="shared" si="160"/>
        <v/>
      </c>
      <c r="AV346" s="50" t="str">
        <f t="shared" si="161"/>
        <v/>
      </c>
    </row>
    <row r="347" spans="1:48" ht="129.94999999999999" customHeight="1">
      <c r="A347" s="40" t="str">
        <f t="shared" si="143"/>
        <v/>
      </c>
      <c r="B347" s="41" t="str">
        <f>IF([1]رصد!B347="","",[1]رصد!B347)</f>
        <v/>
      </c>
      <c r="C347" s="41">
        <f>IF([1]رصد!C347="","",[1]رصد!C347)</f>
        <v>0</v>
      </c>
      <c r="D347" s="41">
        <f>IF([1]رصد!D347="","",[1]رصد!D347)</f>
        <v>0</v>
      </c>
      <c r="E347" s="41">
        <f>IF([1]رصد!E347="","",[1]رصد!E347)</f>
        <v>0</v>
      </c>
      <c r="F347" s="41" t="str">
        <f>IF($B347="","",[1]رصد!F347)</f>
        <v/>
      </c>
      <c r="G347" s="42" t="str">
        <f t="shared" si="144"/>
        <v/>
      </c>
      <c r="H347" s="42" t="str">
        <f>IF($B347="","",[1]رصد!G347)</f>
        <v/>
      </c>
      <c r="I347" s="42" t="str">
        <f t="shared" si="145"/>
        <v/>
      </c>
      <c r="J347" s="42" t="str">
        <f>IF($B347="","",[1]رصد!H347)</f>
        <v/>
      </c>
      <c r="K347" s="42" t="str">
        <f t="shared" si="146"/>
        <v/>
      </c>
      <c r="L347" s="42" t="str">
        <f>IF($B347="","",[1]رصد!I347)</f>
        <v/>
      </c>
      <c r="M347" s="42" t="str">
        <f t="shared" si="147"/>
        <v/>
      </c>
      <c r="N347" s="42" t="str">
        <f>IF($B347="","",[1]رصد!J347)</f>
        <v/>
      </c>
      <c r="O347" s="42" t="str">
        <f t="shared" si="148"/>
        <v/>
      </c>
      <c r="P347" s="42" t="str">
        <f>IF($B347="","",[1]رصد!K347)</f>
        <v/>
      </c>
      <c r="Q347" s="42" t="str">
        <f t="shared" si="149"/>
        <v/>
      </c>
      <c r="R347" s="42" t="str">
        <f>IF($B347="","",[1]رصد!L347)</f>
        <v/>
      </c>
      <c r="S347" s="42" t="str">
        <f t="shared" si="150"/>
        <v/>
      </c>
      <c r="T347" s="43" t="str">
        <f>IF($B347="","",[1]رصد!M347)</f>
        <v/>
      </c>
      <c r="U347" s="44" t="str">
        <f t="shared" si="135"/>
        <v/>
      </c>
      <c r="V347" s="45"/>
      <c r="AC347" s="47" t="str">
        <f t="shared" si="136"/>
        <v/>
      </c>
      <c r="AD347" s="47" t="str">
        <f t="shared" si="137"/>
        <v/>
      </c>
      <c r="AE347" s="47" t="str">
        <f t="shared" si="138"/>
        <v/>
      </c>
      <c r="AF347" s="47" t="str">
        <f t="shared" si="139"/>
        <v/>
      </c>
      <c r="AG347" s="47" t="str">
        <f t="shared" si="140"/>
        <v/>
      </c>
      <c r="AH347" s="47" t="str">
        <f t="shared" si="141"/>
        <v/>
      </c>
      <c r="AI347" s="47" t="str">
        <f t="shared" si="142"/>
        <v/>
      </c>
      <c r="AJ347" s="47" t="str">
        <f t="shared" si="151"/>
        <v/>
      </c>
      <c r="AK347" s="48" t="str">
        <f t="shared" si="152"/>
        <v/>
      </c>
      <c r="AL347" s="48" t="str">
        <f t="shared" si="153"/>
        <v>ناجح فى جميع مواد الترم الأول</v>
      </c>
      <c r="AM347" s="49"/>
      <c r="AN347" s="50" t="str">
        <f t="shared" si="154"/>
        <v/>
      </c>
      <c r="AO347" s="50" t="str">
        <f t="shared" si="155"/>
        <v/>
      </c>
      <c r="AP347" s="50" t="str">
        <f t="shared" si="156"/>
        <v/>
      </c>
      <c r="AQ347" s="50" t="str">
        <f t="shared" si="157"/>
        <v/>
      </c>
      <c r="AR347" s="50" t="str">
        <f t="shared" si="158"/>
        <v/>
      </c>
      <c r="AS347" s="50" t="str">
        <f t="shared" si="159"/>
        <v/>
      </c>
      <c r="AT347" s="50" t="str">
        <f t="shared" si="160"/>
        <v/>
      </c>
      <c r="AU347" s="50" t="str">
        <f t="shared" si="160"/>
        <v/>
      </c>
      <c r="AV347" s="50" t="str">
        <f t="shared" si="161"/>
        <v/>
      </c>
    </row>
    <row r="348" spans="1:48" ht="129.94999999999999" customHeight="1">
      <c r="A348" s="40" t="str">
        <f t="shared" si="143"/>
        <v/>
      </c>
      <c r="B348" s="41" t="str">
        <f>IF([1]رصد!B348="","",[1]رصد!B348)</f>
        <v/>
      </c>
      <c r="C348" s="41">
        <f>IF([1]رصد!C348="","",[1]رصد!C348)</f>
        <v>0</v>
      </c>
      <c r="D348" s="41">
        <f>IF([1]رصد!D348="","",[1]رصد!D348)</f>
        <v>0</v>
      </c>
      <c r="E348" s="41">
        <f>IF([1]رصد!E348="","",[1]رصد!E348)</f>
        <v>0</v>
      </c>
      <c r="F348" s="41" t="str">
        <f>IF($B348="","",[1]رصد!F348)</f>
        <v/>
      </c>
      <c r="G348" s="42" t="str">
        <f t="shared" si="144"/>
        <v/>
      </c>
      <c r="H348" s="42" t="str">
        <f>IF($B348="","",[1]رصد!G348)</f>
        <v/>
      </c>
      <c r="I348" s="42" t="str">
        <f t="shared" si="145"/>
        <v/>
      </c>
      <c r="J348" s="42" t="str">
        <f>IF($B348="","",[1]رصد!H348)</f>
        <v/>
      </c>
      <c r="K348" s="42" t="str">
        <f t="shared" si="146"/>
        <v/>
      </c>
      <c r="L348" s="42" t="str">
        <f>IF($B348="","",[1]رصد!I348)</f>
        <v/>
      </c>
      <c r="M348" s="42" t="str">
        <f t="shared" si="147"/>
        <v/>
      </c>
      <c r="N348" s="42" t="str">
        <f>IF($B348="","",[1]رصد!J348)</f>
        <v/>
      </c>
      <c r="O348" s="42" t="str">
        <f t="shared" si="148"/>
        <v/>
      </c>
      <c r="P348" s="42" t="str">
        <f>IF($B348="","",[1]رصد!K348)</f>
        <v/>
      </c>
      <c r="Q348" s="42" t="str">
        <f t="shared" si="149"/>
        <v/>
      </c>
      <c r="R348" s="42" t="str">
        <f>IF($B348="","",[1]رصد!L348)</f>
        <v/>
      </c>
      <c r="S348" s="42" t="str">
        <f t="shared" si="150"/>
        <v/>
      </c>
      <c r="T348" s="43" t="str">
        <f>IF($B348="","",[1]رصد!M348)</f>
        <v/>
      </c>
      <c r="U348" s="44" t="str">
        <f t="shared" si="135"/>
        <v/>
      </c>
      <c r="V348" s="45"/>
      <c r="AC348" s="47" t="str">
        <f t="shared" si="136"/>
        <v/>
      </c>
      <c r="AD348" s="47" t="str">
        <f t="shared" si="137"/>
        <v/>
      </c>
      <c r="AE348" s="47" t="str">
        <f t="shared" si="138"/>
        <v/>
      </c>
      <c r="AF348" s="47" t="str">
        <f t="shared" si="139"/>
        <v/>
      </c>
      <c r="AG348" s="47" t="str">
        <f t="shared" si="140"/>
        <v/>
      </c>
      <c r="AH348" s="47" t="str">
        <f t="shared" si="141"/>
        <v/>
      </c>
      <c r="AI348" s="47" t="str">
        <f t="shared" si="142"/>
        <v/>
      </c>
      <c r="AJ348" s="47" t="str">
        <f t="shared" si="151"/>
        <v/>
      </c>
      <c r="AK348" s="48" t="str">
        <f t="shared" si="152"/>
        <v/>
      </c>
      <c r="AL348" s="48" t="str">
        <f t="shared" si="153"/>
        <v>ناجح فى جميع مواد الترم الأول</v>
      </c>
      <c r="AM348" s="49"/>
      <c r="AN348" s="50" t="str">
        <f t="shared" si="154"/>
        <v/>
      </c>
      <c r="AO348" s="50" t="str">
        <f t="shared" si="155"/>
        <v/>
      </c>
      <c r="AP348" s="50" t="str">
        <f t="shared" si="156"/>
        <v/>
      </c>
      <c r="AQ348" s="50" t="str">
        <f t="shared" si="157"/>
        <v/>
      </c>
      <c r="AR348" s="50" t="str">
        <f t="shared" si="158"/>
        <v/>
      </c>
      <c r="AS348" s="50" t="str">
        <f t="shared" si="159"/>
        <v/>
      </c>
      <c r="AT348" s="50" t="str">
        <f t="shared" si="160"/>
        <v/>
      </c>
      <c r="AU348" s="50" t="str">
        <f t="shared" si="160"/>
        <v/>
      </c>
      <c r="AV348" s="50" t="str">
        <f t="shared" si="161"/>
        <v/>
      </c>
    </row>
    <row r="349" spans="1:48" ht="129.94999999999999" customHeight="1">
      <c r="A349" s="40" t="str">
        <f t="shared" si="143"/>
        <v/>
      </c>
      <c r="B349" s="41" t="str">
        <f>IF([1]رصد!B349="","",[1]رصد!B349)</f>
        <v/>
      </c>
      <c r="C349" s="41">
        <f>IF([1]رصد!C349="","",[1]رصد!C349)</f>
        <v>0</v>
      </c>
      <c r="D349" s="41">
        <f>IF([1]رصد!D349="","",[1]رصد!D349)</f>
        <v>0</v>
      </c>
      <c r="E349" s="41">
        <f>IF([1]رصد!E349="","",[1]رصد!E349)</f>
        <v>0</v>
      </c>
      <c r="F349" s="41" t="str">
        <f>IF($B349="","",[1]رصد!F349)</f>
        <v/>
      </c>
      <c r="G349" s="42" t="str">
        <f t="shared" si="144"/>
        <v/>
      </c>
      <c r="H349" s="42" t="str">
        <f>IF($B349="","",[1]رصد!G349)</f>
        <v/>
      </c>
      <c r="I349" s="42" t="str">
        <f t="shared" si="145"/>
        <v/>
      </c>
      <c r="J349" s="42" t="str">
        <f>IF($B349="","",[1]رصد!H349)</f>
        <v/>
      </c>
      <c r="K349" s="42" t="str">
        <f t="shared" si="146"/>
        <v/>
      </c>
      <c r="L349" s="42" t="str">
        <f>IF($B349="","",[1]رصد!I349)</f>
        <v/>
      </c>
      <c r="M349" s="42" t="str">
        <f t="shared" si="147"/>
        <v/>
      </c>
      <c r="N349" s="42" t="str">
        <f>IF($B349="","",[1]رصد!J349)</f>
        <v/>
      </c>
      <c r="O349" s="42" t="str">
        <f t="shared" si="148"/>
        <v/>
      </c>
      <c r="P349" s="42" t="str">
        <f>IF($B349="","",[1]رصد!K349)</f>
        <v/>
      </c>
      <c r="Q349" s="42" t="str">
        <f t="shared" si="149"/>
        <v/>
      </c>
      <c r="R349" s="42" t="str">
        <f>IF($B349="","",[1]رصد!L349)</f>
        <v/>
      </c>
      <c r="S349" s="42" t="str">
        <f t="shared" si="150"/>
        <v/>
      </c>
      <c r="T349" s="43" t="str">
        <f>IF($B349="","",[1]رصد!M349)</f>
        <v/>
      </c>
      <c r="U349" s="44" t="str">
        <f t="shared" si="135"/>
        <v/>
      </c>
      <c r="V349" s="45"/>
      <c r="AC349" s="47" t="str">
        <f t="shared" si="136"/>
        <v/>
      </c>
      <c r="AD349" s="47" t="str">
        <f t="shared" si="137"/>
        <v/>
      </c>
      <c r="AE349" s="47" t="str">
        <f t="shared" si="138"/>
        <v/>
      </c>
      <c r="AF349" s="47" t="str">
        <f t="shared" si="139"/>
        <v/>
      </c>
      <c r="AG349" s="47" t="str">
        <f t="shared" si="140"/>
        <v/>
      </c>
      <c r="AH349" s="47" t="str">
        <f t="shared" si="141"/>
        <v/>
      </c>
      <c r="AI349" s="47" t="str">
        <f t="shared" si="142"/>
        <v/>
      </c>
      <c r="AJ349" s="47" t="str">
        <f t="shared" si="151"/>
        <v/>
      </c>
      <c r="AK349" s="48" t="str">
        <f t="shared" si="152"/>
        <v/>
      </c>
      <c r="AL349" s="48" t="str">
        <f t="shared" si="153"/>
        <v>ناجح فى جميع مواد الترم الأول</v>
      </c>
      <c r="AM349" s="49"/>
      <c r="AN349" s="50" t="str">
        <f t="shared" si="154"/>
        <v/>
      </c>
      <c r="AO349" s="50" t="str">
        <f t="shared" si="155"/>
        <v/>
      </c>
      <c r="AP349" s="50" t="str">
        <f t="shared" si="156"/>
        <v/>
      </c>
      <c r="AQ349" s="50" t="str">
        <f t="shared" si="157"/>
        <v/>
      </c>
      <c r="AR349" s="50" t="str">
        <f t="shared" si="158"/>
        <v/>
      </c>
      <c r="AS349" s="50" t="str">
        <f t="shared" si="159"/>
        <v/>
      </c>
      <c r="AT349" s="50" t="str">
        <f t="shared" si="160"/>
        <v/>
      </c>
      <c r="AU349" s="50" t="str">
        <f t="shared" si="160"/>
        <v/>
      </c>
      <c r="AV349" s="50" t="str">
        <f t="shared" si="161"/>
        <v/>
      </c>
    </row>
    <row r="350" spans="1:48" ht="129.94999999999999" customHeight="1">
      <c r="A350" s="40" t="str">
        <f t="shared" si="143"/>
        <v/>
      </c>
      <c r="B350" s="41" t="str">
        <f>IF([1]رصد!B350="","",[1]رصد!B350)</f>
        <v/>
      </c>
      <c r="C350" s="41">
        <f>IF([1]رصد!C350="","",[1]رصد!C350)</f>
        <v>0</v>
      </c>
      <c r="D350" s="41">
        <f>IF([1]رصد!D350="","",[1]رصد!D350)</f>
        <v>0</v>
      </c>
      <c r="E350" s="41">
        <f>IF([1]رصد!E350="","",[1]رصد!E350)</f>
        <v>0</v>
      </c>
      <c r="F350" s="41" t="str">
        <f>IF($B350="","",[1]رصد!F350)</f>
        <v/>
      </c>
      <c r="G350" s="42" t="str">
        <f t="shared" si="144"/>
        <v/>
      </c>
      <c r="H350" s="42" t="str">
        <f>IF($B350="","",[1]رصد!G350)</f>
        <v/>
      </c>
      <c r="I350" s="42" t="str">
        <f t="shared" si="145"/>
        <v/>
      </c>
      <c r="J350" s="42" t="str">
        <f>IF($B350="","",[1]رصد!H350)</f>
        <v/>
      </c>
      <c r="K350" s="42" t="str">
        <f t="shared" si="146"/>
        <v/>
      </c>
      <c r="L350" s="42" t="str">
        <f>IF($B350="","",[1]رصد!I350)</f>
        <v/>
      </c>
      <c r="M350" s="42" t="str">
        <f t="shared" si="147"/>
        <v/>
      </c>
      <c r="N350" s="42" t="str">
        <f>IF($B350="","",[1]رصد!J350)</f>
        <v/>
      </c>
      <c r="O350" s="42" t="str">
        <f t="shared" si="148"/>
        <v/>
      </c>
      <c r="P350" s="42" t="str">
        <f>IF($B350="","",[1]رصد!K350)</f>
        <v/>
      </c>
      <c r="Q350" s="42" t="str">
        <f t="shared" si="149"/>
        <v/>
      </c>
      <c r="R350" s="42" t="str">
        <f>IF($B350="","",[1]رصد!L350)</f>
        <v/>
      </c>
      <c r="S350" s="42" t="str">
        <f t="shared" si="150"/>
        <v/>
      </c>
      <c r="T350" s="43" t="str">
        <f>IF($B350="","",[1]رصد!M350)</f>
        <v/>
      </c>
      <c r="U350" s="44" t="str">
        <f t="shared" si="135"/>
        <v/>
      </c>
      <c r="V350" s="45"/>
      <c r="AC350" s="47" t="str">
        <f t="shared" si="136"/>
        <v/>
      </c>
      <c r="AD350" s="47" t="str">
        <f t="shared" si="137"/>
        <v/>
      </c>
      <c r="AE350" s="47" t="str">
        <f t="shared" si="138"/>
        <v/>
      </c>
      <c r="AF350" s="47" t="str">
        <f t="shared" si="139"/>
        <v/>
      </c>
      <c r="AG350" s="47" t="str">
        <f t="shared" si="140"/>
        <v/>
      </c>
      <c r="AH350" s="47" t="str">
        <f t="shared" si="141"/>
        <v/>
      </c>
      <c r="AI350" s="47" t="str">
        <f t="shared" si="142"/>
        <v/>
      </c>
      <c r="AJ350" s="47" t="str">
        <f t="shared" si="151"/>
        <v/>
      </c>
      <c r="AK350" s="48" t="str">
        <f t="shared" si="152"/>
        <v/>
      </c>
      <c r="AL350" s="48" t="str">
        <f t="shared" si="153"/>
        <v>ناجح فى جميع مواد الترم الأول</v>
      </c>
      <c r="AM350" s="49"/>
      <c r="AN350" s="50" t="str">
        <f t="shared" si="154"/>
        <v/>
      </c>
      <c r="AO350" s="50" t="str">
        <f t="shared" si="155"/>
        <v/>
      </c>
      <c r="AP350" s="50" t="str">
        <f t="shared" si="156"/>
        <v/>
      </c>
      <c r="AQ350" s="50" t="str">
        <f t="shared" si="157"/>
        <v/>
      </c>
      <c r="AR350" s="50" t="str">
        <f t="shared" si="158"/>
        <v/>
      </c>
      <c r="AS350" s="50" t="str">
        <f t="shared" si="159"/>
        <v/>
      </c>
      <c r="AT350" s="50" t="str">
        <f t="shared" si="160"/>
        <v/>
      </c>
      <c r="AU350" s="50" t="str">
        <f t="shared" si="160"/>
        <v/>
      </c>
      <c r="AV350" s="50" t="str">
        <f t="shared" si="161"/>
        <v/>
      </c>
    </row>
    <row r="351" spans="1:48" ht="129.94999999999999" customHeight="1">
      <c r="A351" s="40" t="str">
        <f t="shared" si="143"/>
        <v/>
      </c>
      <c r="B351" s="41" t="str">
        <f>IF([1]رصد!B351="","",[1]رصد!B351)</f>
        <v/>
      </c>
      <c r="C351" s="41">
        <f>IF([1]رصد!C351="","",[1]رصد!C351)</f>
        <v>0</v>
      </c>
      <c r="D351" s="41">
        <f>IF([1]رصد!D351="","",[1]رصد!D351)</f>
        <v>0</v>
      </c>
      <c r="E351" s="41">
        <f>IF([1]رصد!E351="","",[1]رصد!E351)</f>
        <v>0</v>
      </c>
      <c r="F351" s="41" t="str">
        <f>IF($B351="","",[1]رصد!F351)</f>
        <v/>
      </c>
      <c r="G351" s="42" t="str">
        <f t="shared" si="144"/>
        <v/>
      </c>
      <c r="H351" s="42" t="str">
        <f>IF($B351="","",[1]رصد!G351)</f>
        <v/>
      </c>
      <c r="I351" s="42" t="str">
        <f t="shared" si="145"/>
        <v/>
      </c>
      <c r="J351" s="42" t="str">
        <f>IF($B351="","",[1]رصد!H351)</f>
        <v/>
      </c>
      <c r="K351" s="42" t="str">
        <f t="shared" si="146"/>
        <v/>
      </c>
      <c r="L351" s="42" t="str">
        <f>IF($B351="","",[1]رصد!I351)</f>
        <v/>
      </c>
      <c r="M351" s="42" t="str">
        <f t="shared" si="147"/>
        <v/>
      </c>
      <c r="N351" s="42" t="str">
        <f>IF($B351="","",[1]رصد!J351)</f>
        <v/>
      </c>
      <c r="O351" s="42" t="str">
        <f t="shared" si="148"/>
        <v/>
      </c>
      <c r="P351" s="42" t="str">
        <f>IF($B351="","",[1]رصد!K351)</f>
        <v/>
      </c>
      <c r="Q351" s="42" t="str">
        <f t="shared" si="149"/>
        <v/>
      </c>
      <c r="R351" s="42" t="str">
        <f>IF($B351="","",[1]رصد!L351)</f>
        <v/>
      </c>
      <c r="S351" s="42" t="str">
        <f t="shared" si="150"/>
        <v/>
      </c>
      <c r="T351" s="43" t="str">
        <f>IF($B351="","",[1]رصد!M351)</f>
        <v/>
      </c>
      <c r="U351" s="44" t="str">
        <f t="shared" si="135"/>
        <v/>
      </c>
      <c r="V351" s="45"/>
      <c r="AC351" s="47" t="str">
        <f t="shared" si="136"/>
        <v/>
      </c>
      <c r="AD351" s="47" t="str">
        <f t="shared" si="137"/>
        <v/>
      </c>
      <c r="AE351" s="47" t="str">
        <f t="shared" si="138"/>
        <v/>
      </c>
      <c r="AF351" s="47" t="str">
        <f t="shared" si="139"/>
        <v/>
      </c>
      <c r="AG351" s="47" t="str">
        <f t="shared" si="140"/>
        <v/>
      </c>
      <c r="AH351" s="47" t="str">
        <f t="shared" si="141"/>
        <v/>
      </c>
      <c r="AI351" s="47" t="str">
        <f t="shared" si="142"/>
        <v/>
      </c>
      <c r="AJ351" s="47" t="str">
        <f t="shared" si="151"/>
        <v/>
      </c>
      <c r="AK351" s="48" t="str">
        <f t="shared" si="152"/>
        <v/>
      </c>
      <c r="AL351" s="48" t="str">
        <f t="shared" si="153"/>
        <v>ناجح فى جميع مواد الترم الأول</v>
      </c>
      <c r="AM351" s="49"/>
      <c r="AN351" s="50" t="str">
        <f t="shared" si="154"/>
        <v/>
      </c>
      <c r="AO351" s="50" t="str">
        <f t="shared" si="155"/>
        <v/>
      </c>
      <c r="AP351" s="50" t="str">
        <f t="shared" si="156"/>
        <v/>
      </c>
      <c r="AQ351" s="50" t="str">
        <f t="shared" si="157"/>
        <v/>
      </c>
      <c r="AR351" s="50" t="str">
        <f t="shared" si="158"/>
        <v/>
      </c>
      <c r="AS351" s="50" t="str">
        <f t="shared" si="159"/>
        <v/>
      </c>
      <c r="AT351" s="50" t="str">
        <f t="shared" si="160"/>
        <v/>
      </c>
      <c r="AU351" s="50" t="str">
        <f t="shared" si="160"/>
        <v/>
      </c>
      <c r="AV351" s="50" t="str">
        <f t="shared" si="161"/>
        <v/>
      </c>
    </row>
    <row r="352" spans="1:48" ht="129.94999999999999" customHeight="1">
      <c r="A352" s="40" t="str">
        <f t="shared" si="143"/>
        <v/>
      </c>
      <c r="B352" s="41" t="str">
        <f>IF([1]رصد!B352="","",[1]رصد!B352)</f>
        <v/>
      </c>
      <c r="C352" s="41">
        <f>IF([1]رصد!C352="","",[1]رصد!C352)</f>
        <v>0</v>
      </c>
      <c r="D352" s="41">
        <f>IF([1]رصد!D352="","",[1]رصد!D352)</f>
        <v>0</v>
      </c>
      <c r="E352" s="41">
        <f>IF([1]رصد!E352="","",[1]رصد!E352)</f>
        <v>0</v>
      </c>
      <c r="F352" s="41" t="str">
        <f>IF($B352="","",[1]رصد!F352)</f>
        <v/>
      </c>
      <c r="G352" s="42" t="str">
        <f t="shared" si="144"/>
        <v/>
      </c>
      <c r="H352" s="42" t="str">
        <f>IF($B352="","",[1]رصد!G352)</f>
        <v/>
      </c>
      <c r="I352" s="42" t="str">
        <f t="shared" si="145"/>
        <v/>
      </c>
      <c r="J352" s="42" t="str">
        <f>IF($B352="","",[1]رصد!H352)</f>
        <v/>
      </c>
      <c r="K352" s="42" t="str">
        <f t="shared" si="146"/>
        <v/>
      </c>
      <c r="L352" s="42" t="str">
        <f>IF($B352="","",[1]رصد!I352)</f>
        <v/>
      </c>
      <c r="M352" s="42" t="str">
        <f t="shared" si="147"/>
        <v/>
      </c>
      <c r="N352" s="42" t="str">
        <f>IF($B352="","",[1]رصد!J352)</f>
        <v/>
      </c>
      <c r="O352" s="42" t="str">
        <f t="shared" si="148"/>
        <v/>
      </c>
      <c r="P352" s="42" t="str">
        <f>IF($B352="","",[1]رصد!K352)</f>
        <v/>
      </c>
      <c r="Q352" s="42" t="str">
        <f t="shared" si="149"/>
        <v/>
      </c>
      <c r="R352" s="42" t="str">
        <f>IF($B352="","",[1]رصد!L352)</f>
        <v/>
      </c>
      <c r="S352" s="42" t="str">
        <f t="shared" si="150"/>
        <v/>
      </c>
      <c r="T352" s="43" t="str">
        <f>IF($B352="","",[1]رصد!M352)</f>
        <v/>
      </c>
      <c r="U352" s="44" t="str">
        <f t="shared" si="135"/>
        <v/>
      </c>
      <c r="V352" s="45"/>
      <c r="AC352" s="47" t="str">
        <f t="shared" si="136"/>
        <v/>
      </c>
      <c r="AD352" s="47" t="str">
        <f t="shared" si="137"/>
        <v/>
      </c>
      <c r="AE352" s="47" t="str">
        <f t="shared" si="138"/>
        <v/>
      </c>
      <c r="AF352" s="47" t="str">
        <f t="shared" si="139"/>
        <v/>
      </c>
      <c r="AG352" s="47" t="str">
        <f t="shared" si="140"/>
        <v/>
      </c>
      <c r="AH352" s="47" t="str">
        <f t="shared" si="141"/>
        <v/>
      </c>
      <c r="AI352" s="47" t="str">
        <f t="shared" si="142"/>
        <v/>
      </c>
      <c r="AJ352" s="47" t="str">
        <f t="shared" si="151"/>
        <v/>
      </c>
      <c r="AK352" s="48" t="str">
        <f t="shared" si="152"/>
        <v/>
      </c>
      <c r="AL352" s="48" t="str">
        <f t="shared" si="153"/>
        <v>ناجح فى جميع مواد الترم الأول</v>
      </c>
      <c r="AM352" s="49"/>
      <c r="AN352" s="50" t="str">
        <f t="shared" si="154"/>
        <v/>
      </c>
      <c r="AO352" s="50" t="str">
        <f t="shared" si="155"/>
        <v/>
      </c>
      <c r="AP352" s="50" t="str">
        <f t="shared" si="156"/>
        <v/>
      </c>
      <c r="AQ352" s="50" t="str">
        <f t="shared" si="157"/>
        <v/>
      </c>
      <c r="AR352" s="50" t="str">
        <f t="shared" si="158"/>
        <v/>
      </c>
      <c r="AS352" s="50" t="str">
        <f t="shared" si="159"/>
        <v/>
      </c>
      <c r="AT352" s="50" t="str">
        <f t="shared" si="160"/>
        <v/>
      </c>
      <c r="AU352" s="50" t="str">
        <f t="shared" si="160"/>
        <v/>
      </c>
      <c r="AV352" s="50" t="str">
        <f t="shared" si="161"/>
        <v/>
      </c>
    </row>
    <row r="353" spans="1:48" ht="129.94999999999999" customHeight="1">
      <c r="A353" s="40" t="str">
        <f t="shared" si="143"/>
        <v/>
      </c>
      <c r="B353" s="41" t="str">
        <f>IF([1]رصد!B353="","",[1]رصد!B353)</f>
        <v/>
      </c>
      <c r="C353" s="41">
        <f>IF([1]رصد!C353="","",[1]رصد!C353)</f>
        <v>0</v>
      </c>
      <c r="D353" s="41">
        <f>IF([1]رصد!D353="","",[1]رصد!D353)</f>
        <v>0</v>
      </c>
      <c r="E353" s="41">
        <f>IF([1]رصد!E353="","",[1]رصد!E353)</f>
        <v>0</v>
      </c>
      <c r="F353" s="41" t="str">
        <f>IF($B353="","",[1]رصد!F353)</f>
        <v/>
      </c>
      <c r="G353" s="42" t="str">
        <f t="shared" si="144"/>
        <v/>
      </c>
      <c r="H353" s="42" t="str">
        <f>IF($B353="","",[1]رصد!G353)</f>
        <v/>
      </c>
      <c r="I353" s="42" t="str">
        <f t="shared" si="145"/>
        <v/>
      </c>
      <c r="J353" s="42" t="str">
        <f>IF($B353="","",[1]رصد!H353)</f>
        <v/>
      </c>
      <c r="K353" s="42" t="str">
        <f t="shared" si="146"/>
        <v/>
      </c>
      <c r="L353" s="42" t="str">
        <f>IF($B353="","",[1]رصد!I353)</f>
        <v/>
      </c>
      <c r="M353" s="42" t="str">
        <f t="shared" si="147"/>
        <v/>
      </c>
      <c r="N353" s="42" t="str">
        <f>IF($B353="","",[1]رصد!J353)</f>
        <v/>
      </c>
      <c r="O353" s="42" t="str">
        <f t="shared" si="148"/>
        <v/>
      </c>
      <c r="P353" s="42" t="str">
        <f>IF($B353="","",[1]رصد!K353)</f>
        <v/>
      </c>
      <c r="Q353" s="42" t="str">
        <f t="shared" si="149"/>
        <v/>
      </c>
      <c r="R353" s="42" t="str">
        <f>IF($B353="","",[1]رصد!L353)</f>
        <v/>
      </c>
      <c r="S353" s="42" t="str">
        <f t="shared" si="150"/>
        <v/>
      </c>
      <c r="T353" s="43" t="str">
        <f>IF($B353="","",[1]رصد!M353)</f>
        <v/>
      </c>
      <c r="U353" s="44" t="str">
        <f t="shared" si="135"/>
        <v/>
      </c>
      <c r="V353" s="45"/>
      <c r="AC353" s="47" t="str">
        <f t="shared" si="136"/>
        <v/>
      </c>
      <c r="AD353" s="47" t="str">
        <f t="shared" si="137"/>
        <v/>
      </c>
      <c r="AE353" s="47" t="str">
        <f t="shared" si="138"/>
        <v/>
      </c>
      <c r="AF353" s="47" t="str">
        <f t="shared" si="139"/>
        <v/>
      </c>
      <c r="AG353" s="47" t="str">
        <f t="shared" si="140"/>
        <v/>
      </c>
      <c r="AH353" s="47" t="str">
        <f t="shared" si="141"/>
        <v/>
      </c>
      <c r="AI353" s="47" t="str">
        <f t="shared" si="142"/>
        <v/>
      </c>
      <c r="AJ353" s="47" t="str">
        <f t="shared" si="151"/>
        <v/>
      </c>
      <c r="AK353" s="48" t="str">
        <f t="shared" si="152"/>
        <v/>
      </c>
      <c r="AL353" s="48" t="str">
        <f t="shared" si="153"/>
        <v>ناجح فى جميع مواد الترم الأول</v>
      </c>
      <c r="AM353" s="49"/>
      <c r="AN353" s="50" t="str">
        <f t="shared" si="154"/>
        <v/>
      </c>
      <c r="AO353" s="50" t="str">
        <f t="shared" si="155"/>
        <v/>
      </c>
      <c r="AP353" s="50" t="str">
        <f t="shared" si="156"/>
        <v/>
      </c>
      <c r="AQ353" s="50" t="str">
        <f t="shared" si="157"/>
        <v/>
      </c>
      <c r="AR353" s="50" t="str">
        <f t="shared" si="158"/>
        <v/>
      </c>
      <c r="AS353" s="50" t="str">
        <f t="shared" si="159"/>
        <v/>
      </c>
      <c r="AT353" s="50" t="str">
        <f t="shared" si="160"/>
        <v/>
      </c>
      <c r="AU353" s="50" t="str">
        <f t="shared" si="160"/>
        <v/>
      </c>
      <c r="AV353" s="50" t="str">
        <f t="shared" si="161"/>
        <v/>
      </c>
    </row>
    <row r="354" spans="1:48" ht="129.94999999999999" customHeight="1">
      <c r="A354" s="40" t="str">
        <f t="shared" si="143"/>
        <v/>
      </c>
      <c r="B354" s="41" t="str">
        <f>IF([1]رصد!B354="","",[1]رصد!B354)</f>
        <v/>
      </c>
      <c r="C354" s="41">
        <f>IF([1]رصد!C354="","",[1]رصد!C354)</f>
        <v>0</v>
      </c>
      <c r="D354" s="41">
        <f>IF([1]رصد!D354="","",[1]رصد!D354)</f>
        <v>0</v>
      </c>
      <c r="E354" s="41">
        <f>IF([1]رصد!E354="","",[1]رصد!E354)</f>
        <v>0</v>
      </c>
      <c r="F354" s="41" t="str">
        <f>IF($B354="","",[1]رصد!F354)</f>
        <v/>
      </c>
      <c r="G354" s="42" t="str">
        <f t="shared" si="144"/>
        <v/>
      </c>
      <c r="H354" s="42" t="str">
        <f>IF($B354="","",[1]رصد!G354)</f>
        <v/>
      </c>
      <c r="I354" s="42" t="str">
        <f t="shared" si="145"/>
        <v/>
      </c>
      <c r="J354" s="42" t="str">
        <f>IF($B354="","",[1]رصد!H354)</f>
        <v/>
      </c>
      <c r="K354" s="42" t="str">
        <f t="shared" si="146"/>
        <v/>
      </c>
      <c r="L354" s="42" t="str">
        <f>IF($B354="","",[1]رصد!I354)</f>
        <v/>
      </c>
      <c r="M354" s="42" t="str">
        <f t="shared" si="147"/>
        <v/>
      </c>
      <c r="N354" s="42" t="str">
        <f>IF($B354="","",[1]رصد!J354)</f>
        <v/>
      </c>
      <c r="O354" s="42" t="str">
        <f t="shared" si="148"/>
        <v/>
      </c>
      <c r="P354" s="42" t="str">
        <f>IF($B354="","",[1]رصد!K354)</f>
        <v/>
      </c>
      <c r="Q354" s="42" t="str">
        <f t="shared" si="149"/>
        <v/>
      </c>
      <c r="R354" s="42" t="str">
        <f>IF($B354="","",[1]رصد!L354)</f>
        <v/>
      </c>
      <c r="S354" s="42" t="str">
        <f t="shared" si="150"/>
        <v/>
      </c>
      <c r="T354" s="43" t="str">
        <f>IF($B354="","",[1]رصد!M354)</f>
        <v/>
      </c>
      <c r="U354" s="44" t="str">
        <f t="shared" si="135"/>
        <v/>
      </c>
      <c r="V354" s="45"/>
      <c r="AC354" s="47" t="str">
        <f t="shared" si="136"/>
        <v/>
      </c>
      <c r="AD354" s="47" t="str">
        <f t="shared" si="137"/>
        <v/>
      </c>
      <c r="AE354" s="47" t="str">
        <f t="shared" si="138"/>
        <v/>
      </c>
      <c r="AF354" s="47" t="str">
        <f t="shared" si="139"/>
        <v/>
      </c>
      <c r="AG354" s="47" t="str">
        <f t="shared" si="140"/>
        <v/>
      </c>
      <c r="AH354" s="47" t="str">
        <f t="shared" si="141"/>
        <v/>
      </c>
      <c r="AI354" s="47" t="str">
        <f t="shared" si="142"/>
        <v/>
      </c>
      <c r="AJ354" s="47" t="str">
        <f t="shared" si="151"/>
        <v/>
      </c>
      <c r="AK354" s="48" t="str">
        <f t="shared" si="152"/>
        <v/>
      </c>
      <c r="AL354" s="48" t="str">
        <f t="shared" si="153"/>
        <v>ناجح فى جميع مواد الترم الأول</v>
      </c>
      <c r="AM354" s="49"/>
      <c r="AN354" s="50" t="str">
        <f t="shared" si="154"/>
        <v/>
      </c>
      <c r="AO354" s="50" t="str">
        <f t="shared" si="155"/>
        <v/>
      </c>
      <c r="AP354" s="50" t="str">
        <f t="shared" si="156"/>
        <v/>
      </c>
      <c r="AQ354" s="50" t="str">
        <f t="shared" si="157"/>
        <v/>
      </c>
      <c r="AR354" s="50" t="str">
        <f t="shared" si="158"/>
        <v/>
      </c>
      <c r="AS354" s="50" t="str">
        <f t="shared" si="159"/>
        <v/>
      </c>
      <c r="AT354" s="50" t="str">
        <f t="shared" si="160"/>
        <v/>
      </c>
      <c r="AU354" s="50" t="str">
        <f t="shared" si="160"/>
        <v/>
      </c>
      <c r="AV354" s="50" t="str">
        <f t="shared" si="161"/>
        <v/>
      </c>
    </row>
    <row r="355" spans="1:48" ht="129.94999999999999" customHeight="1">
      <c r="A355" s="40" t="str">
        <f t="shared" si="143"/>
        <v/>
      </c>
      <c r="B355" s="41" t="str">
        <f>IF([1]رصد!B355="","",[1]رصد!B355)</f>
        <v/>
      </c>
      <c r="C355" s="41">
        <f>IF([1]رصد!C355="","",[1]رصد!C355)</f>
        <v>0</v>
      </c>
      <c r="D355" s="41">
        <f>IF([1]رصد!D355="","",[1]رصد!D355)</f>
        <v>0</v>
      </c>
      <c r="E355" s="41">
        <f>IF([1]رصد!E355="","",[1]رصد!E355)</f>
        <v>0</v>
      </c>
      <c r="F355" s="41" t="str">
        <f>IF($B355="","",[1]رصد!F355)</f>
        <v/>
      </c>
      <c r="G355" s="42" t="str">
        <f t="shared" si="144"/>
        <v/>
      </c>
      <c r="H355" s="42" t="str">
        <f>IF($B355="","",[1]رصد!G355)</f>
        <v/>
      </c>
      <c r="I355" s="42" t="str">
        <f t="shared" si="145"/>
        <v/>
      </c>
      <c r="J355" s="42" t="str">
        <f>IF($B355="","",[1]رصد!H355)</f>
        <v/>
      </c>
      <c r="K355" s="42" t="str">
        <f t="shared" si="146"/>
        <v/>
      </c>
      <c r="L355" s="42" t="str">
        <f>IF($B355="","",[1]رصد!I355)</f>
        <v/>
      </c>
      <c r="M355" s="42" t="str">
        <f t="shared" si="147"/>
        <v/>
      </c>
      <c r="N355" s="42" t="str">
        <f>IF($B355="","",[1]رصد!J355)</f>
        <v/>
      </c>
      <c r="O355" s="42" t="str">
        <f t="shared" si="148"/>
        <v/>
      </c>
      <c r="P355" s="42" t="str">
        <f>IF($B355="","",[1]رصد!K355)</f>
        <v/>
      </c>
      <c r="Q355" s="42" t="str">
        <f t="shared" si="149"/>
        <v/>
      </c>
      <c r="R355" s="42" t="str">
        <f>IF($B355="","",[1]رصد!L355)</f>
        <v/>
      </c>
      <c r="S355" s="42" t="str">
        <f t="shared" si="150"/>
        <v/>
      </c>
      <c r="T355" s="43" t="str">
        <f>IF($B355="","",[1]رصد!M355)</f>
        <v/>
      </c>
      <c r="U355" s="44" t="str">
        <f t="shared" si="135"/>
        <v/>
      </c>
      <c r="V355" s="45"/>
      <c r="AC355" s="47" t="str">
        <f t="shared" si="136"/>
        <v/>
      </c>
      <c r="AD355" s="47" t="str">
        <f t="shared" si="137"/>
        <v/>
      </c>
      <c r="AE355" s="47" t="str">
        <f t="shared" si="138"/>
        <v/>
      </c>
      <c r="AF355" s="47" t="str">
        <f t="shared" si="139"/>
        <v/>
      </c>
      <c r="AG355" s="47" t="str">
        <f t="shared" si="140"/>
        <v/>
      </c>
      <c r="AH355" s="47" t="str">
        <f t="shared" si="141"/>
        <v/>
      </c>
      <c r="AI355" s="47" t="str">
        <f t="shared" si="142"/>
        <v/>
      </c>
      <c r="AJ355" s="47" t="str">
        <f t="shared" si="151"/>
        <v/>
      </c>
      <c r="AK355" s="48" t="str">
        <f t="shared" si="152"/>
        <v/>
      </c>
      <c r="AL355" s="48" t="str">
        <f t="shared" si="153"/>
        <v>ناجح فى جميع مواد الترم الأول</v>
      </c>
      <c r="AM355" s="49"/>
      <c r="AN355" s="50" t="str">
        <f t="shared" si="154"/>
        <v/>
      </c>
      <c r="AO355" s="50" t="str">
        <f t="shared" si="155"/>
        <v/>
      </c>
      <c r="AP355" s="50" t="str">
        <f t="shared" si="156"/>
        <v/>
      </c>
      <c r="AQ355" s="50" t="str">
        <f t="shared" si="157"/>
        <v/>
      </c>
      <c r="AR355" s="50" t="str">
        <f t="shared" si="158"/>
        <v/>
      </c>
      <c r="AS355" s="50" t="str">
        <f t="shared" si="159"/>
        <v/>
      </c>
      <c r="AT355" s="50" t="str">
        <f t="shared" si="160"/>
        <v/>
      </c>
      <c r="AU355" s="50" t="str">
        <f t="shared" si="160"/>
        <v/>
      </c>
      <c r="AV355" s="50" t="str">
        <f t="shared" si="161"/>
        <v/>
      </c>
    </row>
    <row r="356" spans="1:48" ht="129.94999999999999" customHeight="1">
      <c r="A356" s="40" t="str">
        <f t="shared" si="143"/>
        <v/>
      </c>
      <c r="B356" s="41" t="str">
        <f>IF([1]رصد!B356="","",[1]رصد!B356)</f>
        <v/>
      </c>
      <c r="C356" s="41">
        <f>IF([1]رصد!C356="","",[1]رصد!C356)</f>
        <v>0</v>
      </c>
      <c r="D356" s="41">
        <f>IF([1]رصد!D356="","",[1]رصد!D356)</f>
        <v>0</v>
      </c>
      <c r="E356" s="41">
        <f>IF([1]رصد!E356="","",[1]رصد!E356)</f>
        <v>0</v>
      </c>
      <c r="F356" s="41" t="str">
        <f>IF($B356="","",[1]رصد!F356)</f>
        <v/>
      </c>
      <c r="G356" s="42" t="str">
        <f t="shared" si="144"/>
        <v/>
      </c>
      <c r="H356" s="42" t="str">
        <f>IF($B356="","",[1]رصد!G356)</f>
        <v/>
      </c>
      <c r="I356" s="42" t="str">
        <f t="shared" si="145"/>
        <v/>
      </c>
      <c r="J356" s="42" t="str">
        <f>IF($B356="","",[1]رصد!H356)</f>
        <v/>
      </c>
      <c r="K356" s="42" t="str">
        <f t="shared" si="146"/>
        <v/>
      </c>
      <c r="L356" s="42" t="str">
        <f>IF($B356="","",[1]رصد!I356)</f>
        <v/>
      </c>
      <c r="M356" s="42" t="str">
        <f t="shared" si="147"/>
        <v/>
      </c>
      <c r="N356" s="42" t="str">
        <f>IF($B356="","",[1]رصد!J356)</f>
        <v/>
      </c>
      <c r="O356" s="42" t="str">
        <f t="shared" si="148"/>
        <v/>
      </c>
      <c r="P356" s="42" t="str">
        <f>IF($B356="","",[1]رصد!K356)</f>
        <v/>
      </c>
      <c r="Q356" s="42" t="str">
        <f t="shared" si="149"/>
        <v/>
      </c>
      <c r="R356" s="42" t="str">
        <f>IF($B356="","",[1]رصد!L356)</f>
        <v/>
      </c>
      <c r="S356" s="42" t="str">
        <f t="shared" si="150"/>
        <v/>
      </c>
      <c r="T356" s="43" t="str">
        <f>IF($B356="","",[1]رصد!M356)</f>
        <v/>
      </c>
      <c r="U356" s="44" t="str">
        <f t="shared" si="135"/>
        <v/>
      </c>
      <c r="V356" s="45"/>
      <c r="AC356" s="47" t="str">
        <f t="shared" si="136"/>
        <v/>
      </c>
      <c r="AD356" s="47" t="str">
        <f t="shared" si="137"/>
        <v/>
      </c>
      <c r="AE356" s="47" t="str">
        <f t="shared" si="138"/>
        <v/>
      </c>
      <c r="AF356" s="47" t="str">
        <f t="shared" si="139"/>
        <v/>
      </c>
      <c r="AG356" s="47" t="str">
        <f t="shared" si="140"/>
        <v/>
      </c>
      <c r="AH356" s="47" t="str">
        <f t="shared" si="141"/>
        <v/>
      </c>
      <c r="AI356" s="47" t="str">
        <f t="shared" si="142"/>
        <v/>
      </c>
      <c r="AJ356" s="47" t="str">
        <f t="shared" si="151"/>
        <v/>
      </c>
      <c r="AK356" s="48" t="str">
        <f t="shared" si="152"/>
        <v/>
      </c>
      <c r="AL356" s="48" t="str">
        <f t="shared" si="153"/>
        <v>ناجح فى جميع مواد الترم الأول</v>
      </c>
      <c r="AM356" s="49"/>
      <c r="AN356" s="50" t="str">
        <f t="shared" si="154"/>
        <v/>
      </c>
      <c r="AO356" s="50" t="str">
        <f t="shared" si="155"/>
        <v/>
      </c>
      <c r="AP356" s="50" t="str">
        <f t="shared" si="156"/>
        <v/>
      </c>
      <c r="AQ356" s="50" t="str">
        <f t="shared" si="157"/>
        <v/>
      </c>
      <c r="AR356" s="50" t="str">
        <f t="shared" si="158"/>
        <v/>
      </c>
      <c r="AS356" s="50" t="str">
        <f t="shared" si="159"/>
        <v/>
      </c>
      <c r="AT356" s="50" t="str">
        <f t="shared" si="160"/>
        <v/>
      </c>
      <c r="AU356" s="50" t="str">
        <f t="shared" si="160"/>
        <v/>
      </c>
      <c r="AV356" s="50" t="str">
        <f t="shared" si="161"/>
        <v/>
      </c>
    </row>
    <row r="357" spans="1:48" ht="129.94999999999999" customHeight="1">
      <c r="A357" s="40" t="str">
        <f t="shared" si="143"/>
        <v/>
      </c>
      <c r="B357" s="41" t="str">
        <f>IF([1]رصد!B357="","",[1]رصد!B357)</f>
        <v/>
      </c>
      <c r="C357" s="41">
        <f>IF([1]رصد!C357="","",[1]رصد!C357)</f>
        <v>0</v>
      </c>
      <c r="D357" s="41">
        <f>IF([1]رصد!D357="","",[1]رصد!D357)</f>
        <v>0</v>
      </c>
      <c r="E357" s="41">
        <f>IF([1]رصد!E357="","",[1]رصد!E357)</f>
        <v>0</v>
      </c>
      <c r="F357" s="41" t="str">
        <f>IF($B357="","",[1]رصد!F357)</f>
        <v/>
      </c>
      <c r="G357" s="42" t="str">
        <f t="shared" si="144"/>
        <v/>
      </c>
      <c r="H357" s="42" t="str">
        <f>IF($B357="","",[1]رصد!G357)</f>
        <v/>
      </c>
      <c r="I357" s="42" t="str">
        <f t="shared" si="145"/>
        <v/>
      </c>
      <c r="J357" s="42" t="str">
        <f>IF($B357="","",[1]رصد!H357)</f>
        <v/>
      </c>
      <c r="K357" s="42" t="str">
        <f t="shared" si="146"/>
        <v/>
      </c>
      <c r="L357" s="42" t="str">
        <f>IF($B357="","",[1]رصد!I357)</f>
        <v/>
      </c>
      <c r="M357" s="42" t="str">
        <f t="shared" si="147"/>
        <v/>
      </c>
      <c r="N357" s="42" t="str">
        <f>IF($B357="","",[1]رصد!J357)</f>
        <v/>
      </c>
      <c r="O357" s="42" t="str">
        <f t="shared" si="148"/>
        <v/>
      </c>
      <c r="P357" s="42" t="str">
        <f>IF($B357="","",[1]رصد!K357)</f>
        <v/>
      </c>
      <c r="Q357" s="42" t="str">
        <f t="shared" si="149"/>
        <v/>
      </c>
      <c r="R357" s="42" t="str">
        <f>IF($B357="","",[1]رصد!L357)</f>
        <v/>
      </c>
      <c r="S357" s="42" t="str">
        <f t="shared" si="150"/>
        <v/>
      </c>
      <c r="T357" s="43" t="str">
        <f>IF($B357="","",[1]رصد!M357)</f>
        <v/>
      </c>
      <c r="U357" s="44" t="str">
        <f t="shared" si="135"/>
        <v/>
      </c>
      <c r="V357" s="45"/>
      <c r="AC357" s="47" t="str">
        <f t="shared" si="136"/>
        <v/>
      </c>
      <c r="AD357" s="47" t="str">
        <f t="shared" si="137"/>
        <v/>
      </c>
      <c r="AE357" s="47" t="str">
        <f t="shared" si="138"/>
        <v/>
      </c>
      <c r="AF357" s="47" t="str">
        <f t="shared" si="139"/>
        <v/>
      </c>
      <c r="AG357" s="47" t="str">
        <f t="shared" si="140"/>
        <v/>
      </c>
      <c r="AH357" s="47" t="str">
        <f t="shared" si="141"/>
        <v/>
      </c>
      <c r="AI357" s="47" t="str">
        <f t="shared" si="142"/>
        <v/>
      </c>
      <c r="AJ357" s="47" t="str">
        <f t="shared" si="151"/>
        <v/>
      </c>
      <c r="AK357" s="48" t="str">
        <f t="shared" si="152"/>
        <v/>
      </c>
      <c r="AL357" s="48" t="str">
        <f t="shared" si="153"/>
        <v>ناجح فى جميع مواد الترم الأول</v>
      </c>
      <c r="AM357" s="49"/>
      <c r="AN357" s="50" t="str">
        <f t="shared" si="154"/>
        <v/>
      </c>
      <c r="AO357" s="50" t="str">
        <f t="shared" si="155"/>
        <v/>
      </c>
      <c r="AP357" s="50" t="str">
        <f t="shared" si="156"/>
        <v/>
      </c>
      <c r="AQ357" s="50" t="str">
        <f t="shared" si="157"/>
        <v/>
      </c>
      <c r="AR357" s="50" t="str">
        <f t="shared" si="158"/>
        <v/>
      </c>
      <c r="AS357" s="50" t="str">
        <f t="shared" si="159"/>
        <v/>
      </c>
      <c r="AT357" s="50" t="str">
        <f t="shared" si="160"/>
        <v/>
      </c>
      <c r="AU357" s="50" t="str">
        <f t="shared" si="160"/>
        <v/>
      </c>
      <c r="AV357" s="50" t="str">
        <f t="shared" si="161"/>
        <v/>
      </c>
    </row>
    <row r="358" spans="1:48" ht="129.94999999999999" customHeight="1">
      <c r="A358" s="40" t="str">
        <f t="shared" si="143"/>
        <v/>
      </c>
      <c r="B358" s="41" t="str">
        <f>IF([1]رصد!B358="","",[1]رصد!B358)</f>
        <v/>
      </c>
      <c r="C358" s="41">
        <f>IF([1]رصد!C358="","",[1]رصد!C358)</f>
        <v>0</v>
      </c>
      <c r="D358" s="41">
        <f>IF([1]رصد!D358="","",[1]رصد!D358)</f>
        <v>0</v>
      </c>
      <c r="E358" s="41">
        <f>IF([1]رصد!E358="","",[1]رصد!E358)</f>
        <v>0</v>
      </c>
      <c r="F358" s="41" t="str">
        <f>IF($B358="","",[1]رصد!F358)</f>
        <v/>
      </c>
      <c r="G358" s="42" t="str">
        <f t="shared" si="144"/>
        <v/>
      </c>
      <c r="H358" s="42" t="str">
        <f>IF($B358="","",[1]رصد!G358)</f>
        <v/>
      </c>
      <c r="I358" s="42" t="str">
        <f t="shared" si="145"/>
        <v/>
      </c>
      <c r="J358" s="42" t="str">
        <f>IF($B358="","",[1]رصد!H358)</f>
        <v/>
      </c>
      <c r="K358" s="42" t="str">
        <f t="shared" si="146"/>
        <v/>
      </c>
      <c r="L358" s="42" t="str">
        <f>IF($B358="","",[1]رصد!I358)</f>
        <v/>
      </c>
      <c r="M358" s="42" t="str">
        <f t="shared" si="147"/>
        <v/>
      </c>
      <c r="N358" s="42" t="str">
        <f>IF($B358="","",[1]رصد!J358)</f>
        <v/>
      </c>
      <c r="O358" s="42" t="str">
        <f t="shared" si="148"/>
        <v/>
      </c>
      <c r="P358" s="42" t="str">
        <f>IF($B358="","",[1]رصد!K358)</f>
        <v/>
      </c>
      <c r="Q358" s="42" t="str">
        <f t="shared" si="149"/>
        <v/>
      </c>
      <c r="R358" s="42" t="str">
        <f>IF($B358="","",[1]رصد!L358)</f>
        <v/>
      </c>
      <c r="S358" s="42" t="str">
        <f t="shared" si="150"/>
        <v/>
      </c>
      <c r="T358" s="43" t="str">
        <f>IF($B358="","",[1]رصد!M358)</f>
        <v/>
      </c>
      <c r="U358" s="44" t="str">
        <f t="shared" si="135"/>
        <v/>
      </c>
      <c r="V358" s="45"/>
      <c r="AC358" s="47" t="str">
        <f t="shared" si="136"/>
        <v/>
      </c>
      <c r="AD358" s="47" t="str">
        <f t="shared" si="137"/>
        <v/>
      </c>
      <c r="AE358" s="47" t="str">
        <f t="shared" si="138"/>
        <v/>
      </c>
      <c r="AF358" s="47" t="str">
        <f t="shared" si="139"/>
        <v/>
      </c>
      <c r="AG358" s="47" t="str">
        <f t="shared" si="140"/>
        <v/>
      </c>
      <c r="AH358" s="47" t="str">
        <f t="shared" si="141"/>
        <v/>
      </c>
      <c r="AI358" s="47" t="str">
        <f t="shared" si="142"/>
        <v/>
      </c>
      <c r="AJ358" s="47" t="str">
        <f t="shared" si="151"/>
        <v/>
      </c>
      <c r="AK358" s="48" t="str">
        <f t="shared" si="152"/>
        <v/>
      </c>
      <c r="AL358" s="48" t="str">
        <f t="shared" si="153"/>
        <v>ناجح فى جميع مواد الترم الأول</v>
      </c>
      <c r="AM358" s="49"/>
      <c r="AN358" s="50" t="str">
        <f t="shared" si="154"/>
        <v/>
      </c>
      <c r="AO358" s="50" t="str">
        <f t="shared" si="155"/>
        <v/>
      </c>
      <c r="AP358" s="50" t="str">
        <f t="shared" si="156"/>
        <v/>
      </c>
      <c r="AQ358" s="50" t="str">
        <f t="shared" si="157"/>
        <v/>
      </c>
      <c r="AR358" s="50" t="str">
        <f t="shared" si="158"/>
        <v/>
      </c>
      <c r="AS358" s="50" t="str">
        <f t="shared" si="159"/>
        <v/>
      </c>
      <c r="AT358" s="50" t="str">
        <f t="shared" si="160"/>
        <v/>
      </c>
      <c r="AU358" s="50" t="str">
        <f t="shared" si="160"/>
        <v/>
      </c>
      <c r="AV358" s="50" t="str">
        <f t="shared" si="161"/>
        <v/>
      </c>
    </row>
    <row r="359" spans="1:48" ht="129.94999999999999" customHeight="1">
      <c r="A359" s="40" t="str">
        <f t="shared" si="143"/>
        <v/>
      </c>
      <c r="B359" s="41" t="str">
        <f>IF([1]رصد!B359="","",[1]رصد!B359)</f>
        <v/>
      </c>
      <c r="C359" s="41">
        <f>IF([1]رصد!C359="","",[1]رصد!C359)</f>
        <v>0</v>
      </c>
      <c r="D359" s="41">
        <f>IF([1]رصد!D359="","",[1]رصد!D359)</f>
        <v>0</v>
      </c>
      <c r="E359" s="41">
        <f>IF([1]رصد!E359="","",[1]رصد!E359)</f>
        <v>0</v>
      </c>
      <c r="F359" s="41" t="str">
        <f>IF($B359="","",[1]رصد!F359)</f>
        <v/>
      </c>
      <c r="G359" s="42" t="str">
        <f t="shared" si="144"/>
        <v/>
      </c>
      <c r="H359" s="42" t="str">
        <f>IF($B359="","",[1]رصد!G359)</f>
        <v/>
      </c>
      <c r="I359" s="42" t="str">
        <f t="shared" si="145"/>
        <v/>
      </c>
      <c r="J359" s="42" t="str">
        <f>IF($B359="","",[1]رصد!H359)</f>
        <v/>
      </c>
      <c r="K359" s="42" t="str">
        <f t="shared" si="146"/>
        <v/>
      </c>
      <c r="L359" s="42" t="str">
        <f>IF($B359="","",[1]رصد!I359)</f>
        <v/>
      </c>
      <c r="M359" s="42" t="str">
        <f t="shared" si="147"/>
        <v/>
      </c>
      <c r="N359" s="42" t="str">
        <f>IF($B359="","",[1]رصد!J359)</f>
        <v/>
      </c>
      <c r="O359" s="42" t="str">
        <f t="shared" si="148"/>
        <v/>
      </c>
      <c r="P359" s="42" t="str">
        <f>IF($B359="","",[1]رصد!K359)</f>
        <v/>
      </c>
      <c r="Q359" s="42" t="str">
        <f t="shared" si="149"/>
        <v/>
      </c>
      <c r="R359" s="42" t="str">
        <f>IF($B359="","",[1]رصد!L359)</f>
        <v/>
      </c>
      <c r="S359" s="42" t="str">
        <f t="shared" si="150"/>
        <v/>
      </c>
      <c r="T359" s="43" t="str">
        <f>IF($B359="","",[1]رصد!M359)</f>
        <v/>
      </c>
      <c r="U359" s="44" t="str">
        <f t="shared" si="135"/>
        <v/>
      </c>
      <c r="V359" s="45"/>
      <c r="AC359" s="47" t="str">
        <f t="shared" si="136"/>
        <v/>
      </c>
      <c r="AD359" s="47" t="str">
        <f t="shared" si="137"/>
        <v/>
      </c>
      <c r="AE359" s="47" t="str">
        <f t="shared" si="138"/>
        <v/>
      </c>
      <c r="AF359" s="47" t="str">
        <f t="shared" si="139"/>
        <v/>
      </c>
      <c r="AG359" s="47" t="str">
        <f t="shared" si="140"/>
        <v/>
      </c>
      <c r="AH359" s="47" t="str">
        <f t="shared" si="141"/>
        <v/>
      </c>
      <c r="AI359" s="47" t="str">
        <f t="shared" si="142"/>
        <v/>
      </c>
      <c r="AJ359" s="47" t="str">
        <f t="shared" si="151"/>
        <v/>
      </c>
      <c r="AK359" s="48" t="str">
        <f t="shared" si="152"/>
        <v/>
      </c>
      <c r="AL359" s="48" t="str">
        <f t="shared" si="153"/>
        <v>ناجح فى جميع مواد الترم الأول</v>
      </c>
      <c r="AM359" s="49"/>
      <c r="AN359" s="50" t="str">
        <f t="shared" si="154"/>
        <v/>
      </c>
      <c r="AO359" s="50" t="str">
        <f t="shared" si="155"/>
        <v/>
      </c>
      <c r="AP359" s="50" t="str">
        <f t="shared" si="156"/>
        <v/>
      </c>
      <c r="AQ359" s="50" t="str">
        <f t="shared" si="157"/>
        <v/>
      </c>
      <c r="AR359" s="50" t="str">
        <f t="shared" si="158"/>
        <v/>
      </c>
      <c r="AS359" s="50" t="str">
        <f t="shared" si="159"/>
        <v/>
      </c>
      <c r="AT359" s="50" t="str">
        <f t="shared" si="160"/>
        <v/>
      </c>
      <c r="AU359" s="50" t="str">
        <f t="shared" si="160"/>
        <v/>
      </c>
      <c r="AV359" s="50" t="str">
        <f t="shared" si="161"/>
        <v/>
      </c>
    </row>
    <row r="360" spans="1:48" ht="129.94999999999999" customHeight="1">
      <c r="A360" s="40" t="str">
        <f t="shared" si="143"/>
        <v/>
      </c>
      <c r="B360" s="41" t="str">
        <f>IF([1]رصد!B360="","",[1]رصد!B360)</f>
        <v/>
      </c>
      <c r="C360" s="41">
        <f>IF([1]رصد!C360="","",[1]رصد!C360)</f>
        <v>0</v>
      </c>
      <c r="D360" s="41">
        <f>IF([1]رصد!D360="","",[1]رصد!D360)</f>
        <v>0</v>
      </c>
      <c r="E360" s="41">
        <f>IF([1]رصد!E360="","",[1]رصد!E360)</f>
        <v>0</v>
      </c>
      <c r="F360" s="41" t="str">
        <f>IF($B360="","",[1]رصد!F360)</f>
        <v/>
      </c>
      <c r="G360" s="42" t="str">
        <f t="shared" si="144"/>
        <v/>
      </c>
      <c r="H360" s="42" t="str">
        <f>IF($B360="","",[1]رصد!G360)</f>
        <v/>
      </c>
      <c r="I360" s="42" t="str">
        <f t="shared" si="145"/>
        <v/>
      </c>
      <c r="J360" s="42" t="str">
        <f>IF($B360="","",[1]رصد!H360)</f>
        <v/>
      </c>
      <c r="K360" s="42" t="str">
        <f t="shared" si="146"/>
        <v/>
      </c>
      <c r="L360" s="42" t="str">
        <f>IF($B360="","",[1]رصد!I360)</f>
        <v/>
      </c>
      <c r="M360" s="42" t="str">
        <f t="shared" si="147"/>
        <v/>
      </c>
      <c r="N360" s="42" t="str">
        <f>IF($B360="","",[1]رصد!J360)</f>
        <v/>
      </c>
      <c r="O360" s="42" t="str">
        <f t="shared" si="148"/>
        <v/>
      </c>
      <c r="P360" s="42" t="str">
        <f>IF($B360="","",[1]رصد!K360)</f>
        <v/>
      </c>
      <c r="Q360" s="42" t="str">
        <f t="shared" si="149"/>
        <v/>
      </c>
      <c r="R360" s="42" t="str">
        <f>IF($B360="","",[1]رصد!L360)</f>
        <v/>
      </c>
      <c r="S360" s="42" t="str">
        <f t="shared" si="150"/>
        <v/>
      </c>
      <c r="T360" s="43" t="str">
        <f>IF($B360="","",[1]رصد!M360)</f>
        <v/>
      </c>
      <c r="U360" s="44" t="str">
        <f t="shared" si="135"/>
        <v/>
      </c>
      <c r="V360" s="45"/>
      <c r="AC360" s="47" t="str">
        <f t="shared" si="136"/>
        <v/>
      </c>
      <c r="AD360" s="47" t="str">
        <f t="shared" si="137"/>
        <v/>
      </c>
      <c r="AE360" s="47" t="str">
        <f t="shared" si="138"/>
        <v/>
      </c>
      <c r="AF360" s="47" t="str">
        <f t="shared" si="139"/>
        <v/>
      </c>
      <c r="AG360" s="47" t="str">
        <f t="shared" si="140"/>
        <v/>
      </c>
      <c r="AH360" s="47" t="str">
        <f t="shared" si="141"/>
        <v/>
      </c>
      <c r="AI360" s="47" t="str">
        <f t="shared" si="142"/>
        <v/>
      </c>
      <c r="AJ360" s="47" t="str">
        <f t="shared" si="151"/>
        <v/>
      </c>
      <c r="AK360" s="48" t="str">
        <f t="shared" si="152"/>
        <v/>
      </c>
      <c r="AL360" s="48" t="str">
        <f t="shared" si="153"/>
        <v>ناجح فى جميع مواد الترم الأول</v>
      </c>
      <c r="AM360" s="49"/>
      <c r="AN360" s="50" t="str">
        <f t="shared" si="154"/>
        <v/>
      </c>
      <c r="AO360" s="50" t="str">
        <f t="shared" si="155"/>
        <v/>
      </c>
      <c r="AP360" s="50" t="str">
        <f t="shared" si="156"/>
        <v/>
      </c>
      <c r="AQ360" s="50" t="str">
        <f t="shared" si="157"/>
        <v/>
      </c>
      <c r="AR360" s="50" t="str">
        <f t="shared" si="158"/>
        <v/>
      </c>
      <c r="AS360" s="50" t="str">
        <f t="shared" si="159"/>
        <v/>
      </c>
      <c r="AT360" s="50" t="str">
        <f t="shared" si="160"/>
        <v/>
      </c>
      <c r="AU360" s="50" t="str">
        <f t="shared" si="160"/>
        <v/>
      </c>
      <c r="AV360" s="50" t="str">
        <f t="shared" si="161"/>
        <v/>
      </c>
    </row>
    <row r="361" spans="1:48" ht="129.94999999999999" customHeight="1">
      <c r="A361" s="40" t="str">
        <f t="shared" si="143"/>
        <v/>
      </c>
      <c r="B361" s="41" t="str">
        <f>IF([1]رصد!B361="","",[1]رصد!B361)</f>
        <v/>
      </c>
      <c r="C361" s="41">
        <f>IF([1]رصد!C361="","",[1]رصد!C361)</f>
        <v>0</v>
      </c>
      <c r="D361" s="41">
        <f>IF([1]رصد!D361="","",[1]رصد!D361)</f>
        <v>0</v>
      </c>
      <c r="E361" s="41">
        <f>IF([1]رصد!E361="","",[1]رصد!E361)</f>
        <v>0</v>
      </c>
      <c r="F361" s="41" t="str">
        <f>IF($B361="","",[1]رصد!F361)</f>
        <v/>
      </c>
      <c r="G361" s="42" t="str">
        <f t="shared" si="144"/>
        <v/>
      </c>
      <c r="H361" s="42" t="str">
        <f>IF($B361="","",[1]رصد!G361)</f>
        <v/>
      </c>
      <c r="I361" s="42" t="str">
        <f t="shared" si="145"/>
        <v/>
      </c>
      <c r="J361" s="42" t="str">
        <f>IF($B361="","",[1]رصد!H361)</f>
        <v/>
      </c>
      <c r="K361" s="42" t="str">
        <f t="shared" si="146"/>
        <v/>
      </c>
      <c r="L361" s="42" t="str">
        <f>IF($B361="","",[1]رصد!I361)</f>
        <v/>
      </c>
      <c r="M361" s="42" t="str">
        <f t="shared" si="147"/>
        <v/>
      </c>
      <c r="N361" s="42" t="str">
        <f>IF($B361="","",[1]رصد!J361)</f>
        <v/>
      </c>
      <c r="O361" s="42" t="str">
        <f t="shared" si="148"/>
        <v/>
      </c>
      <c r="P361" s="42" t="str">
        <f>IF($B361="","",[1]رصد!K361)</f>
        <v/>
      </c>
      <c r="Q361" s="42" t="str">
        <f t="shared" si="149"/>
        <v/>
      </c>
      <c r="R361" s="42" t="str">
        <f>IF($B361="","",[1]رصد!L361)</f>
        <v/>
      </c>
      <c r="S361" s="42" t="str">
        <f t="shared" si="150"/>
        <v/>
      </c>
      <c r="T361" s="43" t="str">
        <f>IF($B361="","",[1]رصد!M361)</f>
        <v/>
      </c>
      <c r="U361" s="44" t="str">
        <f t="shared" si="135"/>
        <v/>
      </c>
      <c r="V361" s="45"/>
      <c r="AC361" s="47" t="str">
        <f t="shared" si="136"/>
        <v/>
      </c>
      <c r="AD361" s="47" t="str">
        <f t="shared" si="137"/>
        <v/>
      </c>
      <c r="AE361" s="47" t="str">
        <f t="shared" si="138"/>
        <v/>
      </c>
      <c r="AF361" s="47" t="str">
        <f t="shared" si="139"/>
        <v/>
      </c>
      <c r="AG361" s="47" t="str">
        <f t="shared" si="140"/>
        <v/>
      </c>
      <c r="AH361" s="47" t="str">
        <f t="shared" si="141"/>
        <v/>
      </c>
      <c r="AI361" s="47" t="str">
        <f t="shared" si="142"/>
        <v/>
      </c>
      <c r="AJ361" s="47" t="str">
        <f t="shared" si="151"/>
        <v/>
      </c>
      <c r="AK361" s="48" t="str">
        <f t="shared" si="152"/>
        <v/>
      </c>
      <c r="AL361" s="48" t="str">
        <f t="shared" si="153"/>
        <v>ناجح فى جميع مواد الترم الأول</v>
      </c>
      <c r="AM361" s="49"/>
      <c r="AN361" s="50" t="str">
        <f t="shared" si="154"/>
        <v/>
      </c>
      <c r="AO361" s="50" t="str">
        <f t="shared" si="155"/>
        <v/>
      </c>
      <c r="AP361" s="50" t="str">
        <f t="shared" si="156"/>
        <v/>
      </c>
      <c r="AQ361" s="50" t="str">
        <f t="shared" si="157"/>
        <v/>
      </c>
      <c r="AR361" s="50" t="str">
        <f t="shared" si="158"/>
        <v/>
      </c>
      <c r="AS361" s="50" t="str">
        <f t="shared" si="159"/>
        <v/>
      </c>
      <c r="AT361" s="50" t="str">
        <f t="shared" si="160"/>
        <v/>
      </c>
      <c r="AU361" s="50" t="str">
        <f t="shared" si="160"/>
        <v/>
      </c>
      <c r="AV361" s="50" t="str">
        <f t="shared" si="161"/>
        <v/>
      </c>
    </row>
    <row r="362" spans="1:48" ht="129.94999999999999" customHeight="1">
      <c r="A362" s="40" t="str">
        <f t="shared" si="143"/>
        <v/>
      </c>
      <c r="B362" s="41" t="str">
        <f>IF([1]رصد!B362="","",[1]رصد!B362)</f>
        <v/>
      </c>
      <c r="C362" s="41">
        <f>IF([1]رصد!C362="","",[1]رصد!C362)</f>
        <v>0</v>
      </c>
      <c r="D362" s="41">
        <f>IF([1]رصد!D362="","",[1]رصد!D362)</f>
        <v>0</v>
      </c>
      <c r="E362" s="41">
        <f>IF([1]رصد!E362="","",[1]رصد!E362)</f>
        <v>0</v>
      </c>
      <c r="F362" s="41" t="str">
        <f>IF($B362="","",[1]رصد!F362)</f>
        <v/>
      </c>
      <c r="G362" s="42" t="str">
        <f t="shared" si="144"/>
        <v/>
      </c>
      <c r="H362" s="42" t="str">
        <f>IF($B362="","",[1]رصد!G362)</f>
        <v/>
      </c>
      <c r="I362" s="42" t="str">
        <f t="shared" si="145"/>
        <v/>
      </c>
      <c r="J362" s="42" t="str">
        <f>IF($B362="","",[1]رصد!H362)</f>
        <v/>
      </c>
      <c r="K362" s="42" t="str">
        <f t="shared" si="146"/>
        <v/>
      </c>
      <c r="L362" s="42" t="str">
        <f>IF($B362="","",[1]رصد!I362)</f>
        <v/>
      </c>
      <c r="M362" s="42" t="str">
        <f t="shared" si="147"/>
        <v/>
      </c>
      <c r="N362" s="42" t="str">
        <f>IF($B362="","",[1]رصد!J362)</f>
        <v/>
      </c>
      <c r="O362" s="42" t="str">
        <f t="shared" si="148"/>
        <v/>
      </c>
      <c r="P362" s="42" t="str">
        <f>IF($B362="","",[1]رصد!K362)</f>
        <v/>
      </c>
      <c r="Q362" s="42" t="str">
        <f t="shared" si="149"/>
        <v/>
      </c>
      <c r="R362" s="42" t="str">
        <f>IF($B362="","",[1]رصد!L362)</f>
        <v/>
      </c>
      <c r="S362" s="42" t="str">
        <f t="shared" si="150"/>
        <v/>
      </c>
      <c r="T362" s="43" t="str">
        <f>IF($B362="","",[1]رصد!M362)</f>
        <v/>
      </c>
      <c r="U362" s="44" t="str">
        <f t="shared" si="135"/>
        <v/>
      </c>
      <c r="V362" s="45"/>
      <c r="AC362" s="47" t="str">
        <f t="shared" si="136"/>
        <v/>
      </c>
      <c r="AD362" s="47" t="str">
        <f t="shared" si="137"/>
        <v/>
      </c>
      <c r="AE362" s="47" t="str">
        <f t="shared" si="138"/>
        <v/>
      </c>
      <c r="AF362" s="47" t="str">
        <f t="shared" si="139"/>
        <v/>
      </c>
      <c r="AG362" s="47" t="str">
        <f t="shared" si="140"/>
        <v/>
      </c>
      <c r="AH362" s="47" t="str">
        <f t="shared" si="141"/>
        <v/>
      </c>
      <c r="AI362" s="47" t="str">
        <f t="shared" si="142"/>
        <v/>
      </c>
      <c r="AJ362" s="47" t="str">
        <f t="shared" si="151"/>
        <v/>
      </c>
      <c r="AK362" s="48" t="str">
        <f t="shared" si="152"/>
        <v/>
      </c>
      <c r="AL362" s="48" t="str">
        <f t="shared" si="153"/>
        <v>ناجح فى جميع مواد الترم الأول</v>
      </c>
      <c r="AM362" s="49"/>
      <c r="AN362" s="50" t="str">
        <f t="shared" si="154"/>
        <v/>
      </c>
      <c r="AO362" s="50" t="str">
        <f t="shared" si="155"/>
        <v/>
      </c>
      <c r="AP362" s="50" t="str">
        <f t="shared" si="156"/>
        <v/>
      </c>
      <c r="AQ362" s="50" t="str">
        <f t="shared" si="157"/>
        <v/>
      </c>
      <c r="AR362" s="50" t="str">
        <f t="shared" si="158"/>
        <v/>
      </c>
      <c r="AS362" s="50" t="str">
        <f t="shared" si="159"/>
        <v/>
      </c>
      <c r="AT362" s="50" t="str">
        <f t="shared" si="160"/>
        <v/>
      </c>
      <c r="AU362" s="50" t="str">
        <f t="shared" si="160"/>
        <v/>
      </c>
      <c r="AV362" s="50" t="str">
        <f t="shared" si="161"/>
        <v/>
      </c>
    </row>
    <row r="363" spans="1:48" ht="129.94999999999999" customHeight="1">
      <c r="A363" s="40" t="str">
        <f t="shared" si="143"/>
        <v/>
      </c>
      <c r="B363" s="41" t="str">
        <f>IF([1]رصد!B363="","",[1]رصد!B363)</f>
        <v/>
      </c>
      <c r="C363" s="41">
        <f>IF([1]رصد!C363="","",[1]رصد!C363)</f>
        <v>0</v>
      </c>
      <c r="D363" s="41">
        <f>IF([1]رصد!D363="","",[1]رصد!D363)</f>
        <v>0</v>
      </c>
      <c r="E363" s="41">
        <f>IF([1]رصد!E363="","",[1]رصد!E363)</f>
        <v>0</v>
      </c>
      <c r="F363" s="41" t="str">
        <f>IF($B363="","",[1]رصد!F363)</f>
        <v/>
      </c>
      <c r="G363" s="42" t="str">
        <f t="shared" si="144"/>
        <v/>
      </c>
      <c r="H363" s="42" t="str">
        <f>IF($B363="","",[1]رصد!G363)</f>
        <v/>
      </c>
      <c r="I363" s="42" t="str">
        <f t="shared" si="145"/>
        <v/>
      </c>
      <c r="J363" s="42" t="str">
        <f>IF($B363="","",[1]رصد!H363)</f>
        <v/>
      </c>
      <c r="K363" s="42" t="str">
        <f t="shared" si="146"/>
        <v/>
      </c>
      <c r="L363" s="42" t="str">
        <f>IF($B363="","",[1]رصد!I363)</f>
        <v/>
      </c>
      <c r="M363" s="42" t="str">
        <f t="shared" si="147"/>
        <v/>
      </c>
      <c r="N363" s="42" t="str">
        <f>IF($B363="","",[1]رصد!J363)</f>
        <v/>
      </c>
      <c r="O363" s="42" t="str">
        <f t="shared" si="148"/>
        <v/>
      </c>
      <c r="P363" s="42" t="str">
        <f>IF($B363="","",[1]رصد!K363)</f>
        <v/>
      </c>
      <c r="Q363" s="42" t="str">
        <f t="shared" si="149"/>
        <v/>
      </c>
      <c r="R363" s="42" t="str">
        <f>IF($B363="","",[1]رصد!L363)</f>
        <v/>
      </c>
      <c r="S363" s="42" t="str">
        <f t="shared" si="150"/>
        <v/>
      </c>
      <c r="T363" s="43" t="str">
        <f>IF($B363="","",[1]رصد!M363)</f>
        <v/>
      </c>
      <c r="U363" s="44" t="str">
        <f t="shared" si="135"/>
        <v/>
      </c>
      <c r="V363" s="45"/>
      <c r="AC363" s="47" t="str">
        <f t="shared" si="136"/>
        <v/>
      </c>
      <c r="AD363" s="47" t="str">
        <f t="shared" si="137"/>
        <v/>
      </c>
      <c r="AE363" s="47" t="str">
        <f t="shared" si="138"/>
        <v/>
      </c>
      <c r="AF363" s="47" t="str">
        <f t="shared" si="139"/>
        <v/>
      </c>
      <c r="AG363" s="47" t="str">
        <f t="shared" si="140"/>
        <v/>
      </c>
      <c r="AH363" s="47" t="str">
        <f t="shared" si="141"/>
        <v/>
      </c>
      <c r="AI363" s="47" t="str">
        <f t="shared" si="142"/>
        <v/>
      </c>
      <c r="AJ363" s="47" t="str">
        <f t="shared" si="151"/>
        <v/>
      </c>
      <c r="AK363" s="48" t="str">
        <f t="shared" si="152"/>
        <v/>
      </c>
      <c r="AL363" s="48" t="str">
        <f t="shared" si="153"/>
        <v>ناجح فى جميع مواد الترم الأول</v>
      </c>
      <c r="AM363" s="49"/>
      <c r="AN363" s="50" t="str">
        <f t="shared" si="154"/>
        <v/>
      </c>
      <c r="AO363" s="50" t="str">
        <f t="shared" si="155"/>
        <v/>
      </c>
      <c r="AP363" s="50" t="str">
        <f t="shared" si="156"/>
        <v/>
      </c>
      <c r="AQ363" s="50" t="str">
        <f t="shared" si="157"/>
        <v/>
      </c>
      <c r="AR363" s="50" t="str">
        <f t="shared" si="158"/>
        <v/>
      </c>
      <c r="AS363" s="50" t="str">
        <f t="shared" si="159"/>
        <v/>
      </c>
      <c r="AT363" s="50" t="str">
        <f t="shared" si="160"/>
        <v/>
      </c>
      <c r="AU363" s="50" t="str">
        <f t="shared" si="160"/>
        <v/>
      </c>
      <c r="AV363" s="50" t="str">
        <f t="shared" si="161"/>
        <v/>
      </c>
    </row>
    <row r="364" spans="1:48" ht="129.94999999999999" customHeight="1">
      <c r="A364" s="40" t="str">
        <f t="shared" si="143"/>
        <v/>
      </c>
      <c r="B364" s="41" t="str">
        <f>IF([1]رصد!B364="","",[1]رصد!B364)</f>
        <v/>
      </c>
      <c r="C364" s="41">
        <f>IF([1]رصد!C364="","",[1]رصد!C364)</f>
        <v>0</v>
      </c>
      <c r="D364" s="41">
        <f>IF([1]رصد!D364="","",[1]رصد!D364)</f>
        <v>0</v>
      </c>
      <c r="E364" s="41">
        <f>IF([1]رصد!E364="","",[1]رصد!E364)</f>
        <v>0</v>
      </c>
      <c r="F364" s="41" t="str">
        <f>IF($B364="","",[1]رصد!F364)</f>
        <v/>
      </c>
      <c r="G364" s="42" t="str">
        <f t="shared" si="144"/>
        <v/>
      </c>
      <c r="H364" s="42" t="str">
        <f>IF($B364="","",[1]رصد!G364)</f>
        <v/>
      </c>
      <c r="I364" s="42" t="str">
        <f t="shared" si="145"/>
        <v/>
      </c>
      <c r="J364" s="42" t="str">
        <f>IF($B364="","",[1]رصد!H364)</f>
        <v/>
      </c>
      <c r="K364" s="42" t="str">
        <f t="shared" si="146"/>
        <v/>
      </c>
      <c r="L364" s="42" t="str">
        <f>IF($B364="","",[1]رصد!I364)</f>
        <v/>
      </c>
      <c r="M364" s="42" t="str">
        <f t="shared" si="147"/>
        <v/>
      </c>
      <c r="N364" s="42" t="str">
        <f>IF($B364="","",[1]رصد!J364)</f>
        <v/>
      </c>
      <c r="O364" s="42" t="str">
        <f t="shared" si="148"/>
        <v/>
      </c>
      <c r="P364" s="42" t="str">
        <f>IF($B364="","",[1]رصد!K364)</f>
        <v/>
      </c>
      <c r="Q364" s="42" t="str">
        <f t="shared" si="149"/>
        <v/>
      </c>
      <c r="R364" s="42" t="str">
        <f>IF($B364="","",[1]رصد!L364)</f>
        <v/>
      </c>
      <c r="S364" s="42" t="str">
        <f t="shared" si="150"/>
        <v/>
      </c>
      <c r="T364" s="43" t="str">
        <f>IF($B364="","",[1]رصد!M364)</f>
        <v/>
      </c>
      <c r="U364" s="44" t="str">
        <f t="shared" si="135"/>
        <v/>
      </c>
      <c r="V364" s="45"/>
      <c r="AC364" s="47" t="str">
        <f t="shared" si="136"/>
        <v/>
      </c>
      <c r="AD364" s="47" t="str">
        <f t="shared" si="137"/>
        <v/>
      </c>
      <c r="AE364" s="47" t="str">
        <f t="shared" si="138"/>
        <v/>
      </c>
      <c r="AF364" s="47" t="str">
        <f t="shared" si="139"/>
        <v/>
      </c>
      <c r="AG364" s="47" t="str">
        <f t="shared" si="140"/>
        <v/>
      </c>
      <c r="AH364" s="47" t="str">
        <f t="shared" si="141"/>
        <v/>
      </c>
      <c r="AI364" s="47" t="str">
        <f t="shared" si="142"/>
        <v/>
      </c>
      <c r="AJ364" s="47" t="str">
        <f t="shared" si="151"/>
        <v/>
      </c>
      <c r="AK364" s="48" t="str">
        <f t="shared" si="152"/>
        <v/>
      </c>
      <c r="AL364" s="48" t="str">
        <f t="shared" si="153"/>
        <v>ناجح فى جميع مواد الترم الأول</v>
      </c>
      <c r="AM364" s="49"/>
      <c r="AN364" s="50" t="str">
        <f t="shared" si="154"/>
        <v/>
      </c>
      <c r="AO364" s="50" t="str">
        <f t="shared" si="155"/>
        <v/>
      </c>
      <c r="AP364" s="50" t="str">
        <f t="shared" si="156"/>
        <v/>
      </c>
      <c r="AQ364" s="50" t="str">
        <f t="shared" si="157"/>
        <v/>
      </c>
      <c r="AR364" s="50" t="str">
        <f t="shared" si="158"/>
        <v/>
      </c>
      <c r="AS364" s="50" t="str">
        <f t="shared" si="159"/>
        <v/>
      </c>
      <c r="AT364" s="50" t="str">
        <f t="shared" si="160"/>
        <v/>
      </c>
      <c r="AU364" s="50" t="str">
        <f t="shared" si="160"/>
        <v/>
      </c>
      <c r="AV364" s="50" t="str">
        <f t="shared" si="161"/>
        <v/>
      </c>
    </row>
    <row r="365" spans="1:48" ht="129.94999999999999" customHeight="1">
      <c r="A365" s="40" t="str">
        <f t="shared" si="143"/>
        <v/>
      </c>
      <c r="B365" s="41" t="str">
        <f>IF([1]رصد!B365="","",[1]رصد!B365)</f>
        <v/>
      </c>
      <c r="C365" s="41">
        <f>IF([1]رصد!C365="","",[1]رصد!C365)</f>
        <v>0</v>
      </c>
      <c r="D365" s="41">
        <f>IF([1]رصد!D365="","",[1]رصد!D365)</f>
        <v>0</v>
      </c>
      <c r="E365" s="41">
        <f>IF([1]رصد!E365="","",[1]رصد!E365)</f>
        <v>0</v>
      </c>
      <c r="F365" s="41" t="str">
        <f>IF($B365="","",[1]رصد!F365)</f>
        <v/>
      </c>
      <c r="G365" s="42" t="str">
        <f t="shared" si="144"/>
        <v/>
      </c>
      <c r="H365" s="42" t="str">
        <f>IF($B365="","",[1]رصد!G365)</f>
        <v/>
      </c>
      <c r="I365" s="42" t="str">
        <f t="shared" si="145"/>
        <v/>
      </c>
      <c r="J365" s="42" t="str">
        <f>IF($B365="","",[1]رصد!H365)</f>
        <v/>
      </c>
      <c r="K365" s="42" t="str">
        <f t="shared" si="146"/>
        <v/>
      </c>
      <c r="L365" s="42" t="str">
        <f>IF($B365="","",[1]رصد!I365)</f>
        <v/>
      </c>
      <c r="M365" s="42" t="str">
        <f t="shared" si="147"/>
        <v/>
      </c>
      <c r="N365" s="42" t="str">
        <f>IF($B365="","",[1]رصد!J365)</f>
        <v/>
      </c>
      <c r="O365" s="42" t="str">
        <f t="shared" si="148"/>
        <v/>
      </c>
      <c r="P365" s="42" t="str">
        <f>IF($B365="","",[1]رصد!K365)</f>
        <v/>
      </c>
      <c r="Q365" s="42" t="str">
        <f t="shared" si="149"/>
        <v/>
      </c>
      <c r="R365" s="42" t="str">
        <f>IF($B365="","",[1]رصد!L365)</f>
        <v/>
      </c>
      <c r="S365" s="42" t="str">
        <f t="shared" si="150"/>
        <v/>
      </c>
      <c r="T365" s="43" t="str">
        <f>IF($B365="","",[1]رصد!M365)</f>
        <v/>
      </c>
      <c r="U365" s="44" t="str">
        <f t="shared" si="135"/>
        <v/>
      </c>
      <c r="V365" s="45"/>
      <c r="AC365" s="47" t="str">
        <f t="shared" si="136"/>
        <v/>
      </c>
      <c r="AD365" s="47" t="str">
        <f t="shared" si="137"/>
        <v/>
      </c>
      <c r="AE365" s="47" t="str">
        <f t="shared" si="138"/>
        <v/>
      </c>
      <c r="AF365" s="47" t="str">
        <f t="shared" si="139"/>
        <v/>
      </c>
      <c r="AG365" s="47" t="str">
        <f t="shared" si="140"/>
        <v/>
      </c>
      <c r="AH365" s="47" t="str">
        <f t="shared" si="141"/>
        <v/>
      </c>
      <c r="AI365" s="47" t="str">
        <f t="shared" si="142"/>
        <v/>
      </c>
      <c r="AJ365" s="47" t="str">
        <f t="shared" si="151"/>
        <v/>
      </c>
      <c r="AK365" s="48" t="str">
        <f t="shared" si="152"/>
        <v/>
      </c>
      <c r="AL365" s="48" t="str">
        <f t="shared" si="153"/>
        <v>ناجح فى جميع مواد الترم الأول</v>
      </c>
      <c r="AM365" s="49"/>
      <c r="AN365" s="50" t="str">
        <f t="shared" si="154"/>
        <v/>
      </c>
      <c r="AO365" s="50" t="str">
        <f t="shared" si="155"/>
        <v/>
      </c>
      <c r="AP365" s="50" t="str">
        <f t="shared" si="156"/>
        <v/>
      </c>
      <c r="AQ365" s="50" t="str">
        <f t="shared" si="157"/>
        <v/>
      </c>
      <c r="AR365" s="50" t="str">
        <f t="shared" si="158"/>
        <v/>
      </c>
      <c r="AS365" s="50" t="str">
        <f t="shared" si="159"/>
        <v/>
      </c>
      <c r="AT365" s="50" t="str">
        <f t="shared" si="160"/>
        <v/>
      </c>
      <c r="AU365" s="50" t="str">
        <f t="shared" si="160"/>
        <v/>
      </c>
      <c r="AV365" s="50" t="str">
        <f t="shared" si="161"/>
        <v/>
      </c>
    </row>
    <row r="366" spans="1:48" ht="129.94999999999999" customHeight="1">
      <c r="A366" s="40" t="str">
        <f t="shared" si="143"/>
        <v/>
      </c>
      <c r="B366" s="41" t="str">
        <f>IF([1]رصد!B366="","",[1]رصد!B366)</f>
        <v/>
      </c>
      <c r="C366" s="41">
        <f>IF([1]رصد!C366="","",[1]رصد!C366)</f>
        <v>0</v>
      </c>
      <c r="D366" s="41">
        <f>IF([1]رصد!D366="","",[1]رصد!D366)</f>
        <v>0</v>
      </c>
      <c r="E366" s="41">
        <f>IF([1]رصد!E366="","",[1]رصد!E366)</f>
        <v>0</v>
      </c>
      <c r="F366" s="41" t="str">
        <f>IF($B366="","",[1]رصد!F366)</f>
        <v/>
      </c>
      <c r="G366" s="42" t="str">
        <f t="shared" si="144"/>
        <v/>
      </c>
      <c r="H366" s="42" t="str">
        <f>IF($B366="","",[1]رصد!G366)</f>
        <v/>
      </c>
      <c r="I366" s="42" t="str">
        <f t="shared" si="145"/>
        <v/>
      </c>
      <c r="J366" s="42" t="str">
        <f>IF($B366="","",[1]رصد!H366)</f>
        <v/>
      </c>
      <c r="K366" s="42" t="str">
        <f t="shared" si="146"/>
        <v/>
      </c>
      <c r="L366" s="42" t="str">
        <f>IF($B366="","",[1]رصد!I366)</f>
        <v/>
      </c>
      <c r="M366" s="42" t="str">
        <f t="shared" si="147"/>
        <v/>
      </c>
      <c r="N366" s="42" t="str">
        <f>IF($B366="","",[1]رصد!J366)</f>
        <v/>
      </c>
      <c r="O366" s="42" t="str">
        <f t="shared" si="148"/>
        <v/>
      </c>
      <c r="P366" s="42" t="str">
        <f>IF($B366="","",[1]رصد!K366)</f>
        <v/>
      </c>
      <c r="Q366" s="42" t="str">
        <f t="shared" si="149"/>
        <v/>
      </c>
      <c r="R366" s="42" t="str">
        <f>IF($B366="","",[1]رصد!L366)</f>
        <v/>
      </c>
      <c r="S366" s="42" t="str">
        <f t="shared" si="150"/>
        <v/>
      </c>
      <c r="T366" s="43" t="str">
        <f>IF($B366="","",[1]رصد!M366)</f>
        <v/>
      </c>
      <c r="U366" s="44" t="str">
        <f t="shared" si="135"/>
        <v/>
      </c>
      <c r="V366" s="45"/>
      <c r="AC366" s="47" t="str">
        <f t="shared" si="136"/>
        <v/>
      </c>
      <c r="AD366" s="47" t="str">
        <f t="shared" si="137"/>
        <v/>
      </c>
      <c r="AE366" s="47" t="str">
        <f t="shared" si="138"/>
        <v/>
      </c>
      <c r="AF366" s="47" t="str">
        <f t="shared" si="139"/>
        <v/>
      </c>
      <c r="AG366" s="47" t="str">
        <f t="shared" si="140"/>
        <v/>
      </c>
      <c r="AH366" s="47" t="str">
        <f t="shared" si="141"/>
        <v/>
      </c>
      <c r="AI366" s="47" t="str">
        <f t="shared" si="142"/>
        <v/>
      </c>
      <c r="AJ366" s="47" t="str">
        <f t="shared" si="151"/>
        <v/>
      </c>
      <c r="AK366" s="48" t="str">
        <f t="shared" si="152"/>
        <v/>
      </c>
      <c r="AL366" s="48" t="str">
        <f t="shared" si="153"/>
        <v>ناجح فى جميع مواد الترم الأول</v>
      </c>
      <c r="AM366" s="49"/>
      <c r="AN366" s="50" t="str">
        <f t="shared" si="154"/>
        <v/>
      </c>
      <c r="AO366" s="50" t="str">
        <f t="shared" si="155"/>
        <v/>
      </c>
      <c r="AP366" s="50" t="str">
        <f t="shared" si="156"/>
        <v/>
      </c>
      <c r="AQ366" s="50" t="str">
        <f t="shared" si="157"/>
        <v/>
      </c>
      <c r="AR366" s="50" t="str">
        <f t="shared" si="158"/>
        <v/>
      </c>
      <c r="AS366" s="50" t="str">
        <f t="shared" si="159"/>
        <v/>
      </c>
      <c r="AT366" s="50" t="str">
        <f t="shared" si="160"/>
        <v/>
      </c>
      <c r="AU366" s="50" t="str">
        <f t="shared" si="160"/>
        <v/>
      </c>
      <c r="AV366" s="50" t="str">
        <f t="shared" si="161"/>
        <v/>
      </c>
    </row>
    <row r="367" spans="1:48" ht="129.94999999999999" customHeight="1">
      <c r="A367" s="40" t="str">
        <f t="shared" si="143"/>
        <v/>
      </c>
      <c r="B367" s="41" t="str">
        <f>IF([1]رصد!B367="","",[1]رصد!B367)</f>
        <v/>
      </c>
      <c r="C367" s="41">
        <f>IF([1]رصد!C367="","",[1]رصد!C367)</f>
        <v>0</v>
      </c>
      <c r="D367" s="41">
        <f>IF([1]رصد!D367="","",[1]رصد!D367)</f>
        <v>0</v>
      </c>
      <c r="E367" s="41">
        <f>IF([1]رصد!E367="","",[1]رصد!E367)</f>
        <v>0</v>
      </c>
      <c r="F367" s="41" t="str">
        <f>IF($B367="","",[1]رصد!F367)</f>
        <v/>
      </c>
      <c r="G367" s="42" t="str">
        <f t="shared" si="144"/>
        <v/>
      </c>
      <c r="H367" s="42" t="str">
        <f>IF($B367="","",[1]رصد!G367)</f>
        <v/>
      </c>
      <c r="I367" s="42" t="str">
        <f t="shared" si="145"/>
        <v/>
      </c>
      <c r="J367" s="42" t="str">
        <f>IF($B367="","",[1]رصد!H367)</f>
        <v/>
      </c>
      <c r="K367" s="42" t="str">
        <f t="shared" si="146"/>
        <v/>
      </c>
      <c r="L367" s="42" t="str">
        <f>IF($B367="","",[1]رصد!I367)</f>
        <v/>
      </c>
      <c r="M367" s="42" t="str">
        <f t="shared" si="147"/>
        <v/>
      </c>
      <c r="N367" s="42" t="str">
        <f>IF($B367="","",[1]رصد!J367)</f>
        <v/>
      </c>
      <c r="O367" s="42" t="str">
        <f t="shared" si="148"/>
        <v/>
      </c>
      <c r="P367" s="42" t="str">
        <f>IF($B367="","",[1]رصد!K367)</f>
        <v/>
      </c>
      <c r="Q367" s="42" t="str">
        <f t="shared" si="149"/>
        <v/>
      </c>
      <c r="R367" s="42" t="str">
        <f>IF($B367="","",[1]رصد!L367)</f>
        <v/>
      </c>
      <c r="S367" s="42" t="str">
        <f t="shared" si="150"/>
        <v/>
      </c>
      <c r="T367" s="43" t="str">
        <f>IF($B367="","",[1]رصد!M367)</f>
        <v/>
      </c>
      <c r="U367" s="44" t="str">
        <f t="shared" si="135"/>
        <v/>
      </c>
      <c r="V367" s="45"/>
      <c r="AC367" s="47" t="str">
        <f t="shared" si="136"/>
        <v/>
      </c>
      <c r="AD367" s="47" t="str">
        <f t="shared" si="137"/>
        <v/>
      </c>
      <c r="AE367" s="47" t="str">
        <f t="shared" si="138"/>
        <v/>
      </c>
      <c r="AF367" s="47" t="str">
        <f t="shared" si="139"/>
        <v/>
      </c>
      <c r="AG367" s="47" t="str">
        <f t="shared" si="140"/>
        <v/>
      </c>
      <c r="AH367" s="47" t="str">
        <f t="shared" si="141"/>
        <v/>
      </c>
      <c r="AI367" s="47" t="str">
        <f t="shared" si="142"/>
        <v/>
      </c>
      <c r="AJ367" s="47" t="str">
        <f t="shared" si="151"/>
        <v/>
      </c>
      <c r="AK367" s="48" t="str">
        <f t="shared" si="152"/>
        <v/>
      </c>
      <c r="AL367" s="48" t="str">
        <f t="shared" si="153"/>
        <v>ناجح فى جميع مواد الترم الأول</v>
      </c>
      <c r="AM367" s="49"/>
      <c r="AN367" s="50" t="str">
        <f t="shared" si="154"/>
        <v/>
      </c>
      <c r="AO367" s="50" t="str">
        <f t="shared" si="155"/>
        <v/>
      </c>
      <c r="AP367" s="50" t="str">
        <f t="shared" si="156"/>
        <v/>
      </c>
      <c r="AQ367" s="50" t="str">
        <f t="shared" si="157"/>
        <v/>
      </c>
      <c r="AR367" s="50" t="str">
        <f t="shared" si="158"/>
        <v/>
      </c>
      <c r="AS367" s="50" t="str">
        <f t="shared" si="159"/>
        <v/>
      </c>
      <c r="AT367" s="50" t="str">
        <f t="shared" si="160"/>
        <v/>
      </c>
      <c r="AU367" s="50" t="str">
        <f t="shared" si="160"/>
        <v/>
      </c>
      <c r="AV367" s="50" t="str">
        <f t="shared" si="161"/>
        <v/>
      </c>
    </row>
    <row r="368" spans="1:48" ht="129.94999999999999" customHeight="1">
      <c r="A368" s="40" t="str">
        <f t="shared" si="143"/>
        <v/>
      </c>
      <c r="B368" s="41" t="str">
        <f>IF([1]رصد!B368="","",[1]رصد!B368)</f>
        <v/>
      </c>
      <c r="C368" s="41">
        <f>IF([1]رصد!C368="","",[1]رصد!C368)</f>
        <v>0</v>
      </c>
      <c r="D368" s="41">
        <f>IF([1]رصد!D368="","",[1]رصد!D368)</f>
        <v>0</v>
      </c>
      <c r="E368" s="41">
        <f>IF([1]رصد!E368="","",[1]رصد!E368)</f>
        <v>0</v>
      </c>
      <c r="F368" s="41" t="str">
        <f>IF($B368="","",[1]رصد!F368)</f>
        <v/>
      </c>
      <c r="G368" s="42" t="str">
        <f t="shared" si="144"/>
        <v/>
      </c>
      <c r="H368" s="42" t="str">
        <f>IF($B368="","",[1]رصد!G368)</f>
        <v/>
      </c>
      <c r="I368" s="42" t="str">
        <f t="shared" si="145"/>
        <v/>
      </c>
      <c r="J368" s="42" t="str">
        <f>IF($B368="","",[1]رصد!H368)</f>
        <v/>
      </c>
      <c r="K368" s="42" t="str">
        <f t="shared" si="146"/>
        <v/>
      </c>
      <c r="L368" s="42" t="str">
        <f>IF($B368="","",[1]رصد!I368)</f>
        <v/>
      </c>
      <c r="M368" s="42" t="str">
        <f t="shared" si="147"/>
        <v/>
      </c>
      <c r="N368" s="42" t="str">
        <f>IF($B368="","",[1]رصد!J368)</f>
        <v/>
      </c>
      <c r="O368" s="42" t="str">
        <f t="shared" si="148"/>
        <v/>
      </c>
      <c r="P368" s="42" t="str">
        <f>IF($B368="","",[1]رصد!K368)</f>
        <v/>
      </c>
      <c r="Q368" s="42" t="str">
        <f t="shared" si="149"/>
        <v/>
      </c>
      <c r="R368" s="42" t="str">
        <f>IF($B368="","",[1]رصد!L368)</f>
        <v/>
      </c>
      <c r="S368" s="42" t="str">
        <f t="shared" si="150"/>
        <v/>
      </c>
      <c r="T368" s="43" t="str">
        <f>IF($B368="","",[1]رصد!M368)</f>
        <v/>
      </c>
      <c r="U368" s="44" t="str">
        <f t="shared" si="135"/>
        <v/>
      </c>
      <c r="V368" s="45"/>
      <c r="AC368" s="47" t="str">
        <f t="shared" si="136"/>
        <v/>
      </c>
      <c r="AD368" s="47" t="str">
        <f t="shared" si="137"/>
        <v/>
      </c>
      <c r="AE368" s="47" t="str">
        <f t="shared" si="138"/>
        <v/>
      </c>
      <c r="AF368" s="47" t="str">
        <f t="shared" si="139"/>
        <v/>
      </c>
      <c r="AG368" s="47" t="str">
        <f t="shared" si="140"/>
        <v/>
      </c>
      <c r="AH368" s="47" t="str">
        <f t="shared" si="141"/>
        <v/>
      </c>
      <c r="AI368" s="47" t="str">
        <f t="shared" si="142"/>
        <v/>
      </c>
      <c r="AJ368" s="47" t="str">
        <f t="shared" si="151"/>
        <v/>
      </c>
      <c r="AK368" s="48" t="str">
        <f t="shared" si="152"/>
        <v/>
      </c>
      <c r="AL368" s="48" t="str">
        <f t="shared" si="153"/>
        <v>ناجح فى جميع مواد الترم الأول</v>
      </c>
      <c r="AM368" s="49"/>
      <c r="AN368" s="50" t="str">
        <f t="shared" si="154"/>
        <v/>
      </c>
      <c r="AO368" s="50" t="str">
        <f t="shared" si="155"/>
        <v/>
      </c>
      <c r="AP368" s="50" t="str">
        <f t="shared" si="156"/>
        <v/>
      </c>
      <c r="AQ368" s="50" t="str">
        <f t="shared" si="157"/>
        <v/>
      </c>
      <c r="AR368" s="50" t="str">
        <f t="shared" si="158"/>
        <v/>
      </c>
      <c r="AS368" s="50" t="str">
        <f t="shared" si="159"/>
        <v/>
      </c>
      <c r="AT368" s="50" t="str">
        <f t="shared" si="160"/>
        <v/>
      </c>
      <c r="AU368" s="50" t="str">
        <f t="shared" si="160"/>
        <v/>
      </c>
      <c r="AV368" s="50" t="str">
        <f t="shared" si="161"/>
        <v/>
      </c>
    </row>
    <row r="369" spans="1:48" ht="129.94999999999999" customHeight="1">
      <c r="A369" s="40" t="str">
        <f t="shared" si="143"/>
        <v/>
      </c>
      <c r="B369" s="41" t="str">
        <f>IF([1]رصد!B369="","",[1]رصد!B369)</f>
        <v/>
      </c>
      <c r="C369" s="41">
        <f>IF([1]رصد!C369="","",[1]رصد!C369)</f>
        <v>0</v>
      </c>
      <c r="D369" s="41">
        <f>IF([1]رصد!D369="","",[1]رصد!D369)</f>
        <v>0</v>
      </c>
      <c r="E369" s="41">
        <f>IF([1]رصد!E369="","",[1]رصد!E369)</f>
        <v>0</v>
      </c>
      <c r="F369" s="41" t="str">
        <f>IF($B369="","",[1]رصد!F369)</f>
        <v/>
      </c>
      <c r="G369" s="42" t="str">
        <f t="shared" si="144"/>
        <v/>
      </c>
      <c r="H369" s="42" t="str">
        <f>IF($B369="","",[1]رصد!G369)</f>
        <v/>
      </c>
      <c r="I369" s="42" t="str">
        <f t="shared" si="145"/>
        <v/>
      </c>
      <c r="J369" s="42" t="str">
        <f>IF($B369="","",[1]رصد!H369)</f>
        <v/>
      </c>
      <c r="K369" s="42" t="str">
        <f t="shared" si="146"/>
        <v/>
      </c>
      <c r="L369" s="42" t="str">
        <f>IF($B369="","",[1]رصد!I369)</f>
        <v/>
      </c>
      <c r="M369" s="42" t="str">
        <f t="shared" si="147"/>
        <v/>
      </c>
      <c r="N369" s="42" t="str">
        <f>IF($B369="","",[1]رصد!J369)</f>
        <v/>
      </c>
      <c r="O369" s="42" t="str">
        <f t="shared" si="148"/>
        <v/>
      </c>
      <c r="P369" s="42" t="str">
        <f>IF($B369="","",[1]رصد!K369)</f>
        <v/>
      </c>
      <c r="Q369" s="42" t="str">
        <f t="shared" si="149"/>
        <v/>
      </c>
      <c r="R369" s="42" t="str">
        <f>IF($B369="","",[1]رصد!L369)</f>
        <v/>
      </c>
      <c r="S369" s="42" t="str">
        <f t="shared" si="150"/>
        <v/>
      </c>
      <c r="T369" s="43" t="str">
        <f>IF($B369="","",[1]رصد!M369)</f>
        <v/>
      </c>
      <c r="U369" s="44" t="str">
        <f t="shared" si="135"/>
        <v/>
      </c>
      <c r="V369" s="45"/>
      <c r="AC369" s="47" t="str">
        <f t="shared" si="136"/>
        <v/>
      </c>
      <c r="AD369" s="47" t="str">
        <f t="shared" si="137"/>
        <v/>
      </c>
      <c r="AE369" s="47" t="str">
        <f t="shared" si="138"/>
        <v/>
      </c>
      <c r="AF369" s="47" t="str">
        <f t="shared" si="139"/>
        <v/>
      </c>
      <c r="AG369" s="47" t="str">
        <f t="shared" si="140"/>
        <v/>
      </c>
      <c r="AH369" s="47" t="str">
        <f t="shared" si="141"/>
        <v/>
      </c>
      <c r="AI369" s="47" t="str">
        <f t="shared" si="142"/>
        <v/>
      </c>
      <c r="AJ369" s="47" t="str">
        <f t="shared" si="151"/>
        <v/>
      </c>
      <c r="AK369" s="48" t="str">
        <f t="shared" si="152"/>
        <v/>
      </c>
      <c r="AL369" s="48" t="str">
        <f t="shared" si="153"/>
        <v>ناجح فى جميع مواد الترم الأول</v>
      </c>
      <c r="AM369" s="49"/>
      <c r="AN369" s="50" t="str">
        <f t="shared" si="154"/>
        <v/>
      </c>
      <c r="AO369" s="50" t="str">
        <f t="shared" si="155"/>
        <v/>
      </c>
      <c r="AP369" s="50" t="str">
        <f t="shared" si="156"/>
        <v/>
      </c>
      <c r="AQ369" s="50" t="str">
        <f t="shared" si="157"/>
        <v/>
      </c>
      <c r="AR369" s="50" t="str">
        <f t="shared" si="158"/>
        <v/>
      </c>
      <c r="AS369" s="50" t="str">
        <f t="shared" si="159"/>
        <v/>
      </c>
      <c r="AT369" s="50" t="str">
        <f t="shared" si="160"/>
        <v/>
      </c>
      <c r="AU369" s="50" t="str">
        <f t="shared" si="160"/>
        <v/>
      </c>
      <c r="AV369" s="50" t="str">
        <f t="shared" si="161"/>
        <v/>
      </c>
    </row>
    <row r="370" spans="1:48" ht="129.94999999999999" customHeight="1">
      <c r="A370" s="40" t="str">
        <f t="shared" si="143"/>
        <v/>
      </c>
      <c r="B370" s="41" t="str">
        <f>IF([1]رصد!B370="","",[1]رصد!B370)</f>
        <v/>
      </c>
      <c r="C370" s="41">
        <f>IF([1]رصد!C370="","",[1]رصد!C370)</f>
        <v>0</v>
      </c>
      <c r="D370" s="41">
        <f>IF([1]رصد!D370="","",[1]رصد!D370)</f>
        <v>0</v>
      </c>
      <c r="E370" s="41">
        <f>IF([1]رصد!E370="","",[1]رصد!E370)</f>
        <v>0</v>
      </c>
      <c r="F370" s="41" t="str">
        <f>IF($B370="","",[1]رصد!F370)</f>
        <v/>
      </c>
      <c r="G370" s="42" t="str">
        <f t="shared" si="144"/>
        <v/>
      </c>
      <c r="H370" s="42" t="str">
        <f>IF($B370="","",[1]رصد!G370)</f>
        <v/>
      </c>
      <c r="I370" s="42" t="str">
        <f t="shared" si="145"/>
        <v/>
      </c>
      <c r="J370" s="42" t="str">
        <f>IF($B370="","",[1]رصد!H370)</f>
        <v/>
      </c>
      <c r="K370" s="42" t="str">
        <f t="shared" si="146"/>
        <v/>
      </c>
      <c r="L370" s="42" t="str">
        <f>IF($B370="","",[1]رصد!I370)</f>
        <v/>
      </c>
      <c r="M370" s="42" t="str">
        <f t="shared" si="147"/>
        <v/>
      </c>
      <c r="N370" s="42" t="str">
        <f>IF($B370="","",[1]رصد!J370)</f>
        <v/>
      </c>
      <c r="O370" s="42" t="str">
        <f t="shared" si="148"/>
        <v/>
      </c>
      <c r="P370" s="42" t="str">
        <f>IF($B370="","",[1]رصد!K370)</f>
        <v/>
      </c>
      <c r="Q370" s="42" t="str">
        <f t="shared" si="149"/>
        <v/>
      </c>
      <c r="R370" s="42" t="str">
        <f>IF($B370="","",[1]رصد!L370)</f>
        <v/>
      </c>
      <c r="S370" s="42" t="str">
        <f t="shared" si="150"/>
        <v/>
      </c>
      <c r="T370" s="43" t="str">
        <f>IF($B370="","",[1]رصد!M370)</f>
        <v/>
      </c>
      <c r="U370" s="44" t="str">
        <f t="shared" si="135"/>
        <v/>
      </c>
      <c r="V370" s="45"/>
      <c r="AC370" s="47" t="str">
        <f t="shared" si="136"/>
        <v/>
      </c>
      <c r="AD370" s="47" t="str">
        <f t="shared" si="137"/>
        <v/>
      </c>
      <c r="AE370" s="47" t="str">
        <f t="shared" si="138"/>
        <v/>
      </c>
      <c r="AF370" s="47" t="str">
        <f t="shared" si="139"/>
        <v/>
      </c>
      <c r="AG370" s="47" t="str">
        <f t="shared" si="140"/>
        <v/>
      </c>
      <c r="AH370" s="47" t="str">
        <f t="shared" si="141"/>
        <v/>
      </c>
      <c r="AI370" s="47" t="str">
        <f t="shared" si="142"/>
        <v/>
      </c>
      <c r="AJ370" s="47" t="str">
        <f t="shared" si="151"/>
        <v/>
      </c>
      <c r="AK370" s="48" t="str">
        <f t="shared" si="152"/>
        <v/>
      </c>
      <c r="AL370" s="48" t="str">
        <f t="shared" si="153"/>
        <v>ناجح فى جميع مواد الترم الأول</v>
      </c>
      <c r="AM370" s="49"/>
      <c r="AN370" s="50" t="str">
        <f t="shared" si="154"/>
        <v/>
      </c>
      <c r="AO370" s="50" t="str">
        <f t="shared" si="155"/>
        <v/>
      </c>
      <c r="AP370" s="50" t="str">
        <f t="shared" si="156"/>
        <v/>
      </c>
      <c r="AQ370" s="50" t="str">
        <f t="shared" si="157"/>
        <v/>
      </c>
      <c r="AR370" s="50" t="str">
        <f t="shared" si="158"/>
        <v/>
      </c>
      <c r="AS370" s="50" t="str">
        <f t="shared" si="159"/>
        <v/>
      </c>
      <c r="AT370" s="50" t="str">
        <f t="shared" si="160"/>
        <v/>
      </c>
      <c r="AU370" s="50" t="str">
        <f t="shared" si="160"/>
        <v/>
      </c>
      <c r="AV370" s="50" t="str">
        <f t="shared" si="161"/>
        <v/>
      </c>
    </row>
    <row r="371" spans="1:48" ht="129.94999999999999" customHeight="1">
      <c r="A371" s="40" t="str">
        <f t="shared" si="143"/>
        <v/>
      </c>
      <c r="B371" s="41" t="str">
        <f>IF([1]رصد!B371="","",[1]رصد!B371)</f>
        <v/>
      </c>
      <c r="C371" s="41">
        <f>IF([1]رصد!C371="","",[1]رصد!C371)</f>
        <v>0</v>
      </c>
      <c r="D371" s="41">
        <f>IF([1]رصد!D371="","",[1]رصد!D371)</f>
        <v>0</v>
      </c>
      <c r="E371" s="41">
        <f>IF([1]رصد!E371="","",[1]رصد!E371)</f>
        <v>0</v>
      </c>
      <c r="F371" s="41" t="str">
        <f>IF($B371="","",[1]رصد!F371)</f>
        <v/>
      </c>
      <c r="G371" s="42" t="str">
        <f t="shared" si="144"/>
        <v/>
      </c>
      <c r="H371" s="42" t="str">
        <f>IF($B371="","",[1]رصد!G371)</f>
        <v/>
      </c>
      <c r="I371" s="42" t="str">
        <f t="shared" si="145"/>
        <v/>
      </c>
      <c r="J371" s="42" t="str">
        <f>IF($B371="","",[1]رصد!H371)</f>
        <v/>
      </c>
      <c r="K371" s="42" t="str">
        <f t="shared" si="146"/>
        <v/>
      </c>
      <c r="L371" s="42" t="str">
        <f>IF($B371="","",[1]رصد!I371)</f>
        <v/>
      </c>
      <c r="M371" s="42" t="str">
        <f t="shared" si="147"/>
        <v/>
      </c>
      <c r="N371" s="42" t="str">
        <f>IF($B371="","",[1]رصد!J371)</f>
        <v/>
      </c>
      <c r="O371" s="42" t="str">
        <f t="shared" si="148"/>
        <v/>
      </c>
      <c r="P371" s="42" t="str">
        <f>IF($B371="","",[1]رصد!K371)</f>
        <v/>
      </c>
      <c r="Q371" s="42" t="str">
        <f t="shared" si="149"/>
        <v/>
      </c>
      <c r="R371" s="42" t="str">
        <f>IF($B371="","",[1]رصد!L371)</f>
        <v/>
      </c>
      <c r="S371" s="42" t="str">
        <f t="shared" si="150"/>
        <v/>
      </c>
      <c r="T371" s="43" t="str">
        <f>IF($B371="","",[1]رصد!M371)</f>
        <v/>
      </c>
      <c r="U371" s="44" t="str">
        <f t="shared" si="135"/>
        <v/>
      </c>
      <c r="V371" s="45"/>
      <c r="AC371" s="47" t="str">
        <f t="shared" si="136"/>
        <v/>
      </c>
      <c r="AD371" s="47" t="str">
        <f t="shared" si="137"/>
        <v/>
      </c>
      <c r="AE371" s="47" t="str">
        <f t="shared" si="138"/>
        <v/>
      </c>
      <c r="AF371" s="47" t="str">
        <f t="shared" si="139"/>
        <v/>
      </c>
      <c r="AG371" s="47" t="str">
        <f t="shared" si="140"/>
        <v/>
      </c>
      <c r="AH371" s="47" t="str">
        <f t="shared" si="141"/>
        <v/>
      </c>
      <c r="AI371" s="47" t="str">
        <f t="shared" si="142"/>
        <v/>
      </c>
      <c r="AJ371" s="47" t="str">
        <f t="shared" si="151"/>
        <v/>
      </c>
      <c r="AK371" s="48" t="str">
        <f t="shared" si="152"/>
        <v/>
      </c>
      <c r="AL371" s="48" t="str">
        <f t="shared" si="153"/>
        <v>ناجح فى جميع مواد الترم الأول</v>
      </c>
      <c r="AM371" s="49"/>
      <c r="AN371" s="50" t="str">
        <f t="shared" si="154"/>
        <v/>
      </c>
      <c r="AO371" s="50" t="str">
        <f t="shared" si="155"/>
        <v/>
      </c>
      <c r="AP371" s="50" t="str">
        <f t="shared" si="156"/>
        <v/>
      </c>
      <c r="AQ371" s="50" t="str">
        <f t="shared" si="157"/>
        <v/>
      </c>
      <c r="AR371" s="50" t="str">
        <f t="shared" si="158"/>
        <v/>
      </c>
      <c r="AS371" s="50" t="str">
        <f t="shared" si="159"/>
        <v/>
      </c>
      <c r="AT371" s="50" t="str">
        <f t="shared" si="160"/>
        <v/>
      </c>
      <c r="AU371" s="50" t="str">
        <f t="shared" si="160"/>
        <v/>
      </c>
      <c r="AV371" s="50" t="str">
        <f t="shared" si="161"/>
        <v/>
      </c>
    </row>
    <row r="372" spans="1:48" ht="129.94999999999999" customHeight="1">
      <c r="A372" s="40" t="str">
        <f t="shared" si="143"/>
        <v/>
      </c>
      <c r="B372" s="41" t="str">
        <f>IF([1]رصد!B372="","",[1]رصد!B372)</f>
        <v/>
      </c>
      <c r="C372" s="41">
        <f>IF([1]رصد!C372="","",[1]رصد!C372)</f>
        <v>0</v>
      </c>
      <c r="D372" s="41">
        <f>IF([1]رصد!D372="","",[1]رصد!D372)</f>
        <v>0</v>
      </c>
      <c r="E372" s="41">
        <f>IF([1]رصد!E372="","",[1]رصد!E372)</f>
        <v>0</v>
      </c>
      <c r="F372" s="41" t="str">
        <f>IF($B372="","",[1]رصد!F372)</f>
        <v/>
      </c>
      <c r="G372" s="42" t="str">
        <f t="shared" si="144"/>
        <v/>
      </c>
      <c r="H372" s="42" t="str">
        <f>IF($B372="","",[1]رصد!G372)</f>
        <v/>
      </c>
      <c r="I372" s="42" t="str">
        <f t="shared" si="145"/>
        <v/>
      </c>
      <c r="J372" s="42" t="str">
        <f>IF($B372="","",[1]رصد!H372)</f>
        <v/>
      </c>
      <c r="K372" s="42" t="str">
        <f t="shared" si="146"/>
        <v/>
      </c>
      <c r="L372" s="42" t="str">
        <f>IF($B372="","",[1]رصد!I372)</f>
        <v/>
      </c>
      <c r="M372" s="42" t="str">
        <f t="shared" si="147"/>
        <v/>
      </c>
      <c r="N372" s="42" t="str">
        <f>IF($B372="","",[1]رصد!J372)</f>
        <v/>
      </c>
      <c r="O372" s="42" t="str">
        <f t="shared" si="148"/>
        <v/>
      </c>
      <c r="P372" s="42" t="str">
        <f>IF($B372="","",[1]رصد!K372)</f>
        <v/>
      </c>
      <c r="Q372" s="42" t="str">
        <f t="shared" si="149"/>
        <v/>
      </c>
      <c r="R372" s="42" t="str">
        <f>IF($B372="","",[1]رصد!L372)</f>
        <v/>
      </c>
      <c r="S372" s="42" t="str">
        <f t="shared" si="150"/>
        <v/>
      </c>
      <c r="T372" s="43" t="str">
        <f>IF($B372="","",[1]رصد!M372)</f>
        <v/>
      </c>
      <c r="U372" s="44" t="str">
        <f t="shared" si="135"/>
        <v/>
      </c>
      <c r="V372" s="45"/>
      <c r="AC372" s="47" t="str">
        <f t="shared" si="136"/>
        <v/>
      </c>
      <c r="AD372" s="47" t="str">
        <f t="shared" si="137"/>
        <v/>
      </c>
      <c r="AE372" s="47" t="str">
        <f t="shared" si="138"/>
        <v/>
      </c>
      <c r="AF372" s="47" t="str">
        <f t="shared" si="139"/>
        <v/>
      </c>
      <c r="AG372" s="47" t="str">
        <f t="shared" si="140"/>
        <v/>
      </c>
      <c r="AH372" s="47" t="str">
        <f t="shared" si="141"/>
        <v/>
      </c>
      <c r="AI372" s="47" t="str">
        <f t="shared" si="142"/>
        <v/>
      </c>
      <c r="AJ372" s="47" t="str">
        <f t="shared" si="151"/>
        <v/>
      </c>
      <c r="AK372" s="48" t="str">
        <f t="shared" si="152"/>
        <v/>
      </c>
      <c r="AL372" s="48" t="str">
        <f t="shared" si="153"/>
        <v>ناجح فى جميع مواد الترم الأول</v>
      </c>
      <c r="AM372" s="49"/>
      <c r="AN372" s="50" t="str">
        <f t="shared" si="154"/>
        <v/>
      </c>
      <c r="AO372" s="50" t="str">
        <f t="shared" si="155"/>
        <v/>
      </c>
      <c r="AP372" s="50" t="str">
        <f t="shared" si="156"/>
        <v/>
      </c>
      <c r="AQ372" s="50" t="str">
        <f t="shared" si="157"/>
        <v/>
      </c>
      <c r="AR372" s="50" t="str">
        <f t="shared" si="158"/>
        <v/>
      </c>
      <c r="AS372" s="50" t="str">
        <f t="shared" si="159"/>
        <v/>
      </c>
      <c r="AT372" s="50" t="str">
        <f t="shared" si="160"/>
        <v/>
      </c>
      <c r="AU372" s="50" t="str">
        <f t="shared" si="160"/>
        <v/>
      </c>
      <c r="AV372" s="50" t="str">
        <f t="shared" si="161"/>
        <v/>
      </c>
    </row>
    <row r="373" spans="1:48" ht="129.94999999999999" customHeight="1">
      <c r="A373" s="40" t="str">
        <f t="shared" si="143"/>
        <v/>
      </c>
      <c r="B373" s="41" t="str">
        <f>IF([1]رصد!B373="","",[1]رصد!B373)</f>
        <v/>
      </c>
      <c r="C373" s="41">
        <f>IF([1]رصد!C373="","",[1]رصد!C373)</f>
        <v>0</v>
      </c>
      <c r="D373" s="41">
        <f>IF([1]رصد!D373="","",[1]رصد!D373)</f>
        <v>0</v>
      </c>
      <c r="E373" s="41">
        <f>IF([1]رصد!E373="","",[1]رصد!E373)</f>
        <v>0</v>
      </c>
      <c r="F373" s="41" t="str">
        <f>IF($B373="","",[1]رصد!F373)</f>
        <v/>
      </c>
      <c r="G373" s="42" t="str">
        <f t="shared" si="144"/>
        <v/>
      </c>
      <c r="H373" s="42" t="str">
        <f>IF($B373="","",[1]رصد!G373)</f>
        <v/>
      </c>
      <c r="I373" s="42" t="str">
        <f t="shared" si="145"/>
        <v/>
      </c>
      <c r="J373" s="42" t="str">
        <f>IF($B373="","",[1]رصد!H373)</f>
        <v/>
      </c>
      <c r="K373" s="42" t="str">
        <f t="shared" si="146"/>
        <v/>
      </c>
      <c r="L373" s="42" t="str">
        <f>IF($B373="","",[1]رصد!I373)</f>
        <v/>
      </c>
      <c r="M373" s="42" t="str">
        <f t="shared" si="147"/>
        <v/>
      </c>
      <c r="N373" s="42" t="str">
        <f>IF($B373="","",[1]رصد!J373)</f>
        <v/>
      </c>
      <c r="O373" s="42" t="str">
        <f t="shared" si="148"/>
        <v/>
      </c>
      <c r="P373" s="42" t="str">
        <f>IF($B373="","",[1]رصد!K373)</f>
        <v/>
      </c>
      <c r="Q373" s="42" t="str">
        <f t="shared" si="149"/>
        <v/>
      </c>
      <c r="R373" s="42" t="str">
        <f>IF($B373="","",[1]رصد!L373)</f>
        <v/>
      </c>
      <c r="S373" s="42" t="str">
        <f t="shared" si="150"/>
        <v/>
      </c>
      <c r="T373" s="43" t="str">
        <f>IF($B373="","",[1]رصد!M373)</f>
        <v/>
      </c>
      <c r="U373" s="44" t="str">
        <f t="shared" si="135"/>
        <v/>
      </c>
      <c r="V373" s="45"/>
      <c r="AC373" s="47" t="str">
        <f t="shared" si="136"/>
        <v/>
      </c>
      <c r="AD373" s="47" t="str">
        <f t="shared" si="137"/>
        <v/>
      </c>
      <c r="AE373" s="47" t="str">
        <f t="shared" si="138"/>
        <v/>
      </c>
      <c r="AF373" s="47" t="str">
        <f t="shared" si="139"/>
        <v/>
      </c>
      <c r="AG373" s="47" t="str">
        <f t="shared" si="140"/>
        <v/>
      </c>
      <c r="AH373" s="47" t="str">
        <f t="shared" si="141"/>
        <v/>
      </c>
      <c r="AI373" s="47" t="str">
        <f t="shared" si="142"/>
        <v/>
      </c>
      <c r="AJ373" s="47" t="str">
        <f t="shared" si="151"/>
        <v/>
      </c>
      <c r="AK373" s="48" t="str">
        <f t="shared" si="152"/>
        <v/>
      </c>
      <c r="AL373" s="48" t="str">
        <f t="shared" si="153"/>
        <v>ناجح فى جميع مواد الترم الأول</v>
      </c>
      <c r="AM373" s="49"/>
      <c r="AN373" s="50" t="str">
        <f t="shared" si="154"/>
        <v/>
      </c>
      <c r="AO373" s="50" t="str">
        <f t="shared" si="155"/>
        <v/>
      </c>
      <c r="AP373" s="50" t="str">
        <f t="shared" si="156"/>
        <v/>
      </c>
      <c r="AQ373" s="50" t="str">
        <f t="shared" si="157"/>
        <v/>
      </c>
      <c r="AR373" s="50" t="str">
        <f t="shared" si="158"/>
        <v/>
      </c>
      <c r="AS373" s="50" t="str">
        <f t="shared" si="159"/>
        <v/>
      </c>
      <c r="AT373" s="50" t="str">
        <f t="shared" si="160"/>
        <v/>
      </c>
      <c r="AU373" s="50" t="str">
        <f t="shared" si="160"/>
        <v/>
      </c>
      <c r="AV373" s="50" t="str">
        <f t="shared" si="161"/>
        <v/>
      </c>
    </row>
    <row r="374" spans="1:48" ht="129.94999999999999" customHeight="1">
      <c r="A374" s="40" t="str">
        <f t="shared" si="143"/>
        <v/>
      </c>
      <c r="B374" s="41" t="str">
        <f>IF([1]رصد!B374="","",[1]رصد!B374)</f>
        <v/>
      </c>
      <c r="C374" s="41">
        <f>IF([1]رصد!C374="","",[1]رصد!C374)</f>
        <v>0</v>
      </c>
      <c r="D374" s="41">
        <f>IF([1]رصد!D374="","",[1]رصد!D374)</f>
        <v>0</v>
      </c>
      <c r="E374" s="41">
        <f>IF([1]رصد!E374="","",[1]رصد!E374)</f>
        <v>0</v>
      </c>
      <c r="F374" s="41" t="str">
        <f>IF($B374="","",[1]رصد!F374)</f>
        <v/>
      </c>
      <c r="G374" s="42" t="str">
        <f t="shared" si="144"/>
        <v/>
      </c>
      <c r="H374" s="42" t="str">
        <f>IF($B374="","",[1]رصد!G374)</f>
        <v/>
      </c>
      <c r="I374" s="42" t="str">
        <f t="shared" si="145"/>
        <v/>
      </c>
      <c r="J374" s="42" t="str">
        <f>IF($B374="","",[1]رصد!H374)</f>
        <v/>
      </c>
      <c r="K374" s="42" t="str">
        <f t="shared" si="146"/>
        <v/>
      </c>
      <c r="L374" s="42" t="str">
        <f>IF($B374="","",[1]رصد!I374)</f>
        <v/>
      </c>
      <c r="M374" s="42" t="str">
        <f t="shared" si="147"/>
        <v/>
      </c>
      <c r="N374" s="42" t="str">
        <f>IF($B374="","",[1]رصد!J374)</f>
        <v/>
      </c>
      <c r="O374" s="42" t="str">
        <f t="shared" si="148"/>
        <v/>
      </c>
      <c r="P374" s="42" t="str">
        <f>IF($B374="","",[1]رصد!K374)</f>
        <v/>
      </c>
      <c r="Q374" s="42" t="str">
        <f t="shared" si="149"/>
        <v/>
      </c>
      <c r="R374" s="42" t="str">
        <f>IF($B374="","",[1]رصد!L374)</f>
        <v/>
      </c>
      <c r="S374" s="42" t="str">
        <f t="shared" si="150"/>
        <v/>
      </c>
      <c r="T374" s="43" t="str">
        <f>IF($B374="","",[1]رصد!M374)</f>
        <v/>
      </c>
      <c r="U374" s="44" t="str">
        <f t="shared" si="135"/>
        <v/>
      </c>
      <c r="V374" s="45"/>
      <c r="AC374" s="47" t="str">
        <f t="shared" si="136"/>
        <v/>
      </c>
      <c r="AD374" s="47" t="str">
        <f t="shared" si="137"/>
        <v/>
      </c>
      <c r="AE374" s="47" t="str">
        <f t="shared" si="138"/>
        <v/>
      </c>
      <c r="AF374" s="47" t="str">
        <f t="shared" si="139"/>
        <v/>
      </c>
      <c r="AG374" s="47" t="str">
        <f t="shared" si="140"/>
        <v/>
      </c>
      <c r="AH374" s="47" t="str">
        <f t="shared" si="141"/>
        <v/>
      </c>
      <c r="AI374" s="47" t="str">
        <f t="shared" si="142"/>
        <v/>
      </c>
      <c r="AJ374" s="47" t="str">
        <f t="shared" si="151"/>
        <v/>
      </c>
      <c r="AK374" s="48" t="str">
        <f t="shared" si="152"/>
        <v/>
      </c>
      <c r="AL374" s="48" t="str">
        <f t="shared" si="153"/>
        <v>ناجح فى جميع مواد الترم الأول</v>
      </c>
      <c r="AM374" s="49"/>
      <c r="AN374" s="50" t="str">
        <f t="shared" si="154"/>
        <v/>
      </c>
      <c r="AO374" s="50" t="str">
        <f t="shared" si="155"/>
        <v/>
      </c>
      <c r="AP374" s="50" t="str">
        <f t="shared" si="156"/>
        <v/>
      </c>
      <c r="AQ374" s="50" t="str">
        <f t="shared" si="157"/>
        <v/>
      </c>
      <c r="AR374" s="50" t="str">
        <f t="shared" si="158"/>
        <v/>
      </c>
      <c r="AS374" s="50" t="str">
        <f t="shared" si="159"/>
        <v/>
      </c>
      <c r="AT374" s="50" t="str">
        <f t="shared" si="160"/>
        <v/>
      </c>
      <c r="AU374" s="50" t="str">
        <f t="shared" si="160"/>
        <v/>
      </c>
      <c r="AV374" s="50" t="str">
        <f t="shared" si="161"/>
        <v/>
      </c>
    </row>
    <row r="375" spans="1:48" ht="129.94999999999999" customHeight="1">
      <c r="A375" s="40" t="str">
        <f t="shared" si="143"/>
        <v/>
      </c>
      <c r="B375" s="41" t="str">
        <f>IF([1]رصد!B375="","",[1]رصد!B375)</f>
        <v/>
      </c>
      <c r="C375" s="41">
        <f>IF([1]رصد!C375="","",[1]رصد!C375)</f>
        <v>0</v>
      </c>
      <c r="D375" s="41">
        <f>IF([1]رصد!D375="","",[1]رصد!D375)</f>
        <v>0</v>
      </c>
      <c r="E375" s="41">
        <f>IF([1]رصد!E375="","",[1]رصد!E375)</f>
        <v>0</v>
      </c>
      <c r="F375" s="41" t="str">
        <f>IF($B375="","",[1]رصد!F375)</f>
        <v/>
      </c>
      <c r="G375" s="42" t="str">
        <f t="shared" si="144"/>
        <v/>
      </c>
      <c r="H375" s="42" t="str">
        <f>IF($B375="","",[1]رصد!G375)</f>
        <v/>
      </c>
      <c r="I375" s="42" t="str">
        <f t="shared" si="145"/>
        <v/>
      </c>
      <c r="J375" s="42" t="str">
        <f>IF($B375="","",[1]رصد!H375)</f>
        <v/>
      </c>
      <c r="K375" s="42" t="str">
        <f t="shared" si="146"/>
        <v/>
      </c>
      <c r="L375" s="42" t="str">
        <f>IF($B375="","",[1]رصد!I375)</f>
        <v/>
      </c>
      <c r="M375" s="42" t="str">
        <f t="shared" si="147"/>
        <v/>
      </c>
      <c r="N375" s="42" t="str">
        <f>IF($B375="","",[1]رصد!J375)</f>
        <v/>
      </c>
      <c r="O375" s="42" t="str">
        <f t="shared" si="148"/>
        <v/>
      </c>
      <c r="P375" s="42" t="str">
        <f>IF($B375="","",[1]رصد!K375)</f>
        <v/>
      </c>
      <c r="Q375" s="42" t="str">
        <f t="shared" si="149"/>
        <v/>
      </c>
      <c r="R375" s="42" t="str">
        <f>IF($B375="","",[1]رصد!L375)</f>
        <v/>
      </c>
      <c r="S375" s="42" t="str">
        <f t="shared" si="150"/>
        <v/>
      </c>
      <c r="T375" s="43" t="str">
        <f>IF($B375="","",[1]رصد!M375)</f>
        <v/>
      </c>
      <c r="U375" s="44" t="str">
        <f t="shared" si="135"/>
        <v/>
      </c>
      <c r="V375" s="45"/>
      <c r="AC375" s="47" t="str">
        <f t="shared" si="136"/>
        <v/>
      </c>
      <c r="AD375" s="47" t="str">
        <f t="shared" si="137"/>
        <v/>
      </c>
      <c r="AE375" s="47" t="str">
        <f t="shared" si="138"/>
        <v/>
      </c>
      <c r="AF375" s="47" t="str">
        <f t="shared" si="139"/>
        <v/>
      </c>
      <c r="AG375" s="47" t="str">
        <f t="shared" si="140"/>
        <v/>
      </c>
      <c r="AH375" s="47" t="str">
        <f t="shared" si="141"/>
        <v/>
      </c>
      <c r="AI375" s="47" t="str">
        <f t="shared" si="142"/>
        <v/>
      </c>
      <c r="AJ375" s="47" t="str">
        <f t="shared" si="151"/>
        <v/>
      </c>
      <c r="AK375" s="48" t="str">
        <f t="shared" si="152"/>
        <v/>
      </c>
      <c r="AL375" s="48" t="str">
        <f t="shared" si="153"/>
        <v>ناجح فى جميع مواد الترم الأول</v>
      </c>
      <c r="AM375" s="49"/>
      <c r="AN375" s="50" t="str">
        <f t="shared" si="154"/>
        <v/>
      </c>
      <c r="AO375" s="50" t="str">
        <f t="shared" si="155"/>
        <v/>
      </c>
      <c r="AP375" s="50" t="str">
        <f t="shared" si="156"/>
        <v/>
      </c>
      <c r="AQ375" s="50" t="str">
        <f t="shared" si="157"/>
        <v/>
      </c>
      <c r="AR375" s="50" t="str">
        <f t="shared" si="158"/>
        <v/>
      </c>
      <c r="AS375" s="50" t="str">
        <f t="shared" si="159"/>
        <v/>
      </c>
      <c r="AT375" s="50" t="str">
        <f t="shared" si="160"/>
        <v/>
      </c>
      <c r="AU375" s="50" t="str">
        <f t="shared" si="160"/>
        <v/>
      </c>
      <c r="AV375" s="50" t="str">
        <f t="shared" si="161"/>
        <v/>
      </c>
    </row>
    <row r="376" spans="1:48" ht="129.94999999999999" customHeight="1">
      <c r="A376" s="40" t="str">
        <f t="shared" si="143"/>
        <v/>
      </c>
      <c r="B376" s="41" t="str">
        <f>IF([1]رصد!B376="","",[1]رصد!B376)</f>
        <v/>
      </c>
      <c r="C376" s="41">
        <f>IF([1]رصد!C376="","",[1]رصد!C376)</f>
        <v>0</v>
      </c>
      <c r="D376" s="41">
        <f>IF([1]رصد!D376="","",[1]رصد!D376)</f>
        <v>0</v>
      </c>
      <c r="E376" s="41">
        <f>IF([1]رصد!E376="","",[1]رصد!E376)</f>
        <v>0</v>
      </c>
      <c r="F376" s="41" t="str">
        <f>IF($B376="","",[1]رصد!F376)</f>
        <v/>
      </c>
      <c r="G376" s="42" t="str">
        <f t="shared" si="144"/>
        <v/>
      </c>
      <c r="H376" s="42" t="str">
        <f>IF($B376="","",[1]رصد!G376)</f>
        <v/>
      </c>
      <c r="I376" s="42" t="str">
        <f t="shared" si="145"/>
        <v/>
      </c>
      <c r="J376" s="42" t="str">
        <f>IF($B376="","",[1]رصد!H376)</f>
        <v/>
      </c>
      <c r="K376" s="42" t="str">
        <f t="shared" si="146"/>
        <v/>
      </c>
      <c r="L376" s="42" t="str">
        <f>IF($B376="","",[1]رصد!I376)</f>
        <v/>
      </c>
      <c r="M376" s="42" t="str">
        <f t="shared" si="147"/>
        <v/>
      </c>
      <c r="N376" s="42" t="str">
        <f>IF($B376="","",[1]رصد!J376)</f>
        <v/>
      </c>
      <c r="O376" s="42" t="str">
        <f t="shared" si="148"/>
        <v/>
      </c>
      <c r="P376" s="42" t="str">
        <f>IF($B376="","",[1]رصد!K376)</f>
        <v/>
      </c>
      <c r="Q376" s="42" t="str">
        <f t="shared" si="149"/>
        <v/>
      </c>
      <c r="R376" s="42" t="str">
        <f>IF($B376="","",[1]رصد!L376)</f>
        <v/>
      </c>
      <c r="S376" s="42" t="str">
        <f t="shared" si="150"/>
        <v/>
      </c>
      <c r="T376" s="43" t="str">
        <f>IF($B376="","",[1]رصد!M376)</f>
        <v/>
      </c>
      <c r="U376" s="44" t="str">
        <f t="shared" si="135"/>
        <v/>
      </c>
      <c r="V376" s="45"/>
      <c r="AC376" s="47" t="str">
        <f t="shared" si="136"/>
        <v/>
      </c>
      <c r="AD376" s="47" t="str">
        <f t="shared" si="137"/>
        <v/>
      </c>
      <c r="AE376" s="47" t="str">
        <f t="shared" si="138"/>
        <v/>
      </c>
      <c r="AF376" s="47" t="str">
        <f t="shared" si="139"/>
        <v/>
      </c>
      <c r="AG376" s="47" t="str">
        <f t="shared" si="140"/>
        <v/>
      </c>
      <c r="AH376" s="47" t="str">
        <f t="shared" si="141"/>
        <v/>
      </c>
      <c r="AI376" s="47" t="str">
        <f t="shared" si="142"/>
        <v/>
      </c>
      <c r="AJ376" s="47" t="str">
        <f t="shared" si="151"/>
        <v/>
      </c>
      <c r="AK376" s="48" t="str">
        <f t="shared" si="152"/>
        <v/>
      </c>
      <c r="AL376" s="48" t="str">
        <f t="shared" si="153"/>
        <v>ناجح فى جميع مواد الترم الأول</v>
      </c>
      <c r="AM376" s="49"/>
      <c r="AN376" s="50" t="str">
        <f t="shared" si="154"/>
        <v/>
      </c>
      <c r="AO376" s="50" t="str">
        <f t="shared" si="155"/>
        <v/>
      </c>
      <c r="AP376" s="50" t="str">
        <f t="shared" si="156"/>
        <v/>
      </c>
      <c r="AQ376" s="50" t="str">
        <f t="shared" si="157"/>
        <v/>
      </c>
      <c r="AR376" s="50" t="str">
        <f t="shared" si="158"/>
        <v/>
      </c>
      <c r="AS376" s="50" t="str">
        <f t="shared" si="159"/>
        <v/>
      </c>
      <c r="AT376" s="50" t="str">
        <f t="shared" si="160"/>
        <v/>
      </c>
      <c r="AU376" s="50" t="str">
        <f t="shared" si="160"/>
        <v/>
      </c>
      <c r="AV376" s="50" t="str">
        <f t="shared" si="161"/>
        <v/>
      </c>
    </row>
    <row r="377" spans="1:48" ht="129.94999999999999" customHeight="1">
      <c r="A377" s="40" t="str">
        <f t="shared" si="143"/>
        <v/>
      </c>
      <c r="B377" s="41" t="str">
        <f>IF([1]رصد!B377="","",[1]رصد!B377)</f>
        <v/>
      </c>
      <c r="C377" s="41">
        <f>IF([1]رصد!C377="","",[1]رصد!C377)</f>
        <v>0</v>
      </c>
      <c r="D377" s="41">
        <f>IF([1]رصد!D377="","",[1]رصد!D377)</f>
        <v>0</v>
      </c>
      <c r="E377" s="41">
        <f>IF([1]رصد!E377="","",[1]رصد!E377)</f>
        <v>0</v>
      </c>
      <c r="F377" s="41" t="str">
        <f>IF($B377="","",[1]رصد!F377)</f>
        <v/>
      </c>
      <c r="G377" s="42" t="str">
        <f t="shared" si="144"/>
        <v/>
      </c>
      <c r="H377" s="42" t="str">
        <f>IF($B377="","",[1]رصد!G377)</f>
        <v/>
      </c>
      <c r="I377" s="42" t="str">
        <f t="shared" si="145"/>
        <v/>
      </c>
      <c r="J377" s="42" t="str">
        <f>IF($B377="","",[1]رصد!H377)</f>
        <v/>
      </c>
      <c r="K377" s="42" t="str">
        <f t="shared" si="146"/>
        <v/>
      </c>
      <c r="L377" s="42" t="str">
        <f>IF($B377="","",[1]رصد!I377)</f>
        <v/>
      </c>
      <c r="M377" s="42" t="str">
        <f t="shared" si="147"/>
        <v/>
      </c>
      <c r="N377" s="42" t="str">
        <f>IF($B377="","",[1]رصد!J377)</f>
        <v/>
      </c>
      <c r="O377" s="42" t="str">
        <f t="shared" si="148"/>
        <v/>
      </c>
      <c r="P377" s="42" t="str">
        <f>IF($B377="","",[1]رصد!K377)</f>
        <v/>
      </c>
      <c r="Q377" s="42" t="str">
        <f t="shared" si="149"/>
        <v/>
      </c>
      <c r="R377" s="42" t="str">
        <f>IF($B377="","",[1]رصد!L377)</f>
        <v/>
      </c>
      <c r="S377" s="42" t="str">
        <f t="shared" si="150"/>
        <v/>
      </c>
      <c r="T377" s="43" t="str">
        <f>IF($B377="","",[1]رصد!M377)</f>
        <v/>
      </c>
      <c r="U377" s="44" t="str">
        <f t="shared" si="135"/>
        <v/>
      </c>
      <c r="V377" s="45"/>
      <c r="AC377" s="47" t="str">
        <f t="shared" si="136"/>
        <v/>
      </c>
      <c r="AD377" s="47" t="str">
        <f t="shared" si="137"/>
        <v/>
      </c>
      <c r="AE377" s="47" t="str">
        <f t="shared" si="138"/>
        <v/>
      </c>
      <c r="AF377" s="47" t="str">
        <f t="shared" si="139"/>
        <v/>
      </c>
      <c r="AG377" s="47" t="str">
        <f t="shared" si="140"/>
        <v/>
      </c>
      <c r="AH377" s="47" t="str">
        <f t="shared" si="141"/>
        <v/>
      </c>
      <c r="AI377" s="47" t="str">
        <f t="shared" si="142"/>
        <v/>
      </c>
      <c r="AJ377" s="47" t="str">
        <f t="shared" si="151"/>
        <v/>
      </c>
      <c r="AK377" s="48" t="str">
        <f t="shared" si="152"/>
        <v/>
      </c>
      <c r="AL377" s="48" t="str">
        <f t="shared" si="153"/>
        <v>ناجح فى جميع مواد الترم الأول</v>
      </c>
      <c r="AM377" s="49"/>
      <c r="AN377" s="50" t="str">
        <f t="shared" si="154"/>
        <v/>
      </c>
      <c r="AO377" s="50" t="str">
        <f t="shared" si="155"/>
        <v/>
      </c>
      <c r="AP377" s="50" t="str">
        <f t="shared" si="156"/>
        <v/>
      </c>
      <c r="AQ377" s="50" t="str">
        <f t="shared" si="157"/>
        <v/>
      </c>
      <c r="AR377" s="50" t="str">
        <f t="shared" si="158"/>
        <v/>
      </c>
      <c r="AS377" s="50" t="str">
        <f t="shared" si="159"/>
        <v/>
      </c>
      <c r="AT377" s="50" t="str">
        <f t="shared" si="160"/>
        <v/>
      </c>
      <c r="AU377" s="50" t="str">
        <f t="shared" si="160"/>
        <v/>
      </c>
      <c r="AV377" s="50" t="str">
        <f t="shared" si="161"/>
        <v/>
      </c>
    </row>
    <row r="378" spans="1:48" ht="129.94999999999999" customHeight="1">
      <c r="A378" s="40" t="str">
        <f t="shared" si="143"/>
        <v/>
      </c>
      <c r="B378" s="41" t="str">
        <f>IF([1]رصد!B378="","",[1]رصد!B378)</f>
        <v/>
      </c>
      <c r="C378" s="41">
        <f>IF([1]رصد!C378="","",[1]رصد!C378)</f>
        <v>0</v>
      </c>
      <c r="D378" s="41">
        <f>IF([1]رصد!D378="","",[1]رصد!D378)</f>
        <v>0</v>
      </c>
      <c r="E378" s="41">
        <f>IF([1]رصد!E378="","",[1]رصد!E378)</f>
        <v>0</v>
      </c>
      <c r="F378" s="41" t="str">
        <f>IF($B378="","",[1]رصد!F378)</f>
        <v/>
      </c>
      <c r="G378" s="42" t="str">
        <f t="shared" si="144"/>
        <v/>
      </c>
      <c r="H378" s="42" t="str">
        <f>IF($B378="","",[1]رصد!G378)</f>
        <v/>
      </c>
      <c r="I378" s="42" t="str">
        <f t="shared" si="145"/>
        <v/>
      </c>
      <c r="J378" s="42" t="str">
        <f>IF($B378="","",[1]رصد!H378)</f>
        <v/>
      </c>
      <c r="K378" s="42" t="str">
        <f t="shared" si="146"/>
        <v/>
      </c>
      <c r="L378" s="42" t="str">
        <f>IF($B378="","",[1]رصد!I378)</f>
        <v/>
      </c>
      <c r="M378" s="42" t="str">
        <f t="shared" si="147"/>
        <v/>
      </c>
      <c r="N378" s="42" t="str">
        <f>IF($B378="","",[1]رصد!J378)</f>
        <v/>
      </c>
      <c r="O378" s="42" t="str">
        <f t="shared" si="148"/>
        <v/>
      </c>
      <c r="P378" s="42" t="str">
        <f>IF($B378="","",[1]رصد!K378)</f>
        <v/>
      </c>
      <c r="Q378" s="42" t="str">
        <f t="shared" si="149"/>
        <v/>
      </c>
      <c r="R378" s="42" t="str">
        <f>IF($B378="","",[1]رصد!L378)</f>
        <v/>
      </c>
      <c r="S378" s="42" t="str">
        <f t="shared" si="150"/>
        <v/>
      </c>
      <c r="T378" s="43" t="str">
        <f>IF($B378="","",[1]رصد!M378)</f>
        <v/>
      </c>
      <c r="U378" s="44" t="str">
        <f t="shared" si="135"/>
        <v/>
      </c>
      <c r="V378" s="45"/>
      <c r="AC378" s="47" t="str">
        <f t="shared" si="136"/>
        <v/>
      </c>
      <c r="AD378" s="47" t="str">
        <f t="shared" si="137"/>
        <v/>
      </c>
      <c r="AE378" s="47" t="str">
        <f t="shared" si="138"/>
        <v/>
      </c>
      <c r="AF378" s="47" t="str">
        <f t="shared" si="139"/>
        <v/>
      </c>
      <c r="AG378" s="47" t="str">
        <f t="shared" si="140"/>
        <v/>
      </c>
      <c r="AH378" s="47" t="str">
        <f t="shared" si="141"/>
        <v/>
      </c>
      <c r="AI378" s="47" t="str">
        <f t="shared" si="142"/>
        <v/>
      </c>
      <c r="AJ378" s="47" t="str">
        <f t="shared" si="151"/>
        <v/>
      </c>
      <c r="AK378" s="48" t="str">
        <f t="shared" si="152"/>
        <v/>
      </c>
      <c r="AL378" s="48" t="str">
        <f t="shared" si="153"/>
        <v>ناجح فى جميع مواد الترم الأول</v>
      </c>
      <c r="AM378" s="49"/>
      <c r="AN378" s="50" t="str">
        <f t="shared" si="154"/>
        <v/>
      </c>
      <c r="AO378" s="50" t="str">
        <f t="shared" si="155"/>
        <v/>
      </c>
      <c r="AP378" s="50" t="str">
        <f t="shared" si="156"/>
        <v/>
      </c>
      <c r="AQ378" s="50" t="str">
        <f t="shared" si="157"/>
        <v/>
      </c>
      <c r="AR378" s="50" t="str">
        <f t="shared" si="158"/>
        <v/>
      </c>
      <c r="AS378" s="50" t="str">
        <f t="shared" si="159"/>
        <v/>
      </c>
      <c r="AT378" s="50" t="str">
        <f t="shared" si="160"/>
        <v/>
      </c>
      <c r="AU378" s="50" t="str">
        <f t="shared" si="160"/>
        <v/>
      </c>
      <c r="AV378" s="50" t="str">
        <f t="shared" si="161"/>
        <v/>
      </c>
    </row>
    <row r="379" spans="1:48" ht="129.94999999999999" customHeight="1">
      <c r="A379" s="40" t="str">
        <f t="shared" si="143"/>
        <v/>
      </c>
      <c r="B379" s="41" t="str">
        <f>IF([1]رصد!B379="","",[1]رصد!B379)</f>
        <v/>
      </c>
      <c r="C379" s="41">
        <f>IF([1]رصد!C379="","",[1]رصد!C379)</f>
        <v>0</v>
      </c>
      <c r="D379" s="41">
        <f>IF([1]رصد!D379="","",[1]رصد!D379)</f>
        <v>0</v>
      </c>
      <c r="E379" s="41">
        <f>IF([1]رصد!E379="","",[1]رصد!E379)</f>
        <v>0</v>
      </c>
      <c r="F379" s="41" t="str">
        <f>IF($B379="","",[1]رصد!F379)</f>
        <v/>
      </c>
      <c r="G379" s="42" t="str">
        <f t="shared" si="144"/>
        <v/>
      </c>
      <c r="H379" s="42" t="str">
        <f>IF($B379="","",[1]رصد!G379)</f>
        <v/>
      </c>
      <c r="I379" s="42" t="str">
        <f t="shared" si="145"/>
        <v/>
      </c>
      <c r="J379" s="42" t="str">
        <f>IF($B379="","",[1]رصد!H379)</f>
        <v/>
      </c>
      <c r="K379" s="42" t="str">
        <f t="shared" si="146"/>
        <v/>
      </c>
      <c r="L379" s="42" t="str">
        <f>IF($B379="","",[1]رصد!I379)</f>
        <v/>
      </c>
      <c r="M379" s="42" t="str">
        <f t="shared" si="147"/>
        <v/>
      </c>
      <c r="N379" s="42" t="str">
        <f>IF($B379="","",[1]رصد!J379)</f>
        <v/>
      </c>
      <c r="O379" s="42" t="str">
        <f t="shared" si="148"/>
        <v/>
      </c>
      <c r="P379" s="42" t="str">
        <f>IF($B379="","",[1]رصد!K379)</f>
        <v/>
      </c>
      <c r="Q379" s="42" t="str">
        <f t="shared" si="149"/>
        <v/>
      </c>
      <c r="R379" s="42" t="str">
        <f>IF($B379="","",[1]رصد!L379)</f>
        <v/>
      </c>
      <c r="S379" s="42" t="str">
        <f t="shared" si="150"/>
        <v/>
      </c>
      <c r="T379" s="43" t="str">
        <f>IF($B379="","",[1]رصد!M379)</f>
        <v/>
      </c>
      <c r="U379" s="44" t="str">
        <f t="shared" si="135"/>
        <v/>
      </c>
      <c r="V379" s="45"/>
      <c r="AC379" s="47" t="str">
        <f t="shared" si="136"/>
        <v/>
      </c>
      <c r="AD379" s="47" t="str">
        <f t="shared" si="137"/>
        <v/>
      </c>
      <c r="AE379" s="47" t="str">
        <f t="shared" si="138"/>
        <v/>
      </c>
      <c r="AF379" s="47" t="str">
        <f t="shared" si="139"/>
        <v/>
      </c>
      <c r="AG379" s="47" t="str">
        <f t="shared" si="140"/>
        <v/>
      </c>
      <c r="AH379" s="47" t="str">
        <f t="shared" si="141"/>
        <v/>
      </c>
      <c r="AI379" s="47" t="str">
        <f t="shared" si="142"/>
        <v/>
      </c>
      <c r="AJ379" s="47" t="str">
        <f t="shared" si="151"/>
        <v/>
      </c>
      <c r="AK379" s="48" t="str">
        <f t="shared" si="152"/>
        <v/>
      </c>
      <c r="AL379" s="48" t="str">
        <f t="shared" si="153"/>
        <v>ناجح فى جميع مواد الترم الأول</v>
      </c>
      <c r="AM379" s="49"/>
      <c r="AN379" s="50" t="str">
        <f t="shared" si="154"/>
        <v/>
      </c>
      <c r="AO379" s="50" t="str">
        <f t="shared" si="155"/>
        <v/>
      </c>
      <c r="AP379" s="50" t="str">
        <f t="shared" si="156"/>
        <v/>
      </c>
      <c r="AQ379" s="50" t="str">
        <f t="shared" si="157"/>
        <v/>
      </c>
      <c r="AR379" s="50" t="str">
        <f t="shared" si="158"/>
        <v/>
      </c>
      <c r="AS379" s="50" t="str">
        <f t="shared" si="159"/>
        <v/>
      </c>
      <c r="AT379" s="50" t="str">
        <f t="shared" si="160"/>
        <v/>
      </c>
      <c r="AU379" s="50" t="str">
        <f t="shared" si="160"/>
        <v/>
      </c>
      <c r="AV379" s="50" t="str">
        <f t="shared" si="161"/>
        <v/>
      </c>
    </row>
    <row r="380" spans="1:48" ht="129.94999999999999" customHeight="1">
      <c r="A380" s="40" t="str">
        <f t="shared" si="143"/>
        <v/>
      </c>
      <c r="B380" s="41" t="str">
        <f>IF([1]رصد!B380="","",[1]رصد!B380)</f>
        <v/>
      </c>
      <c r="C380" s="41">
        <f>IF([1]رصد!C380="","",[1]رصد!C380)</f>
        <v>0</v>
      </c>
      <c r="D380" s="41">
        <f>IF([1]رصد!D380="","",[1]رصد!D380)</f>
        <v>0</v>
      </c>
      <c r="E380" s="41">
        <f>IF([1]رصد!E380="","",[1]رصد!E380)</f>
        <v>0</v>
      </c>
      <c r="F380" s="41" t="str">
        <f>IF($B380="","",[1]رصد!F380)</f>
        <v/>
      </c>
      <c r="G380" s="42" t="str">
        <f t="shared" si="144"/>
        <v/>
      </c>
      <c r="H380" s="42" t="str">
        <f>IF($B380="","",[1]رصد!G380)</f>
        <v/>
      </c>
      <c r="I380" s="42" t="str">
        <f t="shared" si="145"/>
        <v/>
      </c>
      <c r="J380" s="42" t="str">
        <f>IF($B380="","",[1]رصد!H380)</f>
        <v/>
      </c>
      <c r="K380" s="42" t="str">
        <f t="shared" si="146"/>
        <v/>
      </c>
      <c r="L380" s="42" t="str">
        <f>IF($B380="","",[1]رصد!I380)</f>
        <v/>
      </c>
      <c r="M380" s="42" t="str">
        <f t="shared" si="147"/>
        <v/>
      </c>
      <c r="N380" s="42" t="str">
        <f>IF($B380="","",[1]رصد!J380)</f>
        <v/>
      </c>
      <c r="O380" s="42" t="str">
        <f t="shared" si="148"/>
        <v/>
      </c>
      <c r="P380" s="42" t="str">
        <f>IF($B380="","",[1]رصد!K380)</f>
        <v/>
      </c>
      <c r="Q380" s="42" t="str">
        <f t="shared" si="149"/>
        <v/>
      </c>
      <c r="R380" s="42" t="str">
        <f>IF($B380="","",[1]رصد!L380)</f>
        <v/>
      </c>
      <c r="S380" s="42" t="str">
        <f t="shared" si="150"/>
        <v/>
      </c>
      <c r="T380" s="43" t="str">
        <f>IF($B380="","",[1]رصد!M380)</f>
        <v/>
      </c>
      <c r="U380" s="44" t="str">
        <f t="shared" si="135"/>
        <v/>
      </c>
      <c r="V380" s="45"/>
      <c r="AC380" s="47" t="str">
        <f t="shared" si="136"/>
        <v/>
      </c>
      <c r="AD380" s="47" t="str">
        <f t="shared" si="137"/>
        <v/>
      </c>
      <c r="AE380" s="47" t="str">
        <f t="shared" si="138"/>
        <v/>
      </c>
      <c r="AF380" s="47" t="str">
        <f t="shared" si="139"/>
        <v/>
      </c>
      <c r="AG380" s="47" t="str">
        <f t="shared" si="140"/>
        <v/>
      </c>
      <c r="AH380" s="47" t="str">
        <f t="shared" si="141"/>
        <v/>
      </c>
      <c r="AI380" s="47" t="str">
        <f t="shared" si="142"/>
        <v/>
      </c>
      <c r="AJ380" s="47" t="str">
        <f t="shared" si="151"/>
        <v/>
      </c>
      <c r="AK380" s="48" t="str">
        <f t="shared" si="152"/>
        <v/>
      </c>
      <c r="AL380" s="48" t="str">
        <f t="shared" si="153"/>
        <v>ناجح فى جميع مواد الترم الأول</v>
      </c>
      <c r="AM380" s="49"/>
      <c r="AN380" s="50" t="str">
        <f t="shared" si="154"/>
        <v/>
      </c>
      <c r="AO380" s="50" t="str">
        <f t="shared" si="155"/>
        <v/>
      </c>
      <c r="AP380" s="50" t="str">
        <f t="shared" si="156"/>
        <v/>
      </c>
      <c r="AQ380" s="50" t="str">
        <f t="shared" si="157"/>
        <v/>
      </c>
      <c r="AR380" s="50" t="str">
        <f t="shared" si="158"/>
        <v/>
      </c>
      <c r="AS380" s="50" t="str">
        <f t="shared" si="159"/>
        <v/>
      </c>
      <c r="AT380" s="50" t="str">
        <f t="shared" si="160"/>
        <v/>
      </c>
      <c r="AU380" s="50" t="str">
        <f t="shared" si="160"/>
        <v/>
      </c>
      <c r="AV380" s="50" t="str">
        <f t="shared" si="161"/>
        <v/>
      </c>
    </row>
    <row r="381" spans="1:48" ht="129.94999999999999" customHeight="1">
      <c r="A381" s="40" t="str">
        <f t="shared" si="143"/>
        <v/>
      </c>
      <c r="B381" s="41" t="str">
        <f>IF([1]رصد!B381="","",[1]رصد!B381)</f>
        <v/>
      </c>
      <c r="C381" s="41">
        <f>IF([1]رصد!C381="","",[1]رصد!C381)</f>
        <v>0</v>
      </c>
      <c r="D381" s="41">
        <f>IF([1]رصد!D381="","",[1]رصد!D381)</f>
        <v>0</v>
      </c>
      <c r="E381" s="41">
        <f>IF([1]رصد!E381="","",[1]رصد!E381)</f>
        <v>0</v>
      </c>
      <c r="F381" s="41" t="str">
        <f>IF($B381="","",[1]رصد!F381)</f>
        <v/>
      </c>
      <c r="G381" s="42" t="str">
        <f t="shared" si="144"/>
        <v/>
      </c>
      <c r="H381" s="42" t="str">
        <f>IF($B381="","",[1]رصد!G381)</f>
        <v/>
      </c>
      <c r="I381" s="42" t="str">
        <f t="shared" si="145"/>
        <v/>
      </c>
      <c r="J381" s="42" t="str">
        <f>IF($B381="","",[1]رصد!H381)</f>
        <v/>
      </c>
      <c r="K381" s="42" t="str">
        <f t="shared" si="146"/>
        <v/>
      </c>
      <c r="L381" s="42" t="str">
        <f>IF($B381="","",[1]رصد!I381)</f>
        <v/>
      </c>
      <c r="M381" s="42" t="str">
        <f t="shared" si="147"/>
        <v/>
      </c>
      <c r="N381" s="42" t="str">
        <f>IF($B381="","",[1]رصد!J381)</f>
        <v/>
      </c>
      <c r="O381" s="42" t="str">
        <f t="shared" si="148"/>
        <v/>
      </c>
      <c r="P381" s="42" t="str">
        <f>IF($B381="","",[1]رصد!K381)</f>
        <v/>
      </c>
      <c r="Q381" s="42" t="str">
        <f t="shared" si="149"/>
        <v/>
      </c>
      <c r="R381" s="42" t="str">
        <f>IF($B381="","",[1]رصد!L381)</f>
        <v/>
      </c>
      <c r="S381" s="42" t="str">
        <f t="shared" si="150"/>
        <v/>
      </c>
      <c r="T381" s="43" t="str">
        <f>IF($B381="","",[1]رصد!M381)</f>
        <v/>
      </c>
      <c r="U381" s="44" t="str">
        <f t="shared" si="135"/>
        <v/>
      </c>
      <c r="V381" s="45"/>
      <c r="AC381" s="47" t="str">
        <f t="shared" si="136"/>
        <v/>
      </c>
      <c r="AD381" s="47" t="str">
        <f t="shared" si="137"/>
        <v/>
      </c>
      <c r="AE381" s="47" t="str">
        <f t="shared" si="138"/>
        <v/>
      </c>
      <c r="AF381" s="47" t="str">
        <f t="shared" si="139"/>
        <v/>
      </c>
      <c r="AG381" s="47" t="str">
        <f t="shared" si="140"/>
        <v/>
      </c>
      <c r="AH381" s="47" t="str">
        <f t="shared" si="141"/>
        <v/>
      </c>
      <c r="AI381" s="47" t="str">
        <f t="shared" si="142"/>
        <v/>
      </c>
      <c r="AJ381" s="47" t="str">
        <f t="shared" si="151"/>
        <v/>
      </c>
      <c r="AK381" s="48" t="str">
        <f t="shared" si="152"/>
        <v/>
      </c>
      <c r="AL381" s="48" t="str">
        <f t="shared" si="153"/>
        <v>ناجح فى جميع مواد الترم الأول</v>
      </c>
      <c r="AM381" s="49"/>
      <c r="AN381" s="50" t="str">
        <f t="shared" si="154"/>
        <v/>
      </c>
      <c r="AO381" s="50" t="str">
        <f t="shared" si="155"/>
        <v/>
      </c>
      <c r="AP381" s="50" t="str">
        <f t="shared" si="156"/>
        <v/>
      </c>
      <c r="AQ381" s="50" t="str">
        <f t="shared" si="157"/>
        <v/>
      </c>
      <c r="AR381" s="50" t="str">
        <f t="shared" si="158"/>
        <v/>
      </c>
      <c r="AS381" s="50" t="str">
        <f t="shared" si="159"/>
        <v/>
      </c>
      <c r="AT381" s="50" t="str">
        <f t="shared" si="160"/>
        <v/>
      </c>
      <c r="AU381" s="50" t="str">
        <f t="shared" si="160"/>
        <v/>
      </c>
      <c r="AV381" s="50" t="str">
        <f t="shared" si="161"/>
        <v/>
      </c>
    </row>
    <row r="382" spans="1:48" ht="129.94999999999999" customHeight="1">
      <c r="A382" s="40" t="str">
        <f t="shared" si="143"/>
        <v/>
      </c>
      <c r="B382" s="41" t="str">
        <f>IF([1]رصد!B382="","",[1]رصد!B382)</f>
        <v/>
      </c>
      <c r="C382" s="41">
        <f>IF([1]رصد!C382="","",[1]رصد!C382)</f>
        <v>0</v>
      </c>
      <c r="D382" s="41">
        <f>IF([1]رصد!D382="","",[1]رصد!D382)</f>
        <v>0</v>
      </c>
      <c r="E382" s="41">
        <f>IF([1]رصد!E382="","",[1]رصد!E382)</f>
        <v>0</v>
      </c>
      <c r="F382" s="41" t="str">
        <f>IF($B382="","",[1]رصد!F382)</f>
        <v/>
      </c>
      <c r="G382" s="42" t="str">
        <f t="shared" si="144"/>
        <v/>
      </c>
      <c r="H382" s="42" t="str">
        <f>IF($B382="","",[1]رصد!G382)</f>
        <v/>
      </c>
      <c r="I382" s="42" t="str">
        <f t="shared" si="145"/>
        <v/>
      </c>
      <c r="J382" s="42" t="str">
        <f>IF($B382="","",[1]رصد!H382)</f>
        <v/>
      </c>
      <c r="K382" s="42" t="str">
        <f t="shared" si="146"/>
        <v/>
      </c>
      <c r="L382" s="42" t="str">
        <f>IF($B382="","",[1]رصد!I382)</f>
        <v/>
      </c>
      <c r="M382" s="42" t="str">
        <f t="shared" si="147"/>
        <v/>
      </c>
      <c r="N382" s="42" t="str">
        <f>IF($B382="","",[1]رصد!J382)</f>
        <v/>
      </c>
      <c r="O382" s="42" t="str">
        <f t="shared" si="148"/>
        <v/>
      </c>
      <c r="P382" s="42" t="str">
        <f>IF($B382="","",[1]رصد!K382)</f>
        <v/>
      </c>
      <c r="Q382" s="42" t="str">
        <f t="shared" si="149"/>
        <v/>
      </c>
      <c r="R382" s="42" t="str">
        <f>IF($B382="","",[1]رصد!L382)</f>
        <v/>
      </c>
      <c r="S382" s="42" t="str">
        <f t="shared" si="150"/>
        <v/>
      </c>
      <c r="T382" s="43" t="str">
        <f>IF($B382="","",[1]رصد!M382)</f>
        <v/>
      </c>
      <c r="U382" s="44" t="str">
        <f t="shared" si="135"/>
        <v/>
      </c>
      <c r="V382" s="45"/>
      <c r="AC382" s="47" t="str">
        <f t="shared" si="136"/>
        <v/>
      </c>
      <c r="AD382" s="47" t="str">
        <f t="shared" si="137"/>
        <v/>
      </c>
      <c r="AE382" s="47" t="str">
        <f t="shared" si="138"/>
        <v/>
      </c>
      <c r="AF382" s="47" t="str">
        <f t="shared" si="139"/>
        <v/>
      </c>
      <c r="AG382" s="47" t="str">
        <f t="shared" si="140"/>
        <v/>
      </c>
      <c r="AH382" s="47" t="str">
        <f t="shared" si="141"/>
        <v/>
      </c>
      <c r="AI382" s="47" t="str">
        <f t="shared" si="142"/>
        <v/>
      </c>
      <c r="AJ382" s="47" t="str">
        <f t="shared" si="151"/>
        <v/>
      </c>
      <c r="AK382" s="48" t="str">
        <f t="shared" si="152"/>
        <v/>
      </c>
      <c r="AL382" s="48" t="str">
        <f t="shared" si="153"/>
        <v>ناجح فى جميع مواد الترم الأول</v>
      </c>
      <c r="AM382" s="49"/>
      <c r="AN382" s="50" t="str">
        <f t="shared" si="154"/>
        <v/>
      </c>
      <c r="AO382" s="50" t="str">
        <f t="shared" si="155"/>
        <v/>
      </c>
      <c r="AP382" s="50" t="str">
        <f t="shared" si="156"/>
        <v/>
      </c>
      <c r="AQ382" s="50" t="str">
        <f t="shared" si="157"/>
        <v/>
      </c>
      <c r="AR382" s="50" t="str">
        <f t="shared" si="158"/>
        <v/>
      </c>
      <c r="AS382" s="50" t="str">
        <f t="shared" si="159"/>
        <v/>
      </c>
      <c r="AT382" s="50" t="str">
        <f t="shared" si="160"/>
        <v/>
      </c>
      <c r="AU382" s="50" t="str">
        <f t="shared" si="160"/>
        <v/>
      </c>
      <c r="AV382" s="50" t="str">
        <f t="shared" si="161"/>
        <v/>
      </c>
    </row>
    <row r="383" spans="1:48" ht="129.94999999999999" customHeight="1">
      <c r="A383" s="40" t="str">
        <f t="shared" si="143"/>
        <v/>
      </c>
      <c r="B383" s="41" t="str">
        <f>IF([1]رصد!B383="","",[1]رصد!B383)</f>
        <v/>
      </c>
      <c r="C383" s="41">
        <f>IF([1]رصد!C383="","",[1]رصد!C383)</f>
        <v>0</v>
      </c>
      <c r="D383" s="41">
        <f>IF([1]رصد!D383="","",[1]رصد!D383)</f>
        <v>0</v>
      </c>
      <c r="E383" s="41">
        <f>IF([1]رصد!E383="","",[1]رصد!E383)</f>
        <v>0</v>
      </c>
      <c r="F383" s="41" t="str">
        <f>IF($B383="","",[1]رصد!F383)</f>
        <v/>
      </c>
      <c r="G383" s="42" t="str">
        <f t="shared" si="144"/>
        <v/>
      </c>
      <c r="H383" s="42" t="str">
        <f>IF($B383="","",[1]رصد!G383)</f>
        <v/>
      </c>
      <c r="I383" s="42" t="str">
        <f t="shared" si="145"/>
        <v/>
      </c>
      <c r="J383" s="42" t="str">
        <f>IF($B383="","",[1]رصد!H383)</f>
        <v/>
      </c>
      <c r="K383" s="42" t="str">
        <f t="shared" si="146"/>
        <v/>
      </c>
      <c r="L383" s="42" t="str">
        <f>IF($B383="","",[1]رصد!I383)</f>
        <v/>
      </c>
      <c r="M383" s="42" t="str">
        <f t="shared" si="147"/>
        <v/>
      </c>
      <c r="N383" s="42" t="str">
        <f>IF($B383="","",[1]رصد!J383)</f>
        <v/>
      </c>
      <c r="O383" s="42" t="str">
        <f t="shared" si="148"/>
        <v/>
      </c>
      <c r="P383" s="42" t="str">
        <f>IF($B383="","",[1]رصد!K383)</f>
        <v/>
      </c>
      <c r="Q383" s="42" t="str">
        <f t="shared" si="149"/>
        <v/>
      </c>
      <c r="R383" s="42" t="str">
        <f>IF($B383="","",[1]رصد!L383)</f>
        <v/>
      </c>
      <c r="S383" s="42" t="str">
        <f t="shared" si="150"/>
        <v/>
      </c>
      <c r="T383" s="43" t="str">
        <f>IF($B383="","",[1]رصد!M383)</f>
        <v/>
      </c>
      <c r="U383" s="44" t="str">
        <f t="shared" si="135"/>
        <v/>
      </c>
      <c r="V383" s="45"/>
      <c r="AC383" s="47" t="str">
        <f t="shared" si="136"/>
        <v/>
      </c>
      <c r="AD383" s="47" t="str">
        <f t="shared" si="137"/>
        <v/>
      </c>
      <c r="AE383" s="47" t="str">
        <f t="shared" si="138"/>
        <v/>
      </c>
      <c r="AF383" s="47" t="str">
        <f t="shared" si="139"/>
        <v/>
      </c>
      <c r="AG383" s="47" t="str">
        <f t="shared" si="140"/>
        <v/>
      </c>
      <c r="AH383" s="47" t="str">
        <f t="shared" si="141"/>
        <v/>
      </c>
      <c r="AI383" s="47" t="str">
        <f t="shared" si="142"/>
        <v/>
      </c>
      <c r="AJ383" s="47" t="str">
        <f t="shared" si="151"/>
        <v/>
      </c>
      <c r="AK383" s="48" t="str">
        <f t="shared" si="152"/>
        <v/>
      </c>
      <c r="AL383" s="48" t="str">
        <f t="shared" si="153"/>
        <v>ناجح فى جميع مواد الترم الأول</v>
      </c>
      <c r="AM383" s="49"/>
      <c r="AN383" s="50" t="str">
        <f t="shared" si="154"/>
        <v/>
      </c>
      <c r="AO383" s="50" t="str">
        <f t="shared" si="155"/>
        <v/>
      </c>
      <c r="AP383" s="50" t="str">
        <f t="shared" si="156"/>
        <v/>
      </c>
      <c r="AQ383" s="50" t="str">
        <f t="shared" si="157"/>
        <v/>
      </c>
      <c r="AR383" s="50" t="str">
        <f t="shared" si="158"/>
        <v/>
      </c>
      <c r="AS383" s="50" t="str">
        <f t="shared" si="159"/>
        <v/>
      </c>
      <c r="AT383" s="50" t="str">
        <f t="shared" si="160"/>
        <v/>
      </c>
      <c r="AU383" s="50" t="str">
        <f t="shared" si="160"/>
        <v/>
      </c>
      <c r="AV383" s="50" t="str">
        <f t="shared" si="161"/>
        <v/>
      </c>
    </row>
    <row r="384" spans="1:48" ht="129.94999999999999" customHeight="1">
      <c r="A384" s="40" t="str">
        <f t="shared" si="143"/>
        <v/>
      </c>
      <c r="B384" s="41" t="str">
        <f>IF([1]رصد!B384="","",[1]رصد!B384)</f>
        <v/>
      </c>
      <c r="C384" s="41">
        <f>IF([1]رصد!C384="","",[1]رصد!C384)</f>
        <v>0</v>
      </c>
      <c r="D384" s="41">
        <f>IF([1]رصد!D384="","",[1]رصد!D384)</f>
        <v>0</v>
      </c>
      <c r="E384" s="41">
        <f>IF([1]رصد!E384="","",[1]رصد!E384)</f>
        <v>0</v>
      </c>
      <c r="F384" s="41" t="str">
        <f>IF($B384="","",[1]رصد!F384)</f>
        <v/>
      </c>
      <c r="G384" s="42" t="str">
        <f t="shared" si="144"/>
        <v/>
      </c>
      <c r="H384" s="42" t="str">
        <f>IF($B384="","",[1]رصد!G384)</f>
        <v/>
      </c>
      <c r="I384" s="42" t="str">
        <f t="shared" si="145"/>
        <v/>
      </c>
      <c r="J384" s="42" t="str">
        <f>IF($B384="","",[1]رصد!H384)</f>
        <v/>
      </c>
      <c r="K384" s="42" t="str">
        <f t="shared" si="146"/>
        <v/>
      </c>
      <c r="L384" s="42" t="str">
        <f>IF($B384="","",[1]رصد!I384)</f>
        <v/>
      </c>
      <c r="M384" s="42" t="str">
        <f t="shared" si="147"/>
        <v/>
      </c>
      <c r="N384" s="42" t="str">
        <f>IF($B384="","",[1]رصد!J384)</f>
        <v/>
      </c>
      <c r="O384" s="42" t="str">
        <f t="shared" si="148"/>
        <v/>
      </c>
      <c r="P384" s="42" t="str">
        <f>IF($B384="","",[1]رصد!K384)</f>
        <v/>
      </c>
      <c r="Q384" s="42" t="str">
        <f t="shared" si="149"/>
        <v/>
      </c>
      <c r="R384" s="42" t="str">
        <f>IF($B384="","",[1]رصد!L384)</f>
        <v/>
      </c>
      <c r="S384" s="42" t="str">
        <f t="shared" si="150"/>
        <v/>
      </c>
      <c r="T384" s="43" t="str">
        <f>IF($B384="","",[1]رصد!M384)</f>
        <v/>
      </c>
      <c r="U384" s="44" t="str">
        <f t="shared" si="135"/>
        <v/>
      </c>
      <c r="V384" s="45"/>
      <c r="AC384" s="47" t="str">
        <f t="shared" si="136"/>
        <v/>
      </c>
      <c r="AD384" s="47" t="str">
        <f t="shared" si="137"/>
        <v/>
      </c>
      <c r="AE384" s="47" t="str">
        <f t="shared" si="138"/>
        <v/>
      </c>
      <c r="AF384" s="47" t="str">
        <f t="shared" si="139"/>
        <v/>
      </c>
      <c r="AG384" s="47" t="str">
        <f t="shared" si="140"/>
        <v/>
      </c>
      <c r="AH384" s="47" t="str">
        <f t="shared" si="141"/>
        <v/>
      </c>
      <c r="AI384" s="47" t="str">
        <f t="shared" si="142"/>
        <v/>
      </c>
      <c r="AJ384" s="47" t="str">
        <f t="shared" si="151"/>
        <v/>
      </c>
      <c r="AK384" s="48" t="str">
        <f t="shared" si="152"/>
        <v/>
      </c>
      <c r="AL384" s="48" t="str">
        <f t="shared" si="153"/>
        <v>ناجح فى جميع مواد الترم الأول</v>
      </c>
      <c r="AM384" s="49"/>
      <c r="AN384" s="50" t="str">
        <f t="shared" si="154"/>
        <v/>
      </c>
      <c r="AO384" s="50" t="str">
        <f t="shared" si="155"/>
        <v/>
      </c>
      <c r="AP384" s="50" t="str">
        <f t="shared" si="156"/>
        <v/>
      </c>
      <c r="AQ384" s="50" t="str">
        <f t="shared" si="157"/>
        <v/>
      </c>
      <c r="AR384" s="50" t="str">
        <f t="shared" si="158"/>
        <v/>
      </c>
      <c r="AS384" s="50" t="str">
        <f t="shared" si="159"/>
        <v/>
      </c>
      <c r="AT384" s="50" t="str">
        <f t="shared" si="160"/>
        <v/>
      </c>
      <c r="AU384" s="50" t="str">
        <f t="shared" si="160"/>
        <v/>
      </c>
      <c r="AV384" s="50" t="str">
        <f t="shared" si="161"/>
        <v/>
      </c>
    </row>
    <row r="385" spans="1:48" ht="129.94999999999999" customHeight="1">
      <c r="A385" s="40" t="str">
        <f t="shared" si="143"/>
        <v/>
      </c>
      <c r="B385" s="41" t="str">
        <f>IF([1]رصد!B385="","",[1]رصد!B385)</f>
        <v/>
      </c>
      <c r="C385" s="41">
        <f>IF([1]رصد!C385="","",[1]رصد!C385)</f>
        <v>0</v>
      </c>
      <c r="D385" s="41">
        <f>IF([1]رصد!D385="","",[1]رصد!D385)</f>
        <v>0</v>
      </c>
      <c r="E385" s="41">
        <f>IF([1]رصد!E385="","",[1]رصد!E385)</f>
        <v>0</v>
      </c>
      <c r="F385" s="41" t="str">
        <f>IF($B385="","",[1]رصد!F385)</f>
        <v/>
      </c>
      <c r="G385" s="42" t="str">
        <f t="shared" si="144"/>
        <v/>
      </c>
      <c r="H385" s="42" t="str">
        <f>IF($B385="","",[1]رصد!G385)</f>
        <v/>
      </c>
      <c r="I385" s="42" t="str">
        <f t="shared" si="145"/>
        <v/>
      </c>
      <c r="J385" s="42" t="str">
        <f>IF($B385="","",[1]رصد!H385)</f>
        <v/>
      </c>
      <c r="K385" s="42" t="str">
        <f t="shared" si="146"/>
        <v/>
      </c>
      <c r="L385" s="42" t="str">
        <f>IF($B385="","",[1]رصد!I385)</f>
        <v/>
      </c>
      <c r="M385" s="42" t="str">
        <f t="shared" si="147"/>
        <v/>
      </c>
      <c r="N385" s="42" t="str">
        <f>IF($B385="","",[1]رصد!J385)</f>
        <v/>
      </c>
      <c r="O385" s="42" t="str">
        <f t="shared" si="148"/>
        <v/>
      </c>
      <c r="P385" s="42" t="str">
        <f>IF($B385="","",[1]رصد!K385)</f>
        <v/>
      </c>
      <c r="Q385" s="42" t="str">
        <f t="shared" si="149"/>
        <v/>
      </c>
      <c r="R385" s="42" t="str">
        <f>IF($B385="","",[1]رصد!L385)</f>
        <v/>
      </c>
      <c r="S385" s="42" t="str">
        <f t="shared" si="150"/>
        <v/>
      </c>
      <c r="T385" s="43" t="str">
        <f>IF($B385="","",[1]رصد!M385)</f>
        <v/>
      </c>
      <c r="U385" s="44" t="str">
        <f t="shared" si="135"/>
        <v/>
      </c>
      <c r="V385" s="45"/>
      <c r="AC385" s="47" t="str">
        <f t="shared" si="136"/>
        <v/>
      </c>
      <c r="AD385" s="47" t="str">
        <f t="shared" si="137"/>
        <v/>
      </c>
      <c r="AE385" s="47" t="str">
        <f t="shared" si="138"/>
        <v/>
      </c>
      <c r="AF385" s="47" t="str">
        <f t="shared" si="139"/>
        <v/>
      </c>
      <c r="AG385" s="47" t="str">
        <f t="shared" si="140"/>
        <v/>
      </c>
      <c r="AH385" s="47" t="str">
        <f t="shared" si="141"/>
        <v/>
      </c>
      <c r="AI385" s="47" t="str">
        <f t="shared" si="142"/>
        <v/>
      </c>
      <c r="AJ385" s="47" t="str">
        <f t="shared" si="151"/>
        <v/>
      </c>
      <c r="AK385" s="48" t="str">
        <f t="shared" si="152"/>
        <v/>
      </c>
      <c r="AL385" s="48" t="str">
        <f t="shared" si="153"/>
        <v>ناجح فى جميع مواد الترم الأول</v>
      </c>
      <c r="AM385" s="49"/>
      <c r="AN385" s="50" t="str">
        <f t="shared" si="154"/>
        <v/>
      </c>
      <c r="AO385" s="50" t="str">
        <f t="shared" si="155"/>
        <v/>
      </c>
      <c r="AP385" s="50" t="str">
        <f t="shared" si="156"/>
        <v/>
      </c>
      <c r="AQ385" s="50" t="str">
        <f t="shared" si="157"/>
        <v/>
      </c>
      <c r="AR385" s="50" t="str">
        <f t="shared" si="158"/>
        <v/>
      </c>
      <c r="AS385" s="50" t="str">
        <f t="shared" si="159"/>
        <v/>
      </c>
      <c r="AT385" s="50" t="str">
        <f t="shared" si="160"/>
        <v/>
      </c>
      <c r="AU385" s="50" t="str">
        <f t="shared" si="160"/>
        <v/>
      </c>
      <c r="AV385" s="50" t="str">
        <f t="shared" si="161"/>
        <v/>
      </c>
    </row>
    <row r="386" spans="1:48" ht="129.94999999999999" customHeight="1">
      <c r="A386" s="40" t="str">
        <f t="shared" si="143"/>
        <v/>
      </c>
      <c r="B386" s="41" t="str">
        <f>IF([1]رصد!B386="","",[1]رصد!B386)</f>
        <v/>
      </c>
      <c r="C386" s="41">
        <f>IF([1]رصد!C386="","",[1]رصد!C386)</f>
        <v>0</v>
      </c>
      <c r="D386" s="41">
        <f>IF([1]رصد!D386="","",[1]رصد!D386)</f>
        <v>0</v>
      </c>
      <c r="E386" s="41">
        <f>IF([1]رصد!E386="","",[1]رصد!E386)</f>
        <v>0</v>
      </c>
      <c r="F386" s="41" t="str">
        <f>IF($B386="","",[1]رصد!F386)</f>
        <v/>
      </c>
      <c r="G386" s="42" t="str">
        <f t="shared" si="144"/>
        <v/>
      </c>
      <c r="H386" s="42" t="str">
        <f>IF($B386="","",[1]رصد!G386)</f>
        <v/>
      </c>
      <c r="I386" s="42" t="str">
        <f t="shared" si="145"/>
        <v/>
      </c>
      <c r="J386" s="42" t="str">
        <f>IF($B386="","",[1]رصد!H386)</f>
        <v/>
      </c>
      <c r="K386" s="42" t="str">
        <f t="shared" si="146"/>
        <v/>
      </c>
      <c r="L386" s="42" t="str">
        <f>IF($B386="","",[1]رصد!I386)</f>
        <v/>
      </c>
      <c r="M386" s="42" t="str">
        <f t="shared" si="147"/>
        <v/>
      </c>
      <c r="N386" s="42" t="str">
        <f>IF($B386="","",[1]رصد!J386)</f>
        <v/>
      </c>
      <c r="O386" s="42" t="str">
        <f t="shared" si="148"/>
        <v/>
      </c>
      <c r="P386" s="42" t="str">
        <f>IF($B386="","",[1]رصد!K386)</f>
        <v/>
      </c>
      <c r="Q386" s="42" t="str">
        <f t="shared" si="149"/>
        <v/>
      </c>
      <c r="R386" s="42" t="str">
        <f>IF($B386="","",[1]رصد!L386)</f>
        <v/>
      </c>
      <c r="S386" s="42" t="str">
        <f t="shared" si="150"/>
        <v/>
      </c>
      <c r="T386" s="43" t="str">
        <f>IF($B386="","",[1]رصد!M386)</f>
        <v/>
      </c>
      <c r="U386" s="44" t="str">
        <f t="shared" si="135"/>
        <v/>
      </c>
      <c r="V386" s="45"/>
      <c r="AC386" s="47" t="str">
        <f t="shared" si="136"/>
        <v/>
      </c>
      <c r="AD386" s="47" t="str">
        <f t="shared" si="137"/>
        <v/>
      </c>
      <c r="AE386" s="47" t="str">
        <f t="shared" si="138"/>
        <v/>
      </c>
      <c r="AF386" s="47" t="str">
        <f t="shared" si="139"/>
        <v/>
      </c>
      <c r="AG386" s="47" t="str">
        <f t="shared" si="140"/>
        <v/>
      </c>
      <c r="AH386" s="47" t="str">
        <f t="shared" si="141"/>
        <v/>
      </c>
      <c r="AI386" s="47" t="str">
        <f t="shared" si="142"/>
        <v/>
      </c>
      <c r="AJ386" s="47" t="str">
        <f t="shared" si="151"/>
        <v/>
      </c>
      <c r="AK386" s="48" t="str">
        <f t="shared" si="152"/>
        <v/>
      </c>
      <c r="AL386" s="48" t="str">
        <f t="shared" si="153"/>
        <v>ناجح فى جميع مواد الترم الأول</v>
      </c>
      <c r="AM386" s="49"/>
      <c r="AN386" s="50" t="str">
        <f t="shared" si="154"/>
        <v/>
      </c>
      <c r="AO386" s="50" t="str">
        <f t="shared" si="155"/>
        <v/>
      </c>
      <c r="AP386" s="50" t="str">
        <f t="shared" si="156"/>
        <v/>
      </c>
      <c r="AQ386" s="50" t="str">
        <f t="shared" si="157"/>
        <v/>
      </c>
      <c r="AR386" s="50" t="str">
        <f t="shared" si="158"/>
        <v/>
      </c>
      <c r="AS386" s="50" t="str">
        <f t="shared" si="159"/>
        <v/>
      </c>
      <c r="AT386" s="50" t="str">
        <f t="shared" si="160"/>
        <v/>
      </c>
      <c r="AU386" s="50" t="str">
        <f t="shared" si="160"/>
        <v/>
      </c>
      <c r="AV386" s="50" t="str">
        <f t="shared" si="161"/>
        <v/>
      </c>
    </row>
    <row r="387" spans="1:48" ht="129.94999999999999" customHeight="1">
      <c r="A387" s="40" t="str">
        <f t="shared" si="143"/>
        <v/>
      </c>
      <c r="B387" s="41" t="str">
        <f>IF([1]رصد!B387="","",[1]رصد!B387)</f>
        <v/>
      </c>
      <c r="C387" s="41">
        <f>IF([1]رصد!C387="","",[1]رصد!C387)</f>
        <v>0</v>
      </c>
      <c r="D387" s="41">
        <f>IF([1]رصد!D387="","",[1]رصد!D387)</f>
        <v>0</v>
      </c>
      <c r="E387" s="41">
        <f>IF([1]رصد!E387="","",[1]رصد!E387)</f>
        <v>0</v>
      </c>
      <c r="F387" s="41" t="str">
        <f>IF($B387="","",[1]رصد!F387)</f>
        <v/>
      </c>
      <c r="G387" s="42" t="str">
        <f t="shared" si="144"/>
        <v/>
      </c>
      <c r="H387" s="42" t="str">
        <f>IF($B387="","",[1]رصد!G387)</f>
        <v/>
      </c>
      <c r="I387" s="42" t="str">
        <f t="shared" si="145"/>
        <v/>
      </c>
      <c r="J387" s="42" t="str">
        <f>IF($B387="","",[1]رصد!H387)</f>
        <v/>
      </c>
      <c r="K387" s="42" t="str">
        <f t="shared" si="146"/>
        <v/>
      </c>
      <c r="L387" s="42" t="str">
        <f>IF($B387="","",[1]رصد!I387)</f>
        <v/>
      </c>
      <c r="M387" s="42" t="str">
        <f t="shared" si="147"/>
        <v/>
      </c>
      <c r="N387" s="42" t="str">
        <f>IF($B387="","",[1]رصد!J387)</f>
        <v/>
      </c>
      <c r="O387" s="42" t="str">
        <f t="shared" si="148"/>
        <v/>
      </c>
      <c r="P387" s="42" t="str">
        <f>IF($B387="","",[1]رصد!K387)</f>
        <v/>
      </c>
      <c r="Q387" s="42" t="str">
        <f t="shared" si="149"/>
        <v/>
      </c>
      <c r="R387" s="42" t="str">
        <f>IF($B387="","",[1]رصد!L387)</f>
        <v/>
      </c>
      <c r="S387" s="42" t="str">
        <f t="shared" si="150"/>
        <v/>
      </c>
      <c r="T387" s="43" t="str">
        <f>IF($B387="","",[1]رصد!M387)</f>
        <v/>
      </c>
      <c r="U387" s="44" t="str">
        <f t="shared" si="135"/>
        <v/>
      </c>
      <c r="V387" s="45"/>
      <c r="AC387" s="47" t="str">
        <f t="shared" si="136"/>
        <v/>
      </c>
      <c r="AD387" s="47" t="str">
        <f t="shared" si="137"/>
        <v/>
      </c>
      <c r="AE387" s="47" t="str">
        <f t="shared" si="138"/>
        <v/>
      </c>
      <c r="AF387" s="47" t="str">
        <f t="shared" si="139"/>
        <v/>
      </c>
      <c r="AG387" s="47" t="str">
        <f t="shared" si="140"/>
        <v/>
      </c>
      <c r="AH387" s="47" t="str">
        <f t="shared" si="141"/>
        <v/>
      </c>
      <c r="AI387" s="47" t="str">
        <f t="shared" si="142"/>
        <v/>
      </c>
      <c r="AJ387" s="47" t="str">
        <f t="shared" si="151"/>
        <v/>
      </c>
      <c r="AK387" s="48" t="str">
        <f t="shared" si="152"/>
        <v/>
      </c>
      <c r="AL387" s="48" t="str">
        <f t="shared" si="153"/>
        <v>ناجح فى جميع مواد الترم الأول</v>
      </c>
      <c r="AM387" s="49"/>
      <c r="AN387" s="50" t="str">
        <f t="shared" si="154"/>
        <v/>
      </c>
      <c r="AO387" s="50" t="str">
        <f t="shared" si="155"/>
        <v/>
      </c>
      <c r="AP387" s="50" t="str">
        <f t="shared" si="156"/>
        <v/>
      </c>
      <c r="AQ387" s="50" t="str">
        <f t="shared" si="157"/>
        <v/>
      </c>
      <c r="AR387" s="50" t="str">
        <f t="shared" si="158"/>
        <v/>
      </c>
      <c r="AS387" s="50" t="str">
        <f t="shared" si="159"/>
        <v/>
      </c>
      <c r="AT387" s="50" t="str">
        <f t="shared" si="160"/>
        <v/>
      </c>
      <c r="AU387" s="50" t="str">
        <f t="shared" si="160"/>
        <v/>
      </c>
      <c r="AV387" s="50" t="str">
        <f t="shared" si="161"/>
        <v/>
      </c>
    </row>
    <row r="388" spans="1:48" ht="129.94999999999999" customHeight="1">
      <c r="A388" s="40" t="str">
        <f t="shared" si="143"/>
        <v/>
      </c>
      <c r="B388" s="41" t="str">
        <f>IF([1]رصد!B388="","",[1]رصد!B388)</f>
        <v/>
      </c>
      <c r="C388" s="41">
        <f>IF([1]رصد!C388="","",[1]رصد!C388)</f>
        <v>0</v>
      </c>
      <c r="D388" s="41">
        <f>IF([1]رصد!D388="","",[1]رصد!D388)</f>
        <v>0</v>
      </c>
      <c r="E388" s="41">
        <f>IF([1]رصد!E388="","",[1]رصد!E388)</f>
        <v>0</v>
      </c>
      <c r="F388" s="41" t="str">
        <f>IF($B388="","",[1]رصد!F388)</f>
        <v/>
      </c>
      <c r="G388" s="42" t="str">
        <f t="shared" si="144"/>
        <v/>
      </c>
      <c r="H388" s="42" t="str">
        <f>IF($B388="","",[1]رصد!G388)</f>
        <v/>
      </c>
      <c r="I388" s="42" t="str">
        <f t="shared" si="145"/>
        <v/>
      </c>
      <c r="J388" s="42" t="str">
        <f>IF($B388="","",[1]رصد!H388)</f>
        <v/>
      </c>
      <c r="K388" s="42" t="str">
        <f t="shared" si="146"/>
        <v/>
      </c>
      <c r="L388" s="42" t="str">
        <f>IF($B388="","",[1]رصد!I388)</f>
        <v/>
      </c>
      <c r="M388" s="42" t="str">
        <f t="shared" si="147"/>
        <v/>
      </c>
      <c r="N388" s="42" t="str">
        <f>IF($B388="","",[1]رصد!J388)</f>
        <v/>
      </c>
      <c r="O388" s="42" t="str">
        <f t="shared" si="148"/>
        <v/>
      </c>
      <c r="P388" s="42" t="str">
        <f>IF($B388="","",[1]رصد!K388)</f>
        <v/>
      </c>
      <c r="Q388" s="42" t="str">
        <f t="shared" si="149"/>
        <v/>
      </c>
      <c r="R388" s="42" t="str">
        <f>IF($B388="","",[1]رصد!L388)</f>
        <v/>
      </c>
      <c r="S388" s="42" t="str">
        <f t="shared" si="150"/>
        <v/>
      </c>
      <c r="T388" s="43" t="str">
        <f>IF($B388="","",[1]رصد!M388)</f>
        <v/>
      </c>
      <c r="U388" s="44" t="str">
        <f t="shared" si="135"/>
        <v/>
      </c>
      <c r="V388" s="45"/>
      <c r="AC388" s="47" t="str">
        <f t="shared" si="136"/>
        <v/>
      </c>
      <c r="AD388" s="47" t="str">
        <f t="shared" si="137"/>
        <v/>
      </c>
      <c r="AE388" s="47" t="str">
        <f t="shared" si="138"/>
        <v/>
      </c>
      <c r="AF388" s="47" t="str">
        <f t="shared" si="139"/>
        <v/>
      </c>
      <c r="AG388" s="47" t="str">
        <f t="shared" si="140"/>
        <v/>
      </c>
      <c r="AH388" s="47" t="str">
        <f t="shared" si="141"/>
        <v/>
      </c>
      <c r="AI388" s="47" t="str">
        <f t="shared" si="142"/>
        <v/>
      </c>
      <c r="AJ388" s="47" t="str">
        <f t="shared" si="151"/>
        <v/>
      </c>
      <c r="AK388" s="48" t="str">
        <f t="shared" si="152"/>
        <v/>
      </c>
      <c r="AL388" s="48" t="str">
        <f t="shared" si="153"/>
        <v>ناجح فى جميع مواد الترم الأول</v>
      </c>
      <c r="AM388" s="49"/>
      <c r="AN388" s="50" t="str">
        <f t="shared" si="154"/>
        <v/>
      </c>
      <c r="AO388" s="50" t="str">
        <f t="shared" si="155"/>
        <v/>
      </c>
      <c r="AP388" s="50" t="str">
        <f t="shared" si="156"/>
        <v/>
      </c>
      <c r="AQ388" s="50" t="str">
        <f t="shared" si="157"/>
        <v/>
      </c>
      <c r="AR388" s="50" t="str">
        <f t="shared" si="158"/>
        <v/>
      </c>
      <c r="AS388" s="50" t="str">
        <f t="shared" si="159"/>
        <v/>
      </c>
      <c r="AT388" s="50" t="str">
        <f t="shared" si="160"/>
        <v/>
      </c>
      <c r="AU388" s="50" t="str">
        <f t="shared" si="160"/>
        <v/>
      </c>
      <c r="AV388" s="50" t="str">
        <f t="shared" si="161"/>
        <v/>
      </c>
    </row>
    <row r="389" spans="1:48" ht="129.94999999999999" customHeight="1">
      <c r="A389" s="40" t="str">
        <f t="shared" si="143"/>
        <v/>
      </c>
      <c r="B389" s="41" t="str">
        <f>IF([1]رصد!B389="","",[1]رصد!B389)</f>
        <v/>
      </c>
      <c r="C389" s="41">
        <f>IF([1]رصد!C389="","",[1]رصد!C389)</f>
        <v>0</v>
      </c>
      <c r="D389" s="41">
        <f>IF([1]رصد!D389="","",[1]رصد!D389)</f>
        <v>0</v>
      </c>
      <c r="E389" s="41">
        <f>IF([1]رصد!E389="","",[1]رصد!E389)</f>
        <v>0</v>
      </c>
      <c r="F389" s="41" t="str">
        <f>IF($B389="","",[1]رصد!F389)</f>
        <v/>
      </c>
      <c r="G389" s="42" t="str">
        <f t="shared" si="144"/>
        <v/>
      </c>
      <c r="H389" s="42" t="str">
        <f>IF($B389="","",[1]رصد!G389)</f>
        <v/>
      </c>
      <c r="I389" s="42" t="str">
        <f t="shared" si="145"/>
        <v/>
      </c>
      <c r="J389" s="42" t="str">
        <f>IF($B389="","",[1]رصد!H389)</f>
        <v/>
      </c>
      <c r="K389" s="42" t="str">
        <f t="shared" si="146"/>
        <v/>
      </c>
      <c r="L389" s="42" t="str">
        <f>IF($B389="","",[1]رصد!I389)</f>
        <v/>
      </c>
      <c r="M389" s="42" t="str">
        <f t="shared" si="147"/>
        <v/>
      </c>
      <c r="N389" s="42" t="str">
        <f>IF($B389="","",[1]رصد!J389)</f>
        <v/>
      </c>
      <c r="O389" s="42" t="str">
        <f t="shared" si="148"/>
        <v/>
      </c>
      <c r="P389" s="42" t="str">
        <f>IF($B389="","",[1]رصد!K389)</f>
        <v/>
      </c>
      <c r="Q389" s="42" t="str">
        <f t="shared" si="149"/>
        <v/>
      </c>
      <c r="R389" s="42" t="str">
        <f>IF($B389="","",[1]رصد!L389)</f>
        <v/>
      </c>
      <c r="S389" s="42" t="str">
        <f t="shared" si="150"/>
        <v/>
      </c>
      <c r="T389" s="43" t="str">
        <f>IF($B389="","",[1]رصد!M389)</f>
        <v/>
      </c>
      <c r="U389" s="44" t="str">
        <f t="shared" si="135"/>
        <v/>
      </c>
      <c r="V389" s="45"/>
      <c r="AC389" s="47" t="str">
        <f t="shared" si="136"/>
        <v/>
      </c>
      <c r="AD389" s="47" t="str">
        <f t="shared" si="137"/>
        <v/>
      </c>
      <c r="AE389" s="47" t="str">
        <f t="shared" si="138"/>
        <v/>
      </c>
      <c r="AF389" s="47" t="str">
        <f t="shared" si="139"/>
        <v/>
      </c>
      <c r="AG389" s="47" t="str">
        <f t="shared" si="140"/>
        <v/>
      </c>
      <c r="AH389" s="47" t="str">
        <f t="shared" si="141"/>
        <v/>
      </c>
      <c r="AI389" s="47" t="str">
        <f t="shared" si="142"/>
        <v/>
      </c>
      <c r="AJ389" s="47" t="str">
        <f t="shared" si="151"/>
        <v/>
      </c>
      <c r="AK389" s="48" t="str">
        <f t="shared" si="152"/>
        <v/>
      </c>
      <c r="AL389" s="48" t="str">
        <f t="shared" si="153"/>
        <v>ناجح فى جميع مواد الترم الأول</v>
      </c>
      <c r="AM389" s="49"/>
      <c r="AN389" s="50" t="str">
        <f t="shared" si="154"/>
        <v/>
      </c>
      <c r="AO389" s="50" t="str">
        <f t="shared" si="155"/>
        <v/>
      </c>
      <c r="AP389" s="50" t="str">
        <f t="shared" si="156"/>
        <v/>
      </c>
      <c r="AQ389" s="50" t="str">
        <f t="shared" si="157"/>
        <v/>
      </c>
      <c r="AR389" s="50" t="str">
        <f t="shared" si="158"/>
        <v/>
      </c>
      <c r="AS389" s="50" t="str">
        <f t="shared" si="159"/>
        <v/>
      </c>
      <c r="AT389" s="50" t="str">
        <f t="shared" si="160"/>
        <v/>
      </c>
      <c r="AU389" s="50" t="str">
        <f t="shared" si="160"/>
        <v/>
      </c>
      <c r="AV389" s="50" t="str">
        <f t="shared" si="161"/>
        <v/>
      </c>
    </row>
    <row r="390" spans="1:48" ht="129.94999999999999" customHeight="1">
      <c r="A390" s="40" t="str">
        <f t="shared" si="143"/>
        <v/>
      </c>
      <c r="B390" s="41" t="str">
        <f>IF([1]رصد!B390="","",[1]رصد!B390)</f>
        <v/>
      </c>
      <c r="C390" s="41">
        <f>IF([1]رصد!C390="","",[1]رصد!C390)</f>
        <v>0</v>
      </c>
      <c r="D390" s="41">
        <f>IF([1]رصد!D390="","",[1]رصد!D390)</f>
        <v>0</v>
      </c>
      <c r="E390" s="41">
        <f>IF([1]رصد!E390="","",[1]رصد!E390)</f>
        <v>0</v>
      </c>
      <c r="F390" s="41" t="str">
        <f>IF($B390="","",[1]رصد!F390)</f>
        <v/>
      </c>
      <c r="G390" s="42" t="str">
        <f t="shared" si="144"/>
        <v/>
      </c>
      <c r="H390" s="42" t="str">
        <f>IF($B390="","",[1]رصد!G390)</f>
        <v/>
      </c>
      <c r="I390" s="42" t="str">
        <f t="shared" si="145"/>
        <v/>
      </c>
      <c r="J390" s="42" t="str">
        <f>IF($B390="","",[1]رصد!H390)</f>
        <v/>
      </c>
      <c r="K390" s="42" t="str">
        <f t="shared" si="146"/>
        <v/>
      </c>
      <c r="L390" s="42" t="str">
        <f>IF($B390="","",[1]رصد!I390)</f>
        <v/>
      </c>
      <c r="M390" s="42" t="str">
        <f t="shared" si="147"/>
        <v/>
      </c>
      <c r="N390" s="42" t="str">
        <f>IF($B390="","",[1]رصد!J390)</f>
        <v/>
      </c>
      <c r="O390" s="42" t="str">
        <f t="shared" si="148"/>
        <v/>
      </c>
      <c r="P390" s="42" t="str">
        <f>IF($B390="","",[1]رصد!K390)</f>
        <v/>
      </c>
      <c r="Q390" s="42" t="str">
        <f t="shared" si="149"/>
        <v/>
      </c>
      <c r="R390" s="42" t="str">
        <f>IF($B390="","",[1]رصد!L390)</f>
        <v/>
      </c>
      <c r="S390" s="42" t="str">
        <f t="shared" si="150"/>
        <v/>
      </c>
      <c r="T390" s="43" t="str">
        <f>IF($B390="","",[1]رصد!M390)</f>
        <v/>
      </c>
      <c r="U390" s="44" t="str">
        <f t="shared" si="135"/>
        <v/>
      </c>
      <c r="V390" s="45"/>
      <c r="AC390" s="47" t="str">
        <f t="shared" si="136"/>
        <v/>
      </c>
      <c r="AD390" s="47" t="str">
        <f t="shared" si="137"/>
        <v/>
      </c>
      <c r="AE390" s="47" t="str">
        <f t="shared" si="138"/>
        <v/>
      </c>
      <c r="AF390" s="47" t="str">
        <f t="shared" si="139"/>
        <v/>
      </c>
      <c r="AG390" s="47" t="str">
        <f t="shared" si="140"/>
        <v/>
      </c>
      <c r="AH390" s="47" t="str">
        <f t="shared" si="141"/>
        <v/>
      </c>
      <c r="AI390" s="47" t="str">
        <f t="shared" si="142"/>
        <v/>
      </c>
      <c r="AJ390" s="47" t="str">
        <f t="shared" si="151"/>
        <v/>
      </c>
      <c r="AK390" s="48" t="str">
        <f t="shared" si="152"/>
        <v/>
      </c>
      <c r="AL390" s="48" t="str">
        <f t="shared" si="153"/>
        <v>ناجح فى جميع مواد الترم الأول</v>
      </c>
      <c r="AM390" s="49"/>
      <c r="AN390" s="50" t="str">
        <f t="shared" si="154"/>
        <v/>
      </c>
      <c r="AO390" s="50" t="str">
        <f t="shared" si="155"/>
        <v/>
      </c>
      <c r="AP390" s="50" t="str">
        <f t="shared" si="156"/>
        <v/>
      </c>
      <c r="AQ390" s="50" t="str">
        <f t="shared" si="157"/>
        <v/>
      </c>
      <c r="AR390" s="50" t="str">
        <f t="shared" si="158"/>
        <v/>
      </c>
      <c r="AS390" s="50" t="str">
        <f t="shared" si="159"/>
        <v/>
      </c>
      <c r="AT390" s="50" t="str">
        <f t="shared" si="160"/>
        <v/>
      </c>
      <c r="AU390" s="50" t="str">
        <f t="shared" si="160"/>
        <v/>
      </c>
      <c r="AV390" s="50" t="str">
        <f t="shared" si="161"/>
        <v/>
      </c>
    </row>
    <row r="391" spans="1:48" ht="129.94999999999999" customHeight="1">
      <c r="A391" s="40" t="str">
        <f t="shared" si="143"/>
        <v/>
      </c>
      <c r="B391" s="41" t="str">
        <f>IF([1]رصد!B391="","",[1]رصد!B391)</f>
        <v/>
      </c>
      <c r="C391" s="41">
        <f>IF([1]رصد!C391="","",[1]رصد!C391)</f>
        <v>0</v>
      </c>
      <c r="D391" s="41">
        <f>IF([1]رصد!D391="","",[1]رصد!D391)</f>
        <v>0</v>
      </c>
      <c r="E391" s="41">
        <f>IF([1]رصد!E391="","",[1]رصد!E391)</f>
        <v>0</v>
      </c>
      <c r="F391" s="41" t="str">
        <f>IF($B391="","",[1]رصد!F391)</f>
        <v/>
      </c>
      <c r="G391" s="42" t="str">
        <f t="shared" si="144"/>
        <v/>
      </c>
      <c r="H391" s="42" t="str">
        <f>IF($B391="","",[1]رصد!G391)</f>
        <v/>
      </c>
      <c r="I391" s="42" t="str">
        <f t="shared" si="145"/>
        <v/>
      </c>
      <c r="J391" s="42" t="str">
        <f>IF($B391="","",[1]رصد!H391)</f>
        <v/>
      </c>
      <c r="K391" s="42" t="str">
        <f t="shared" si="146"/>
        <v/>
      </c>
      <c r="L391" s="42" t="str">
        <f>IF($B391="","",[1]رصد!I391)</f>
        <v/>
      </c>
      <c r="M391" s="42" t="str">
        <f t="shared" si="147"/>
        <v/>
      </c>
      <c r="N391" s="42" t="str">
        <f>IF($B391="","",[1]رصد!J391)</f>
        <v/>
      </c>
      <c r="O391" s="42" t="str">
        <f t="shared" si="148"/>
        <v/>
      </c>
      <c r="P391" s="42" t="str">
        <f>IF($B391="","",[1]رصد!K391)</f>
        <v/>
      </c>
      <c r="Q391" s="42" t="str">
        <f t="shared" si="149"/>
        <v/>
      </c>
      <c r="R391" s="42" t="str">
        <f>IF($B391="","",[1]رصد!L391)</f>
        <v/>
      </c>
      <c r="S391" s="42" t="str">
        <f t="shared" si="150"/>
        <v/>
      </c>
      <c r="T391" s="43" t="str">
        <f>IF($B391="","",[1]رصد!M391)</f>
        <v/>
      </c>
      <c r="U391" s="44" t="str">
        <f t="shared" si="135"/>
        <v/>
      </c>
      <c r="V391" s="45"/>
      <c r="AC391" s="47" t="str">
        <f t="shared" si="136"/>
        <v/>
      </c>
      <c r="AD391" s="47" t="str">
        <f t="shared" si="137"/>
        <v/>
      </c>
      <c r="AE391" s="47" t="str">
        <f t="shared" si="138"/>
        <v/>
      </c>
      <c r="AF391" s="47" t="str">
        <f t="shared" si="139"/>
        <v/>
      </c>
      <c r="AG391" s="47" t="str">
        <f t="shared" si="140"/>
        <v/>
      </c>
      <c r="AH391" s="47" t="str">
        <f t="shared" si="141"/>
        <v/>
      </c>
      <c r="AI391" s="47" t="str">
        <f t="shared" si="142"/>
        <v/>
      </c>
      <c r="AJ391" s="47" t="str">
        <f t="shared" si="151"/>
        <v/>
      </c>
      <c r="AK391" s="48" t="str">
        <f t="shared" si="152"/>
        <v/>
      </c>
      <c r="AL391" s="48" t="str">
        <f t="shared" si="153"/>
        <v>ناجح فى جميع مواد الترم الأول</v>
      </c>
      <c r="AM391" s="49"/>
      <c r="AN391" s="50" t="str">
        <f t="shared" si="154"/>
        <v/>
      </c>
      <c r="AO391" s="50" t="str">
        <f t="shared" si="155"/>
        <v/>
      </c>
      <c r="AP391" s="50" t="str">
        <f t="shared" si="156"/>
        <v/>
      </c>
      <c r="AQ391" s="50" t="str">
        <f t="shared" si="157"/>
        <v/>
      </c>
      <c r="AR391" s="50" t="str">
        <f t="shared" si="158"/>
        <v/>
      </c>
      <c r="AS391" s="50" t="str">
        <f t="shared" si="159"/>
        <v/>
      </c>
      <c r="AT391" s="50" t="str">
        <f t="shared" si="160"/>
        <v/>
      </c>
      <c r="AU391" s="50" t="str">
        <f t="shared" si="160"/>
        <v/>
      </c>
      <c r="AV391" s="50" t="str">
        <f t="shared" si="161"/>
        <v/>
      </c>
    </row>
    <row r="392" spans="1:48" ht="129.94999999999999" customHeight="1">
      <c r="A392" s="40" t="str">
        <f t="shared" si="143"/>
        <v/>
      </c>
      <c r="B392" s="41" t="str">
        <f>IF([1]رصد!B392="","",[1]رصد!B392)</f>
        <v/>
      </c>
      <c r="C392" s="41">
        <f>IF([1]رصد!C392="","",[1]رصد!C392)</f>
        <v>0</v>
      </c>
      <c r="D392" s="41">
        <f>IF([1]رصد!D392="","",[1]رصد!D392)</f>
        <v>0</v>
      </c>
      <c r="E392" s="41">
        <f>IF([1]رصد!E392="","",[1]رصد!E392)</f>
        <v>0</v>
      </c>
      <c r="F392" s="41" t="str">
        <f>IF($B392="","",[1]رصد!F392)</f>
        <v/>
      </c>
      <c r="G392" s="42" t="str">
        <f t="shared" si="144"/>
        <v/>
      </c>
      <c r="H392" s="42" t="str">
        <f>IF($B392="","",[1]رصد!G392)</f>
        <v/>
      </c>
      <c r="I392" s="42" t="str">
        <f t="shared" si="145"/>
        <v/>
      </c>
      <c r="J392" s="42" t="str">
        <f>IF($B392="","",[1]رصد!H392)</f>
        <v/>
      </c>
      <c r="K392" s="42" t="str">
        <f t="shared" si="146"/>
        <v/>
      </c>
      <c r="L392" s="42" t="str">
        <f>IF($B392="","",[1]رصد!I392)</f>
        <v/>
      </c>
      <c r="M392" s="42" t="str">
        <f t="shared" si="147"/>
        <v/>
      </c>
      <c r="N392" s="42" t="str">
        <f>IF($B392="","",[1]رصد!J392)</f>
        <v/>
      </c>
      <c r="O392" s="42" t="str">
        <f t="shared" si="148"/>
        <v/>
      </c>
      <c r="P392" s="42" t="str">
        <f>IF($B392="","",[1]رصد!K392)</f>
        <v/>
      </c>
      <c r="Q392" s="42" t="str">
        <f t="shared" si="149"/>
        <v/>
      </c>
      <c r="R392" s="42" t="str">
        <f>IF($B392="","",[1]رصد!L392)</f>
        <v/>
      </c>
      <c r="S392" s="42" t="str">
        <f t="shared" si="150"/>
        <v/>
      </c>
      <c r="T392" s="43" t="str">
        <f>IF($B392="","",[1]رصد!M392)</f>
        <v/>
      </c>
      <c r="U392" s="44" t="str">
        <f t="shared" si="135"/>
        <v/>
      </c>
      <c r="V392" s="45"/>
      <c r="AC392" s="47" t="str">
        <f t="shared" si="136"/>
        <v/>
      </c>
      <c r="AD392" s="47" t="str">
        <f t="shared" si="137"/>
        <v/>
      </c>
      <c r="AE392" s="47" t="str">
        <f t="shared" si="138"/>
        <v/>
      </c>
      <c r="AF392" s="47" t="str">
        <f t="shared" si="139"/>
        <v/>
      </c>
      <c r="AG392" s="47" t="str">
        <f t="shared" si="140"/>
        <v/>
      </c>
      <c r="AH392" s="47" t="str">
        <f t="shared" si="141"/>
        <v/>
      </c>
      <c r="AI392" s="47" t="str">
        <f t="shared" si="142"/>
        <v/>
      </c>
      <c r="AJ392" s="47" t="str">
        <f t="shared" si="151"/>
        <v/>
      </c>
      <c r="AK392" s="48" t="str">
        <f t="shared" si="152"/>
        <v/>
      </c>
      <c r="AL392" s="48" t="str">
        <f t="shared" si="153"/>
        <v>ناجح فى جميع مواد الترم الأول</v>
      </c>
      <c r="AM392" s="49"/>
      <c r="AN392" s="50" t="str">
        <f t="shared" si="154"/>
        <v/>
      </c>
      <c r="AO392" s="50" t="str">
        <f t="shared" si="155"/>
        <v/>
      </c>
      <c r="AP392" s="50" t="str">
        <f t="shared" si="156"/>
        <v/>
      </c>
      <c r="AQ392" s="50" t="str">
        <f t="shared" si="157"/>
        <v/>
      </c>
      <c r="AR392" s="50" t="str">
        <f t="shared" si="158"/>
        <v/>
      </c>
      <c r="AS392" s="50" t="str">
        <f t="shared" si="159"/>
        <v/>
      </c>
      <c r="AT392" s="50" t="str">
        <f t="shared" si="160"/>
        <v/>
      </c>
      <c r="AU392" s="50" t="str">
        <f t="shared" si="160"/>
        <v/>
      </c>
      <c r="AV392" s="50" t="str">
        <f t="shared" si="161"/>
        <v/>
      </c>
    </row>
    <row r="393" spans="1:48" ht="129.94999999999999" customHeight="1">
      <c r="A393" s="40"/>
      <c r="B393" s="41"/>
      <c r="C393" s="41"/>
      <c r="D393" s="41"/>
      <c r="E393" s="41"/>
      <c r="F393" s="41"/>
      <c r="G393" s="42"/>
      <c r="H393" s="42"/>
      <c r="I393" s="42"/>
      <c r="J393" s="42"/>
      <c r="K393" s="42"/>
      <c r="L393" s="42"/>
      <c r="M393" s="42"/>
      <c r="N393" s="42"/>
      <c r="O393" s="42"/>
      <c r="P393" s="42"/>
      <c r="Q393" s="42"/>
      <c r="R393" s="42"/>
      <c r="S393" s="42"/>
      <c r="T393" s="43" t="str">
        <f>IF($B393="","",[1]رصد!M393)</f>
        <v/>
      </c>
      <c r="U393" s="44"/>
      <c r="V393" s="45"/>
      <c r="AC393" s="47"/>
      <c r="AD393" s="47"/>
      <c r="AE393" s="47"/>
      <c r="AF393" s="47"/>
      <c r="AG393" s="47"/>
      <c r="AH393" s="47"/>
      <c r="AI393" s="47"/>
      <c r="AJ393" s="47"/>
      <c r="AK393" s="48"/>
      <c r="AL393" s="48"/>
      <c r="AM393" s="49"/>
      <c r="AN393" s="50"/>
      <c r="AO393" s="50"/>
      <c r="AP393" s="50"/>
      <c r="AQ393" s="50"/>
      <c r="AR393" s="50"/>
      <c r="AS393" s="50"/>
      <c r="AT393" s="50"/>
      <c r="AU393" s="50"/>
      <c r="AV393" s="50"/>
    </row>
    <row r="394" spans="1:48" ht="129.94999999999999" customHeight="1">
      <c r="A394" s="40"/>
      <c r="B394" s="41"/>
      <c r="C394" s="41"/>
      <c r="D394" s="41"/>
      <c r="E394" s="41"/>
      <c r="F394" s="41"/>
      <c r="G394" s="42"/>
      <c r="H394" s="42"/>
      <c r="I394" s="42"/>
      <c r="J394" s="42"/>
      <c r="K394" s="42"/>
      <c r="L394" s="42"/>
      <c r="M394" s="42"/>
      <c r="N394" s="42"/>
      <c r="O394" s="42"/>
      <c r="P394" s="42"/>
      <c r="Q394" s="42"/>
      <c r="R394" s="42"/>
      <c r="S394" s="42"/>
      <c r="T394" s="43" t="str">
        <f>IF($B394="","",[1]رصد!M394)</f>
        <v/>
      </c>
      <c r="U394" s="44"/>
      <c r="V394" s="45"/>
      <c r="AC394" s="47"/>
      <c r="AD394" s="47"/>
      <c r="AE394" s="47"/>
      <c r="AF394" s="47"/>
      <c r="AG394" s="47"/>
      <c r="AH394" s="47"/>
      <c r="AI394" s="47"/>
      <c r="AJ394" s="47"/>
      <c r="AK394" s="48"/>
      <c r="AL394" s="48"/>
      <c r="AM394" s="49"/>
      <c r="AN394" s="50"/>
      <c r="AO394" s="50"/>
      <c r="AP394" s="50"/>
      <c r="AQ394" s="50"/>
      <c r="AR394" s="50"/>
      <c r="AS394" s="50"/>
      <c r="AT394" s="50"/>
      <c r="AU394" s="50"/>
      <c r="AV394" s="50"/>
    </row>
    <row r="395" spans="1:48" ht="129.94999999999999" customHeight="1">
      <c r="A395" s="40"/>
      <c r="B395" s="41"/>
      <c r="C395" s="41"/>
      <c r="D395" s="41"/>
      <c r="E395" s="41"/>
      <c r="F395" s="41"/>
      <c r="G395" s="42"/>
      <c r="H395" s="42"/>
      <c r="I395" s="42"/>
      <c r="J395" s="42"/>
      <c r="K395" s="42"/>
      <c r="L395" s="42"/>
      <c r="M395" s="42"/>
      <c r="N395" s="42"/>
      <c r="O395" s="42"/>
      <c r="P395" s="42"/>
      <c r="Q395" s="42"/>
      <c r="R395" s="42"/>
      <c r="S395" s="42"/>
      <c r="T395" s="43" t="str">
        <f>IF($B395="","",[1]رصد!M395)</f>
        <v/>
      </c>
      <c r="U395" s="44"/>
      <c r="V395" s="45"/>
      <c r="AC395" s="47"/>
      <c r="AD395" s="47"/>
      <c r="AE395" s="47"/>
      <c r="AF395" s="47"/>
      <c r="AG395" s="47"/>
      <c r="AH395" s="47"/>
      <c r="AI395" s="47"/>
      <c r="AJ395" s="47"/>
      <c r="AK395" s="48"/>
      <c r="AL395" s="48"/>
      <c r="AM395" s="49"/>
      <c r="AN395" s="50"/>
      <c r="AO395" s="50"/>
      <c r="AP395" s="50"/>
      <c r="AQ395" s="50"/>
      <c r="AR395" s="50"/>
      <c r="AS395" s="50"/>
      <c r="AT395" s="50"/>
      <c r="AU395" s="50"/>
      <c r="AV395" s="50"/>
    </row>
    <row r="396" spans="1:48" ht="129.94999999999999" customHeight="1">
      <c r="A396" s="40"/>
      <c r="B396" s="41"/>
      <c r="C396" s="41"/>
      <c r="D396" s="41"/>
      <c r="E396" s="41"/>
      <c r="F396" s="41"/>
      <c r="G396" s="42"/>
      <c r="H396" s="42"/>
      <c r="I396" s="42"/>
      <c r="J396" s="42"/>
      <c r="K396" s="42"/>
      <c r="L396" s="42"/>
      <c r="M396" s="42"/>
      <c r="N396" s="42"/>
      <c r="O396" s="42"/>
      <c r="P396" s="42"/>
      <c r="Q396" s="42"/>
      <c r="R396" s="42"/>
      <c r="S396" s="42"/>
      <c r="T396" s="43" t="str">
        <f>IF($B396="","",[1]رصد!M396)</f>
        <v/>
      </c>
      <c r="U396" s="44"/>
      <c r="V396" s="45"/>
      <c r="AC396" s="47"/>
      <c r="AD396" s="47"/>
      <c r="AE396" s="47"/>
      <c r="AF396" s="47"/>
      <c r="AG396" s="47"/>
      <c r="AH396" s="47"/>
      <c r="AI396" s="47"/>
      <c r="AJ396" s="47"/>
      <c r="AK396" s="48"/>
      <c r="AL396" s="48"/>
      <c r="AM396" s="49"/>
      <c r="AN396" s="50"/>
      <c r="AO396" s="50"/>
      <c r="AP396" s="50"/>
      <c r="AQ396" s="50"/>
      <c r="AR396" s="50"/>
      <c r="AS396" s="50"/>
      <c r="AT396" s="50"/>
      <c r="AU396" s="50"/>
      <c r="AV396" s="50"/>
    </row>
    <row r="397" spans="1:48" ht="129.94999999999999" customHeight="1">
      <c r="A397" s="40" t="str">
        <f t="shared" si="143"/>
        <v/>
      </c>
      <c r="B397" s="41" t="str">
        <f>IF([1]رصد!B393="","",[1]رصد!B393)</f>
        <v/>
      </c>
      <c r="C397" s="41">
        <f>IF([1]رصد!C393="","",[1]رصد!C393)</f>
        <v>0</v>
      </c>
      <c r="D397" s="41">
        <f>IF([1]رصد!D393="","",[1]رصد!D393)</f>
        <v>0</v>
      </c>
      <c r="E397" s="41">
        <f>IF([1]رصد!E393="","",[1]رصد!E393)</f>
        <v>0</v>
      </c>
      <c r="F397" s="41" t="str">
        <f>IF($B397="","",[1]رصد!F393)</f>
        <v/>
      </c>
      <c r="G397" s="42" t="str">
        <f t="shared" si="144"/>
        <v/>
      </c>
      <c r="H397" s="42" t="str">
        <f>IF($B397="","",[1]رصد!G393)</f>
        <v/>
      </c>
      <c r="I397" s="42" t="str">
        <f t="shared" si="145"/>
        <v/>
      </c>
      <c r="J397" s="42" t="str">
        <f>IF($B397="","",[1]رصد!H393)</f>
        <v/>
      </c>
      <c r="K397" s="42" t="str">
        <f t="shared" si="146"/>
        <v/>
      </c>
      <c r="L397" s="42" t="str">
        <f>IF($B397="","",[1]رصد!I393)</f>
        <v/>
      </c>
      <c r="M397" s="42" t="str">
        <f t="shared" si="147"/>
        <v/>
      </c>
      <c r="N397" s="42" t="str">
        <f>IF($B397="","",[1]رصد!J393)</f>
        <v/>
      </c>
      <c r="O397" s="42" t="str">
        <f t="shared" si="148"/>
        <v/>
      </c>
      <c r="P397" s="42" t="str">
        <f>IF($B397="","",[1]رصد!K393)</f>
        <v/>
      </c>
      <c r="Q397" s="42" t="str">
        <f t="shared" si="149"/>
        <v/>
      </c>
      <c r="R397" s="42" t="str">
        <f>IF($B397="","",[1]رصد!L393)</f>
        <v/>
      </c>
      <c r="S397" s="42" t="str">
        <f t="shared" si="150"/>
        <v/>
      </c>
      <c r="T397" s="43" t="str">
        <f>IF($B397="","",[1]رصد!M397)</f>
        <v/>
      </c>
      <c r="U397" s="44" t="str">
        <f t="shared" si="135"/>
        <v/>
      </c>
      <c r="V397" s="45"/>
      <c r="AC397" s="47" t="str">
        <f t="shared" si="136"/>
        <v/>
      </c>
      <c r="AD397" s="47" t="str">
        <f t="shared" si="137"/>
        <v/>
      </c>
      <c r="AE397" s="47" t="str">
        <f t="shared" si="138"/>
        <v/>
      </c>
      <c r="AF397" s="47" t="str">
        <f t="shared" si="139"/>
        <v/>
      </c>
      <c r="AG397" s="47" t="str">
        <f t="shared" si="140"/>
        <v/>
      </c>
      <c r="AH397" s="47" t="str">
        <f t="shared" si="141"/>
        <v/>
      </c>
      <c r="AI397" s="47" t="str">
        <f t="shared" si="142"/>
        <v/>
      </c>
      <c r="AJ397" s="47" t="str">
        <f t="shared" si="151"/>
        <v/>
      </c>
      <c r="AK397" s="48" t="str">
        <f t="shared" si="152"/>
        <v/>
      </c>
      <c r="AL397" s="48" t="str">
        <f t="shared" si="153"/>
        <v>ناجح فى جميع مواد الترم الأول</v>
      </c>
      <c r="AM397" s="49"/>
      <c r="AN397" s="50" t="str">
        <f t="shared" si="154"/>
        <v/>
      </c>
      <c r="AO397" s="50" t="str">
        <f t="shared" si="155"/>
        <v/>
      </c>
      <c r="AP397" s="50" t="str">
        <f t="shared" si="156"/>
        <v/>
      </c>
      <c r="AQ397" s="50" t="str">
        <f t="shared" si="157"/>
        <v/>
      </c>
      <c r="AR397" s="50" t="str">
        <f t="shared" si="158"/>
        <v/>
      </c>
      <c r="AS397" s="50" t="str">
        <f t="shared" si="159"/>
        <v/>
      </c>
      <c r="AT397" s="50" t="str">
        <f t="shared" si="160"/>
        <v/>
      </c>
      <c r="AU397" s="50" t="str">
        <f t="shared" si="160"/>
        <v/>
      </c>
      <c r="AV397" s="50" t="str">
        <f t="shared" si="161"/>
        <v/>
      </c>
    </row>
    <row r="398" spans="1:48" ht="129.94999999999999" customHeight="1">
      <c r="A398" s="40"/>
      <c r="B398" s="41"/>
      <c r="C398" s="41"/>
      <c r="D398" s="41"/>
      <c r="E398" s="41"/>
      <c r="F398" s="41"/>
      <c r="G398" s="42"/>
      <c r="H398" s="42"/>
      <c r="I398" s="42"/>
      <c r="J398" s="42"/>
      <c r="K398" s="42"/>
      <c r="L398" s="42"/>
      <c r="M398" s="42"/>
      <c r="N398" s="42"/>
      <c r="O398" s="42"/>
      <c r="P398" s="42"/>
      <c r="Q398" s="42"/>
      <c r="R398" s="42"/>
      <c r="S398" s="42"/>
      <c r="T398" s="43" t="str">
        <f>IF($B398="","",[1]رصد!M398)</f>
        <v/>
      </c>
      <c r="U398" s="44"/>
      <c r="V398" s="45"/>
      <c r="AC398" s="47"/>
      <c r="AD398" s="47"/>
      <c r="AE398" s="47"/>
      <c r="AF398" s="47"/>
      <c r="AG398" s="47"/>
      <c r="AH398" s="47"/>
      <c r="AI398" s="47"/>
      <c r="AJ398" s="47"/>
      <c r="AK398" s="48"/>
      <c r="AL398" s="48"/>
      <c r="AM398" s="49"/>
      <c r="AN398" s="50"/>
      <c r="AO398" s="50"/>
      <c r="AP398" s="50"/>
      <c r="AQ398" s="50"/>
      <c r="AR398" s="50"/>
      <c r="AS398" s="50"/>
      <c r="AT398" s="50"/>
      <c r="AU398" s="50"/>
      <c r="AV398" s="50"/>
    </row>
    <row r="399" spans="1:48" ht="129.94999999999999" customHeight="1">
      <c r="A399" s="40"/>
      <c r="B399" s="41"/>
      <c r="C399" s="41"/>
      <c r="D399" s="41"/>
      <c r="E399" s="41"/>
      <c r="F399" s="41"/>
      <c r="G399" s="42"/>
      <c r="H399" s="42"/>
      <c r="I399" s="42"/>
      <c r="J399" s="42"/>
      <c r="K399" s="42"/>
      <c r="L399" s="42"/>
      <c r="M399" s="42"/>
      <c r="N399" s="42"/>
      <c r="O399" s="42"/>
      <c r="P399" s="42"/>
      <c r="Q399" s="42"/>
      <c r="R399" s="42"/>
      <c r="S399" s="42"/>
      <c r="T399" s="43" t="str">
        <f>IF($B399="","",[1]رصد!M399)</f>
        <v/>
      </c>
      <c r="U399" s="44"/>
      <c r="V399" s="45"/>
      <c r="AC399" s="47"/>
      <c r="AD399" s="47"/>
      <c r="AE399" s="47"/>
      <c r="AF399" s="47"/>
      <c r="AG399" s="47"/>
      <c r="AH399" s="47"/>
      <c r="AI399" s="47"/>
      <c r="AJ399" s="47"/>
      <c r="AK399" s="48"/>
      <c r="AL399" s="48"/>
      <c r="AM399" s="49"/>
      <c r="AN399" s="50"/>
      <c r="AO399" s="50"/>
      <c r="AP399" s="50"/>
      <c r="AQ399" s="50"/>
      <c r="AR399" s="50"/>
      <c r="AS399" s="50"/>
      <c r="AT399" s="50"/>
      <c r="AU399" s="50"/>
      <c r="AV399" s="50"/>
    </row>
    <row r="400" spans="1:48" ht="129.94999999999999" customHeight="1">
      <c r="A400" s="40"/>
      <c r="B400" s="41"/>
      <c r="C400" s="41"/>
      <c r="D400" s="41"/>
      <c r="E400" s="41"/>
      <c r="F400" s="41"/>
      <c r="G400" s="42"/>
      <c r="H400" s="42"/>
      <c r="I400" s="42"/>
      <c r="J400" s="42"/>
      <c r="K400" s="42"/>
      <c r="L400" s="42"/>
      <c r="M400" s="42"/>
      <c r="N400" s="42"/>
      <c r="O400" s="42"/>
      <c r="P400" s="42"/>
      <c r="Q400" s="42"/>
      <c r="R400" s="42"/>
      <c r="S400" s="42"/>
      <c r="T400" s="43" t="str">
        <f>IF($B400="","",[1]رصد!M400)</f>
        <v/>
      </c>
      <c r="U400" s="44"/>
      <c r="V400" s="45"/>
      <c r="AC400" s="47"/>
      <c r="AD400" s="47"/>
      <c r="AE400" s="47"/>
      <c r="AF400" s="47"/>
      <c r="AG400" s="47"/>
      <c r="AH400" s="47"/>
      <c r="AI400" s="47"/>
      <c r="AJ400" s="47"/>
      <c r="AK400" s="48"/>
      <c r="AL400" s="48"/>
      <c r="AM400" s="49"/>
      <c r="AN400" s="50"/>
      <c r="AO400" s="50"/>
      <c r="AP400" s="50"/>
      <c r="AQ400" s="50"/>
      <c r="AR400" s="50"/>
      <c r="AS400" s="50"/>
      <c r="AT400" s="50"/>
      <c r="AU400" s="50"/>
      <c r="AV400" s="50"/>
    </row>
    <row r="401" spans="1:48" ht="129.94999999999999" customHeight="1">
      <c r="A401" s="40"/>
      <c r="B401" s="41"/>
      <c r="C401" s="41"/>
      <c r="D401" s="41"/>
      <c r="E401" s="41"/>
      <c r="F401" s="41"/>
      <c r="G401" s="42"/>
      <c r="H401" s="42"/>
      <c r="I401" s="42"/>
      <c r="J401" s="42"/>
      <c r="K401" s="42"/>
      <c r="L401" s="42"/>
      <c r="M401" s="42"/>
      <c r="N401" s="42"/>
      <c r="O401" s="42"/>
      <c r="P401" s="42"/>
      <c r="Q401" s="42"/>
      <c r="R401" s="42"/>
      <c r="S401" s="42"/>
      <c r="T401" s="43" t="str">
        <f>IF($B401="","",[1]رصد!M401)</f>
        <v/>
      </c>
      <c r="U401" s="44"/>
      <c r="V401" s="45"/>
      <c r="AC401" s="47"/>
      <c r="AD401" s="47"/>
      <c r="AE401" s="47"/>
      <c r="AF401" s="47"/>
      <c r="AG401" s="47"/>
      <c r="AH401" s="47"/>
      <c r="AI401" s="47"/>
      <c r="AJ401" s="47"/>
      <c r="AK401" s="48"/>
      <c r="AL401" s="48"/>
      <c r="AM401" s="49"/>
      <c r="AN401" s="50"/>
      <c r="AO401" s="50"/>
      <c r="AP401" s="50"/>
      <c r="AQ401" s="50"/>
      <c r="AR401" s="50"/>
      <c r="AS401" s="50"/>
      <c r="AT401" s="50"/>
      <c r="AU401" s="50"/>
      <c r="AV401" s="50"/>
    </row>
    <row r="402" spans="1:48" ht="129.94999999999999" customHeight="1">
      <c r="A402" s="40"/>
      <c r="B402" s="41"/>
      <c r="C402" s="41"/>
      <c r="D402" s="41"/>
      <c r="E402" s="41"/>
      <c r="F402" s="41"/>
      <c r="G402" s="42"/>
      <c r="H402" s="42"/>
      <c r="I402" s="42"/>
      <c r="J402" s="42"/>
      <c r="K402" s="42"/>
      <c r="L402" s="42"/>
      <c r="M402" s="42"/>
      <c r="N402" s="42"/>
      <c r="O402" s="42"/>
      <c r="P402" s="42"/>
      <c r="Q402" s="42"/>
      <c r="R402" s="42"/>
      <c r="S402" s="42"/>
      <c r="T402" s="43" t="str">
        <f>IF($B402="","",[1]رصد!M402)</f>
        <v/>
      </c>
      <c r="U402" s="44"/>
      <c r="V402" s="45"/>
      <c r="AC402" s="47"/>
      <c r="AD402" s="47"/>
      <c r="AE402" s="47"/>
      <c r="AF402" s="47"/>
      <c r="AG402" s="47"/>
      <c r="AH402" s="47"/>
      <c r="AI402" s="47"/>
      <c r="AJ402" s="47"/>
      <c r="AK402" s="48"/>
      <c r="AL402" s="48"/>
      <c r="AM402" s="49"/>
      <c r="AN402" s="50"/>
      <c r="AO402" s="50"/>
      <c r="AP402" s="50"/>
      <c r="AQ402" s="50"/>
      <c r="AR402" s="50"/>
      <c r="AS402" s="50"/>
      <c r="AT402" s="50"/>
      <c r="AU402" s="50"/>
      <c r="AV402" s="50"/>
    </row>
    <row r="403" spans="1:48" ht="129.94999999999999" customHeight="1">
      <c r="A403" s="40"/>
      <c r="B403" s="41"/>
      <c r="C403" s="41"/>
      <c r="D403" s="41"/>
      <c r="E403" s="41"/>
      <c r="F403" s="41"/>
      <c r="G403" s="42"/>
      <c r="H403" s="42"/>
      <c r="I403" s="42"/>
      <c r="J403" s="42"/>
      <c r="K403" s="42"/>
      <c r="L403" s="42"/>
      <c r="M403" s="42"/>
      <c r="N403" s="42"/>
      <c r="O403" s="42"/>
      <c r="P403" s="42"/>
      <c r="Q403" s="42"/>
      <c r="R403" s="42"/>
      <c r="S403" s="42"/>
      <c r="T403" s="43" t="str">
        <f>IF($B403="","",[1]رصد!M403)</f>
        <v/>
      </c>
      <c r="U403" s="44"/>
      <c r="V403" s="45"/>
      <c r="AC403" s="47"/>
      <c r="AD403" s="47"/>
      <c r="AE403" s="47"/>
      <c r="AF403" s="47"/>
      <c r="AG403" s="47"/>
      <c r="AH403" s="47"/>
      <c r="AI403" s="47"/>
      <c r="AJ403" s="47"/>
      <c r="AK403" s="48"/>
      <c r="AL403" s="48"/>
      <c r="AM403" s="49"/>
      <c r="AN403" s="50"/>
      <c r="AO403" s="50"/>
      <c r="AP403" s="50"/>
      <c r="AQ403" s="50"/>
      <c r="AR403" s="50"/>
      <c r="AS403" s="50"/>
      <c r="AT403" s="50"/>
      <c r="AU403" s="50"/>
      <c r="AV403" s="50"/>
    </row>
    <row r="404" spans="1:48" ht="129.94999999999999" customHeight="1">
      <c r="A404" s="40"/>
      <c r="B404" s="41"/>
      <c r="C404" s="41"/>
      <c r="D404" s="41"/>
      <c r="E404" s="41"/>
      <c r="F404" s="41"/>
      <c r="G404" s="42"/>
      <c r="H404" s="42"/>
      <c r="I404" s="42"/>
      <c r="J404" s="42"/>
      <c r="K404" s="42"/>
      <c r="L404" s="42"/>
      <c r="M404" s="42"/>
      <c r="N404" s="42"/>
      <c r="O404" s="42"/>
      <c r="P404" s="42"/>
      <c r="Q404" s="42"/>
      <c r="R404" s="42"/>
      <c r="S404" s="42"/>
      <c r="T404" s="43" t="str">
        <f>IF($B404="","",[1]رصد!M404)</f>
        <v/>
      </c>
      <c r="U404" s="44"/>
      <c r="V404" s="45"/>
      <c r="AC404" s="47"/>
      <c r="AD404" s="47"/>
      <c r="AE404" s="47"/>
      <c r="AF404" s="47"/>
      <c r="AG404" s="47"/>
      <c r="AH404" s="47"/>
      <c r="AI404" s="47"/>
      <c r="AJ404" s="47"/>
      <c r="AK404" s="48"/>
      <c r="AL404" s="48"/>
      <c r="AM404" s="49"/>
      <c r="AN404" s="50"/>
      <c r="AO404" s="50"/>
      <c r="AP404" s="50"/>
      <c r="AQ404" s="50"/>
      <c r="AR404" s="50"/>
      <c r="AS404" s="50"/>
      <c r="AT404" s="50"/>
      <c r="AU404" s="50"/>
      <c r="AV404" s="50"/>
    </row>
    <row r="405" spans="1:48" ht="129.94999999999999" customHeight="1">
      <c r="A405" s="40"/>
      <c r="B405" s="41"/>
      <c r="C405" s="41"/>
      <c r="D405" s="41"/>
      <c r="E405" s="41"/>
      <c r="F405" s="41"/>
      <c r="G405" s="42"/>
      <c r="H405" s="42"/>
      <c r="I405" s="42"/>
      <c r="J405" s="42"/>
      <c r="K405" s="42"/>
      <c r="L405" s="42"/>
      <c r="M405" s="42"/>
      <c r="N405" s="42"/>
      <c r="O405" s="42"/>
      <c r="P405" s="42"/>
      <c r="Q405" s="42"/>
      <c r="R405" s="42"/>
      <c r="S405" s="42"/>
      <c r="T405" s="43" t="str">
        <f>IF($B405="","",[1]رصد!M405)</f>
        <v/>
      </c>
      <c r="U405" s="44"/>
      <c r="V405" s="45"/>
      <c r="AC405" s="47"/>
      <c r="AD405" s="47"/>
      <c r="AE405" s="47"/>
      <c r="AF405" s="47"/>
      <c r="AG405" s="47"/>
      <c r="AH405" s="47"/>
      <c r="AI405" s="47"/>
      <c r="AJ405" s="47"/>
      <c r="AK405" s="48"/>
      <c r="AL405" s="48"/>
      <c r="AM405" s="49"/>
      <c r="AN405" s="50"/>
      <c r="AO405" s="50"/>
      <c r="AP405" s="50"/>
      <c r="AQ405" s="50"/>
      <c r="AR405" s="50"/>
      <c r="AS405" s="50"/>
      <c r="AT405" s="50"/>
      <c r="AU405" s="50"/>
      <c r="AV405" s="50"/>
    </row>
    <row r="406" spans="1:48" ht="129.94999999999999" customHeight="1">
      <c r="A406" s="40"/>
      <c r="B406" s="41"/>
      <c r="C406" s="41"/>
      <c r="D406" s="41"/>
      <c r="E406" s="41"/>
      <c r="F406" s="41"/>
      <c r="G406" s="42"/>
      <c r="H406" s="42"/>
      <c r="I406" s="42"/>
      <c r="J406" s="42"/>
      <c r="K406" s="42"/>
      <c r="L406" s="42"/>
      <c r="M406" s="42"/>
      <c r="N406" s="42"/>
      <c r="O406" s="42"/>
      <c r="P406" s="42"/>
      <c r="Q406" s="42"/>
      <c r="R406" s="42"/>
      <c r="S406" s="42"/>
      <c r="T406" s="43" t="str">
        <f>IF($B406="","",[1]رصد!M406)</f>
        <v/>
      </c>
      <c r="U406" s="44"/>
      <c r="V406" s="45"/>
      <c r="AC406" s="47"/>
      <c r="AD406" s="47"/>
      <c r="AE406" s="47"/>
      <c r="AF406" s="47"/>
      <c r="AG406" s="47"/>
      <c r="AH406" s="47"/>
      <c r="AI406" s="47"/>
      <c r="AJ406" s="47"/>
      <c r="AK406" s="48"/>
      <c r="AL406" s="48"/>
      <c r="AM406" s="49"/>
      <c r="AN406" s="50"/>
      <c r="AO406" s="50"/>
      <c r="AP406" s="50"/>
      <c r="AQ406" s="50"/>
      <c r="AR406" s="50"/>
      <c r="AS406" s="50"/>
      <c r="AT406" s="50"/>
      <c r="AU406" s="50"/>
      <c r="AV406" s="50"/>
    </row>
    <row r="407" spans="1:48" ht="129.94999999999999" customHeight="1">
      <c r="A407" s="40"/>
      <c r="B407" s="41"/>
      <c r="C407" s="41"/>
      <c r="D407" s="41"/>
      <c r="E407" s="41"/>
      <c r="F407" s="41"/>
      <c r="G407" s="42"/>
      <c r="H407" s="42"/>
      <c r="I407" s="42"/>
      <c r="J407" s="42"/>
      <c r="K407" s="42"/>
      <c r="L407" s="42"/>
      <c r="M407" s="42"/>
      <c r="N407" s="42"/>
      <c r="O407" s="42"/>
      <c r="P407" s="42"/>
      <c r="Q407" s="42"/>
      <c r="R407" s="42"/>
      <c r="S407" s="42"/>
      <c r="T407" s="43" t="str">
        <f>IF($B407="","",[1]رصد!M407)</f>
        <v/>
      </c>
      <c r="U407" s="44"/>
      <c r="V407" s="45"/>
      <c r="AC407" s="47"/>
      <c r="AD407" s="47"/>
      <c r="AE407" s="47"/>
      <c r="AF407" s="47"/>
      <c r="AG407" s="47"/>
      <c r="AH407" s="47"/>
      <c r="AI407" s="47"/>
      <c r="AJ407" s="47"/>
      <c r="AK407" s="48"/>
      <c r="AL407" s="48"/>
      <c r="AM407" s="49"/>
      <c r="AN407" s="50"/>
      <c r="AO407" s="50"/>
      <c r="AP407" s="50"/>
      <c r="AQ407" s="50"/>
      <c r="AR407" s="50"/>
      <c r="AS407" s="50"/>
      <c r="AT407" s="50"/>
      <c r="AU407" s="50"/>
      <c r="AV407" s="50"/>
    </row>
    <row r="408" spans="1:48" ht="129.94999999999999" customHeight="1">
      <c r="A408" s="40"/>
      <c r="B408" s="41"/>
      <c r="C408" s="41"/>
      <c r="D408" s="41"/>
      <c r="E408" s="41"/>
      <c r="F408" s="41"/>
      <c r="G408" s="42"/>
      <c r="H408" s="42"/>
      <c r="I408" s="42"/>
      <c r="J408" s="42"/>
      <c r="K408" s="42"/>
      <c r="L408" s="42"/>
      <c r="M408" s="42"/>
      <c r="N408" s="42"/>
      <c r="O408" s="42"/>
      <c r="P408" s="42"/>
      <c r="Q408" s="42"/>
      <c r="R408" s="42"/>
      <c r="S408" s="42"/>
      <c r="T408" s="43" t="str">
        <f>IF($B408="","",[1]رصد!M408)</f>
        <v/>
      </c>
      <c r="U408" s="44"/>
      <c r="V408" s="45"/>
      <c r="AC408" s="47"/>
      <c r="AD408" s="47"/>
      <c r="AE408" s="47"/>
      <c r="AF408" s="47"/>
      <c r="AG408" s="47"/>
      <c r="AH408" s="47"/>
      <c r="AI408" s="47"/>
      <c r="AJ408" s="47"/>
      <c r="AK408" s="48"/>
      <c r="AL408" s="48"/>
      <c r="AM408" s="49"/>
      <c r="AN408" s="50"/>
      <c r="AO408" s="50"/>
      <c r="AP408" s="50"/>
      <c r="AQ408" s="50"/>
      <c r="AR408" s="50"/>
      <c r="AS408" s="50"/>
      <c r="AT408" s="50"/>
      <c r="AU408" s="50"/>
      <c r="AV408" s="50"/>
    </row>
    <row r="409" spans="1:48" ht="129.94999999999999" customHeight="1">
      <c r="A409" s="40"/>
      <c r="B409" s="41"/>
      <c r="C409" s="41"/>
      <c r="D409" s="41"/>
      <c r="E409" s="41"/>
      <c r="F409" s="41"/>
      <c r="G409" s="42"/>
      <c r="H409" s="42"/>
      <c r="I409" s="42"/>
      <c r="J409" s="42"/>
      <c r="K409" s="42"/>
      <c r="L409" s="42"/>
      <c r="M409" s="42"/>
      <c r="N409" s="42"/>
      <c r="O409" s="42"/>
      <c r="P409" s="42"/>
      <c r="Q409" s="42"/>
      <c r="R409" s="42"/>
      <c r="S409" s="42"/>
      <c r="T409" s="43" t="str">
        <f>IF($B409="","",[1]رصد!M409)</f>
        <v/>
      </c>
      <c r="U409" s="44"/>
      <c r="V409" s="45"/>
      <c r="AC409" s="47"/>
      <c r="AD409" s="47"/>
      <c r="AE409" s="47"/>
      <c r="AF409" s="47"/>
      <c r="AG409" s="47"/>
      <c r="AH409" s="47"/>
      <c r="AI409" s="47"/>
      <c r="AJ409" s="47"/>
      <c r="AK409" s="48"/>
      <c r="AL409" s="48"/>
      <c r="AM409" s="49"/>
      <c r="AN409" s="50"/>
      <c r="AO409" s="50"/>
      <c r="AP409" s="50"/>
      <c r="AQ409" s="50"/>
      <c r="AR409" s="50"/>
      <c r="AS409" s="50"/>
      <c r="AT409" s="50"/>
      <c r="AU409" s="50"/>
      <c r="AV409" s="50"/>
    </row>
    <row r="410" spans="1:48" ht="129.94999999999999" customHeight="1">
      <c r="A410" s="40"/>
      <c r="B410" s="41"/>
      <c r="C410" s="41"/>
      <c r="D410" s="41"/>
      <c r="E410" s="41"/>
      <c r="F410" s="41"/>
      <c r="G410" s="42"/>
      <c r="H410" s="42"/>
      <c r="I410" s="42"/>
      <c r="J410" s="42"/>
      <c r="K410" s="42"/>
      <c r="L410" s="42"/>
      <c r="M410" s="42"/>
      <c r="N410" s="42"/>
      <c r="O410" s="42"/>
      <c r="P410" s="42"/>
      <c r="Q410" s="42"/>
      <c r="R410" s="42"/>
      <c r="S410" s="42"/>
      <c r="T410" s="43" t="str">
        <f>IF($B410="","",[1]رصد!M410)</f>
        <v/>
      </c>
      <c r="U410" s="44"/>
      <c r="V410" s="45"/>
      <c r="AC410" s="47"/>
      <c r="AD410" s="47"/>
      <c r="AE410" s="47"/>
      <c r="AF410" s="47"/>
      <c r="AG410" s="47"/>
      <c r="AH410" s="47"/>
      <c r="AI410" s="47"/>
      <c r="AJ410" s="47"/>
      <c r="AK410" s="48"/>
      <c r="AL410" s="48"/>
      <c r="AM410" s="49"/>
      <c r="AN410" s="50"/>
      <c r="AO410" s="50"/>
      <c r="AP410" s="50"/>
      <c r="AQ410" s="50"/>
      <c r="AR410" s="50"/>
      <c r="AS410" s="50"/>
      <c r="AT410" s="50"/>
      <c r="AU410" s="50"/>
      <c r="AV410" s="50"/>
    </row>
    <row r="411" spans="1:48" ht="129.94999999999999" customHeight="1">
      <c r="A411" s="40"/>
      <c r="B411" s="41"/>
      <c r="C411" s="41"/>
      <c r="D411" s="41"/>
      <c r="E411" s="41"/>
      <c r="F411" s="41"/>
      <c r="G411" s="42"/>
      <c r="H411" s="42"/>
      <c r="I411" s="42"/>
      <c r="J411" s="42"/>
      <c r="K411" s="42"/>
      <c r="L411" s="42"/>
      <c r="M411" s="42"/>
      <c r="N411" s="42"/>
      <c r="O411" s="42"/>
      <c r="P411" s="42"/>
      <c r="Q411" s="42"/>
      <c r="R411" s="42"/>
      <c r="S411" s="42"/>
      <c r="T411" s="43" t="str">
        <f>IF($B411="","",[1]رصد!M411)</f>
        <v/>
      </c>
      <c r="U411" s="44"/>
      <c r="V411" s="45"/>
      <c r="AC411" s="47"/>
      <c r="AD411" s="47"/>
      <c r="AE411" s="47"/>
      <c r="AF411" s="47"/>
      <c r="AG411" s="47"/>
      <c r="AH411" s="47"/>
      <c r="AI411" s="47"/>
      <c r="AJ411" s="47"/>
      <c r="AK411" s="48"/>
      <c r="AL411" s="48"/>
      <c r="AM411" s="49"/>
      <c r="AN411" s="50"/>
      <c r="AO411" s="50"/>
      <c r="AP411" s="50"/>
      <c r="AQ411" s="50"/>
      <c r="AR411" s="50"/>
      <c r="AS411" s="50"/>
      <c r="AT411" s="50"/>
      <c r="AU411" s="50"/>
      <c r="AV411" s="50"/>
    </row>
    <row r="412" spans="1:48" ht="129.94999999999999" customHeight="1">
      <c r="A412" s="40"/>
      <c r="B412" s="41"/>
      <c r="C412" s="41"/>
      <c r="D412" s="41"/>
      <c r="E412" s="41"/>
      <c r="F412" s="41"/>
      <c r="G412" s="42"/>
      <c r="H412" s="42"/>
      <c r="I412" s="42"/>
      <c r="J412" s="42"/>
      <c r="K412" s="42"/>
      <c r="L412" s="42"/>
      <c r="M412" s="42"/>
      <c r="N412" s="42"/>
      <c r="O412" s="42"/>
      <c r="P412" s="42"/>
      <c r="Q412" s="42"/>
      <c r="R412" s="42"/>
      <c r="S412" s="42"/>
      <c r="T412" s="43" t="str">
        <f>IF($B412="","",[1]رصد!M412)</f>
        <v/>
      </c>
      <c r="U412" s="44"/>
      <c r="V412" s="45"/>
      <c r="AC412" s="47"/>
      <c r="AD412" s="47"/>
      <c r="AE412" s="47"/>
      <c r="AF412" s="47"/>
      <c r="AG412" s="47"/>
      <c r="AH412" s="47"/>
      <c r="AI412" s="47"/>
      <c r="AJ412" s="47"/>
      <c r="AK412" s="48"/>
      <c r="AL412" s="48"/>
      <c r="AM412" s="49"/>
      <c r="AN412" s="50"/>
      <c r="AO412" s="50"/>
      <c r="AP412" s="50"/>
      <c r="AQ412" s="50"/>
      <c r="AR412" s="50"/>
      <c r="AS412" s="50"/>
      <c r="AT412" s="50"/>
      <c r="AU412" s="50"/>
      <c r="AV412" s="50"/>
    </row>
    <row r="413" spans="1:48" ht="129.94999999999999" customHeight="1">
      <c r="A413" s="40"/>
      <c r="B413" s="41"/>
      <c r="C413" s="41"/>
      <c r="D413" s="41"/>
      <c r="E413" s="41"/>
      <c r="F413" s="41"/>
      <c r="G413" s="42"/>
      <c r="H413" s="42"/>
      <c r="I413" s="42"/>
      <c r="J413" s="42"/>
      <c r="K413" s="42"/>
      <c r="L413" s="42"/>
      <c r="M413" s="42"/>
      <c r="N413" s="42"/>
      <c r="O413" s="42"/>
      <c r="P413" s="42"/>
      <c r="Q413" s="42"/>
      <c r="R413" s="42"/>
      <c r="S413" s="42"/>
      <c r="T413" s="43" t="str">
        <f>IF($B413="","",[1]رصد!M413)</f>
        <v/>
      </c>
      <c r="U413" s="44"/>
      <c r="V413" s="45"/>
      <c r="AC413" s="47"/>
      <c r="AD413" s="47"/>
      <c r="AE413" s="47"/>
      <c r="AF413" s="47"/>
      <c r="AG413" s="47"/>
      <c r="AH413" s="47"/>
      <c r="AI413" s="47"/>
      <c r="AJ413" s="47"/>
      <c r="AK413" s="48"/>
      <c r="AL413" s="48"/>
      <c r="AM413" s="49"/>
      <c r="AN413" s="50"/>
      <c r="AO413" s="50"/>
      <c r="AP413" s="50"/>
      <c r="AQ413" s="50"/>
      <c r="AR413" s="50"/>
      <c r="AS413" s="50"/>
      <c r="AT413" s="50"/>
      <c r="AU413" s="50"/>
      <c r="AV413" s="50"/>
    </row>
    <row r="414" spans="1:48" ht="129.94999999999999" customHeight="1">
      <c r="A414" s="40"/>
      <c r="B414" s="41"/>
      <c r="C414" s="41"/>
      <c r="D414" s="41"/>
      <c r="E414" s="41"/>
      <c r="F414" s="41"/>
      <c r="G414" s="42"/>
      <c r="H414" s="42"/>
      <c r="I414" s="42"/>
      <c r="J414" s="42"/>
      <c r="K414" s="42"/>
      <c r="L414" s="42"/>
      <c r="M414" s="42"/>
      <c r="N414" s="42"/>
      <c r="O414" s="42"/>
      <c r="P414" s="42"/>
      <c r="Q414" s="42"/>
      <c r="R414" s="42"/>
      <c r="S414" s="42"/>
      <c r="T414" s="43" t="str">
        <f>IF($B414="","",[1]رصد!M414)</f>
        <v/>
      </c>
      <c r="U414" s="44"/>
      <c r="V414" s="45"/>
      <c r="AC414" s="47"/>
      <c r="AD414" s="47"/>
      <c r="AE414" s="47"/>
      <c r="AF414" s="47"/>
      <c r="AG414" s="47"/>
      <c r="AH414" s="47"/>
      <c r="AI414" s="47"/>
      <c r="AJ414" s="47"/>
      <c r="AK414" s="48"/>
      <c r="AL414" s="48"/>
      <c r="AM414" s="49"/>
      <c r="AN414" s="50"/>
      <c r="AO414" s="50"/>
      <c r="AP414" s="50"/>
      <c r="AQ414" s="50"/>
      <c r="AR414" s="50"/>
      <c r="AS414" s="50"/>
      <c r="AT414" s="50"/>
      <c r="AU414" s="50"/>
      <c r="AV414" s="50"/>
    </row>
    <row r="415" spans="1:48" ht="129.94999999999999" customHeight="1">
      <c r="A415" s="40"/>
      <c r="B415" s="41"/>
      <c r="C415" s="41"/>
      <c r="D415" s="41"/>
      <c r="E415" s="41"/>
      <c r="F415" s="41"/>
      <c r="G415" s="42"/>
      <c r="H415" s="42"/>
      <c r="I415" s="42"/>
      <c r="J415" s="42"/>
      <c r="K415" s="42"/>
      <c r="L415" s="42"/>
      <c r="M415" s="42"/>
      <c r="N415" s="42"/>
      <c r="O415" s="42"/>
      <c r="P415" s="42"/>
      <c r="Q415" s="42"/>
      <c r="R415" s="42"/>
      <c r="S415" s="42"/>
      <c r="T415" s="43" t="str">
        <f>IF($B415="","",[1]رصد!M415)</f>
        <v/>
      </c>
      <c r="U415" s="44"/>
      <c r="V415" s="45"/>
      <c r="AC415" s="47"/>
      <c r="AD415" s="47"/>
      <c r="AE415" s="47"/>
      <c r="AF415" s="47"/>
      <c r="AG415" s="47"/>
      <c r="AH415" s="47"/>
      <c r="AI415" s="47"/>
      <c r="AJ415" s="47"/>
      <c r="AK415" s="48"/>
      <c r="AL415" s="48"/>
      <c r="AM415" s="49"/>
      <c r="AN415" s="50"/>
      <c r="AO415" s="50"/>
      <c r="AP415" s="50"/>
      <c r="AQ415" s="50"/>
      <c r="AR415" s="50"/>
      <c r="AS415" s="50"/>
      <c r="AT415" s="50"/>
      <c r="AU415" s="50"/>
      <c r="AV415" s="50"/>
    </row>
    <row r="416" spans="1:48" ht="129.94999999999999" customHeight="1">
      <c r="A416" s="40"/>
      <c r="B416" s="41"/>
      <c r="C416" s="41"/>
      <c r="D416" s="41"/>
      <c r="E416" s="41"/>
      <c r="F416" s="41"/>
      <c r="G416" s="42"/>
      <c r="H416" s="42"/>
      <c r="I416" s="42"/>
      <c r="J416" s="42"/>
      <c r="K416" s="42"/>
      <c r="L416" s="42"/>
      <c r="M416" s="42"/>
      <c r="N416" s="42"/>
      <c r="O416" s="42"/>
      <c r="P416" s="42"/>
      <c r="Q416" s="42"/>
      <c r="R416" s="42"/>
      <c r="S416" s="42"/>
      <c r="T416" s="43" t="str">
        <f>IF($B416="","",[1]رصد!M416)</f>
        <v/>
      </c>
      <c r="U416" s="44"/>
      <c r="V416" s="45"/>
      <c r="AC416" s="47"/>
      <c r="AD416" s="47"/>
      <c r="AE416" s="47"/>
      <c r="AF416" s="47"/>
      <c r="AG416" s="47"/>
      <c r="AH416" s="47"/>
      <c r="AI416" s="47"/>
      <c r="AJ416" s="47"/>
      <c r="AK416" s="48"/>
      <c r="AL416" s="48"/>
      <c r="AM416" s="49"/>
      <c r="AN416" s="50"/>
      <c r="AO416" s="50"/>
      <c r="AP416" s="50"/>
      <c r="AQ416" s="50"/>
      <c r="AR416" s="50"/>
      <c r="AS416" s="50"/>
      <c r="AT416" s="50"/>
      <c r="AU416" s="50"/>
      <c r="AV416" s="50"/>
    </row>
    <row r="417" spans="1:48" ht="129.94999999999999" customHeight="1">
      <c r="A417" s="40"/>
      <c r="B417" s="41"/>
      <c r="C417" s="41"/>
      <c r="D417" s="41"/>
      <c r="E417" s="41"/>
      <c r="F417" s="41"/>
      <c r="G417" s="42"/>
      <c r="H417" s="42"/>
      <c r="I417" s="42"/>
      <c r="J417" s="42"/>
      <c r="K417" s="42"/>
      <c r="L417" s="42"/>
      <c r="M417" s="42"/>
      <c r="N417" s="42"/>
      <c r="O417" s="42"/>
      <c r="P417" s="42"/>
      <c r="Q417" s="42"/>
      <c r="R417" s="42"/>
      <c r="S417" s="42"/>
      <c r="T417" s="43" t="str">
        <f>IF($B417="","",[1]رصد!M417)</f>
        <v/>
      </c>
      <c r="U417" s="44"/>
      <c r="V417" s="45"/>
      <c r="AC417" s="47"/>
      <c r="AD417" s="47"/>
      <c r="AE417" s="47"/>
      <c r="AF417" s="47"/>
      <c r="AG417" s="47"/>
      <c r="AH417" s="47"/>
      <c r="AI417" s="47"/>
      <c r="AJ417" s="47"/>
      <c r="AK417" s="48"/>
      <c r="AL417" s="48"/>
      <c r="AM417" s="49"/>
      <c r="AN417" s="50"/>
      <c r="AO417" s="50"/>
      <c r="AP417" s="50"/>
      <c r="AQ417" s="50"/>
      <c r="AR417" s="50"/>
      <c r="AS417" s="50"/>
      <c r="AT417" s="50"/>
      <c r="AU417" s="50"/>
      <c r="AV417" s="50"/>
    </row>
    <row r="418" spans="1:48" ht="129.94999999999999" customHeight="1">
      <c r="A418" s="40"/>
      <c r="B418" s="41"/>
      <c r="C418" s="41"/>
      <c r="D418" s="41"/>
      <c r="E418" s="41"/>
      <c r="F418" s="41"/>
      <c r="G418" s="42"/>
      <c r="H418" s="42"/>
      <c r="I418" s="42"/>
      <c r="J418" s="42"/>
      <c r="K418" s="42"/>
      <c r="L418" s="42"/>
      <c r="M418" s="42"/>
      <c r="N418" s="42"/>
      <c r="O418" s="42"/>
      <c r="P418" s="42"/>
      <c r="Q418" s="42"/>
      <c r="R418" s="42"/>
      <c r="S418" s="42"/>
      <c r="T418" s="43" t="str">
        <f>IF($B418="","",[1]رصد!M418)</f>
        <v/>
      </c>
      <c r="U418" s="44"/>
      <c r="V418" s="45"/>
      <c r="AC418" s="47"/>
      <c r="AD418" s="47"/>
      <c r="AE418" s="47"/>
      <c r="AF418" s="47"/>
      <c r="AG418" s="47"/>
      <c r="AH418" s="47"/>
      <c r="AI418" s="47"/>
      <c r="AJ418" s="47"/>
      <c r="AK418" s="48"/>
      <c r="AL418" s="48"/>
      <c r="AM418" s="49"/>
      <c r="AN418" s="50"/>
      <c r="AO418" s="50"/>
      <c r="AP418" s="50"/>
      <c r="AQ418" s="50"/>
      <c r="AR418" s="50"/>
      <c r="AS418" s="50"/>
      <c r="AT418" s="50"/>
      <c r="AU418" s="50"/>
      <c r="AV418" s="50"/>
    </row>
    <row r="419" spans="1:48" ht="129.94999999999999" customHeight="1">
      <c r="A419" s="40"/>
      <c r="B419" s="41"/>
      <c r="C419" s="41"/>
      <c r="D419" s="41"/>
      <c r="E419" s="41"/>
      <c r="F419" s="41"/>
      <c r="G419" s="42"/>
      <c r="H419" s="42"/>
      <c r="I419" s="42"/>
      <c r="J419" s="42"/>
      <c r="K419" s="42"/>
      <c r="L419" s="42"/>
      <c r="M419" s="42"/>
      <c r="N419" s="42"/>
      <c r="O419" s="42"/>
      <c r="P419" s="42"/>
      <c r="Q419" s="42"/>
      <c r="R419" s="42"/>
      <c r="S419" s="42"/>
      <c r="T419" s="43" t="str">
        <f>IF($B419="","",[1]رصد!M419)</f>
        <v/>
      </c>
      <c r="U419" s="44"/>
      <c r="V419" s="45"/>
      <c r="AC419" s="47"/>
      <c r="AD419" s="47"/>
      <c r="AE419" s="47"/>
      <c r="AF419" s="47"/>
      <c r="AG419" s="47"/>
      <c r="AH419" s="47"/>
      <c r="AI419" s="47"/>
      <c r="AJ419" s="47"/>
      <c r="AK419" s="48"/>
      <c r="AL419" s="48"/>
      <c r="AM419" s="49"/>
      <c r="AN419" s="50"/>
      <c r="AO419" s="50"/>
      <c r="AP419" s="50"/>
      <c r="AQ419" s="50"/>
      <c r="AR419" s="50"/>
      <c r="AS419" s="50"/>
      <c r="AT419" s="50"/>
      <c r="AU419" s="50"/>
      <c r="AV419" s="50"/>
    </row>
    <row r="420" spans="1:48" ht="129.94999999999999" customHeight="1">
      <c r="A420" s="40"/>
      <c r="B420" s="41"/>
      <c r="C420" s="41"/>
      <c r="D420" s="41"/>
      <c r="E420" s="41"/>
      <c r="F420" s="41"/>
      <c r="G420" s="42"/>
      <c r="H420" s="42"/>
      <c r="I420" s="42"/>
      <c r="J420" s="42"/>
      <c r="K420" s="42"/>
      <c r="L420" s="42"/>
      <c r="M420" s="42"/>
      <c r="N420" s="42"/>
      <c r="O420" s="42"/>
      <c r="P420" s="42"/>
      <c r="Q420" s="42"/>
      <c r="R420" s="42"/>
      <c r="S420" s="42"/>
      <c r="T420" s="43" t="str">
        <f>IF($B420="","",[1]رصد!M420)</f>
        <v/>
      </c>
      <c r="U420" s="44"/>
      <c r="V420" s="45"/>
      <c r="AC420" s="47"/>
      <c r="AD420" s="47"/>
      <c r="AE420" s="47"/>
      <c r="AF420" s="47"/>
      <c r="AG420" s="47"/>
      <c r="AH420" s="47"/>
      <c r="AI420" s="47"/>
      <c r="AJ420" s="47"/>
      <c r="AK420" s="48"/>
      <c r="AL420" s="48"/>
      <c r="AM420" s="49"/>
      <c r="AN420" s="50"/>
      <c r="AO420" s="50"/>
      <c r="AP420" s="50"/>
      <c r="AQ420" s="50"/>
      <c r="AR420" s="50"/>
      <c r="AS420" s="50"/>
      <c r="AT420" s="50"/>
      <c r="AU420" s="50"/>
      <c r="AV420" s="50"/>
    </row>
    <row r="421" spans="1:48" ht="129.94999999999999" customHeight="1">
      <c r="A421" s="40"/>
      <c r="B421" s="41"/>
      <c r="C421" s="41"/>
      <c r="D421" s="41"/>
      <c r="E421" s="41"/>
      <c r="F421" s="41"/>
      <c r="G421" s="42"/>
      <c r="H421" s="42"/>
      <c r="I421" s="42"/>
      <c r="J421" s="42"/>
      <c r="K421" s="42"/>
      <c r="L421" s="42"/>
      <c r="M421" s="42"/>
      <c r="N421" s="42"/>
      <c r="O421" s="42"/>
      <c r="P421" s="42"/>
      <c r="Q421" s="42"/>
      <c r="R421" s="42"/>
      <c r="S421" s="42"/>
      <c r="T421" s="43" t="str">
        <f>IF($B421="","",[1]رصد!M421)</f>
        <v/>
      </c>
      <c r="U421" s="44"/>
      <c r="V421" s="45"/>
      <c r="AC421" s="47"/>
      <c r="AD421" s="47"/>
      <c r="AE421" s="47"/>
      <c r="AF421" s="47"/>
      <c r="AG421" s="47"/>
      <c r="AH421" s="47"/>
      <c r="AI421" s="47"/>
      <c r="AJ421" s="47"/>
      <c r="AK421" s="48"/>
      <c r="AL421" s="48"/>
      <c r="AM421" s="49"/>
      <c r="AN421" s="50"/>
      <c r="AO421" s="50"/>
      <c r="AP421" s="50"/>
      <c r="AQ421" s="50"/>
      <c r="AR421" s="50"/>
      <c r="AS421" s="50"/>
      <c r="AT421" s="50"/>
      <c r="AU421" s="50"/>
      <c r="AV421" s="50"/>
    </row>
    <row r="422" spans="1:48" ht="129.94999999999999" customHeight="1">
      <c r="A422" s="40"/>
      <c r="B422" s="41"/>
      <c r="C422" s="41"/>
      <c r="D422" s="41"/>
      <c r="E422" s="41"/>
      <c r="F422" s="41"/>
      <c r="G422" s="42"/>
      <c r="H422" s="42"/>
      <c r="I422" s="42"/>
      <c r="J422" s="42"/>
      <c r="K422" s="42"/>
      <c r="L422" s="42"/>
      <c r="M422" s="42"/>
      <c r="N422" s="42"/>
      <c r="O422" s="42"/>
      <c r="P422" s="42"/>
      <c r="Q422" s="42"/>
      <c r="R422" s="42"/>
      <c r="S422" s="42"/>
      <c r="T422" s="43" t="str">
        <f>IF($B422="","",[1]رصد!M422)</f>
        <v/>
      </c>
      <c r="U422" s="44"/>
      <c r="V422" s="45"/>
      <c r="AC422" s="47"/>
      <c r="AD422" s="47"/>
      <c r="AE422" s="47"/>
      <c r="AF422" s="47"/>
      <c r="AG422" s="47"/>
      <c r="AH422" s="47"/>
      <c r="AI422" s="47"/>
      <c r="AJ422" s="47"/>
      <c r="AK422" s="48"/>
      <c r="AL422" s="48"/>
      <c r="AM422" s="49"/>
      <c r="AN422" s="50"/>
      <c r="AO422" s="50"/>
      <c r="AP422" s="50"/>
      <c r="AQ422" s="50"/>
      <c r="AR422" s="50"/>
      <c r="AS422" s="50"/>
      <c r="AT422" s="50"/>
      <c r="AU422" s="50"/>
      <c r="AV422" s="50"/>
    </row>
    <row r="423" spans="1:48" ht="129.94999999999999" customHeight="1">
      <c r="A423" s="40"/>
      <c r="B423" s="41"/>
      <c r="C423" s="41"/>
      <c r="D423" s="41"/>
      <c r="E423" s="41"/>
      <c r="F423" s="41"/>
      <c r="G423" s="42"/>
      <c r="H423" s="42"/>
      <c r="I423" s="42"/>
      <c r="J423" s="42"/>
      <c r="K423" s="42"/>
      <c r="L423" s="42"/>
      <c r="M423" s="42"/>
      <c r="N423" s="42"/>
      <c r="O423" s="42"/>
      <c r="P423" s="42"/>
      <c r="Q423" s="42"/>
      <c r="R423" s="42"/>
      <c r="S423" s="42"/>
      <c r="T423" s="43" t="str">
        <f>IF($B423="","",[1]رصد!M423)</f>
        <v/>
      </c>
      <c r="U423" s="44"/>
      <c r="V423" s="45"/>
      <c r="AC423" s="47"/>
      <c r="AD423" s="47"/>
      <c r="AE423" s="47"/>
      <c r="AF423" s="47"/>
      <c r="AG423" s="47"/>
      <c r="AH423" s="47"/>
      <c r="AI423" s="47"/>
      <c r="AJ423" s="47"/>
      <c r="AK423" s="48"/>
      <c r="AL423" s="48"/>
      <c r="AM423" s="49"/>
      <c r="AN423" s="50"/>
      <c r="AO423" s="50"/>
      <c r="AP423" s="50"/>
      <c r="AQ423" s="50"/>
      <c r="AR423" s="50"/>
      <c r="AS423" s="50"/>
      <c r="AT423" s="50"/>
      <c r="AU423" s="50"/>
      <c r="AV423" s="50"/>
    </row>
    <row r="424" spans="1:48" ht="129.94999999999999" customHeight="1">
      <c r="A424" s="40"/>
      <c r="B424" s="41"/>
      <c r="C424" s="41"/>
      <c r="D424" s="41"/>
      <c r="E424" s="41"/>
      <c r="F424" s="41"/>
      <c r="G424" s="42"/>
      <c r="H424" s="42"/>
      <c r="I424" s="42"/>
      <c r="J424" s="42"/>
      <c r="K424" s="42"/>
      <c r="L424" s="42"/>
      <c r="M424" s="42"/>
      <c r="N424" s="42"/>
      <c r="O424" s="42"/>
      <c r="P424" s="42"/>
      <c r="Q424" s="42"/>
      <c r="R424" s="42"/>
      <c r="S424" s="42"/>
      <c r="T424" s="43" t="str">
        <f>IF($B424="","",[1]رصد!M424)</f>
        <v/>
      </c>
      <c r="U424" s="44"/>
      <c r="V424" s="45"/>
      <c r="AC424" s="47"/>
      <c r="AD424" s="47"/>
      <c r="AE424" s="47"/>
      <c r="AF424" s="47"/>
      <c r="AG424" s="47"/>
      <c r="AH424" s="47"/>
      <c r="AI424" s="47"/>
      <c r="AJ424" s="47"/>
      <c r="AK424" s="48"/>
      <c r="AL424" s="48"/>
      <c r="AM424" s="49"/>
      <c r="AN424" s="50"/>
      <c r="AO424" s="50"/>
      <c r="AP424" s="50"/>
      <c r="AQ424" s="50"/>
      <c r="AR424" s="50"/>
      <c r="AS424" s="50"/>
      <c r="AT424" s="50"/>
      <c r="AU424" s="50"/>
      <c r="AV424" s="50"/>
    </row>
    <row r="425" spans="1:48" ht="129.94999999999999" customHeight="1">
      <c r="A425" s="40"/>
      <c r="B425" s="41"/>
      <c r="C425" s="41"/>
      <c r="D425" s="41"/>
      <c r="E425" s="41"/>
      <c r="F425" s="41"/>
      <c r="G425" s="42"/>
      <c r="H425" s="42"/>
      <c r="I425" s="42"/>
      <c r="J425" s="42"/>
      <c r="K425" s="42"/>
      <c r="L425" s="42"/>
      <c r="M425" s="42"/>
      <c r="N425" s="42"/>
      <c r="O425" s="42"/>
      <c r="P425" s="42"/>
      <c r="Q425" s="42"/>
      <c r="R425" s="42"/>
      <c r="S425" s="42"/>
      <c r="T425" s="43" t="str">
        <f>IF($B425="","",[1]رصد!M425)</f>
        <v/>
      </c>
      <c r="U425" s="44"/>
      <c r="V425" s="45"/>
      <c r="AC425" s="47"/>
      <c r="AD425" s="47"/>
      <c r="AE425" s="47"/>
      <c r="AF425" s="47"/>
      <c r="AG425" s="47"/>
      <c r="AH425" s="47"/>
      <c r="AI425" s="47"/>
      <c r="AJ425" s="47"/>
      <c r="AK425" s="48"/>
      <c r="AL425" s="48"/>
      <c r="AM425" s="49"/>
      <c r="AN425" s="50"/>
      <c r="AO425" s="50"/>
      <c r="AP425" s="50"/>
      <c r="AQ425" s="50"/>
      <c r="AR425" s="50"/>
      <c r="AS425" s="50"/>
      <c r="AT425" s="50"/>
      <c r="AU425" s="50"/>
      <c r="AV425" s="50"/>
    </row>
    <row r="426" spans="1:48" ht="129.94999999999999" customHeight="1">
      <c r="A426" s="40"/>
      <c r="B426" s="41"/>
      <c r="C426" s="41"/>
      <c r="D426" s="41"/>
      <c r="E426" s="41"/>
      <c r="F426" s="41"/>
      <c r="G426" s="42"/>
      <c r="H426" s="42"/>
      <c r="I426" s="42"/>
      <c r="J426" s="42"/>
      <c r="K426" s="42"/>
      <c r="L426" s="42"/>
      <c r="M426" s="42"/>
      <c r="N426" s="42"/>
      <c r="O426" s="42"/>
      <c r="P426" s="42"/>
      <c r="Q426" s="42"/>
      <c r="R426" s="42"/>
      <c r="S426" s="42"/>
      <c r="T426" s="43" t="str">
        <f>IF($B426="","",[1]رصد!M426)</f>
        <v/>
      </c>
      <c r="U426" s="44"/>
      <c r="V426" s="45"/>
      <c r="AC426" s="47"/>
      <c r="AD426" s="47"/>
      <c r="AE426" s="47"/>
      <c r="AF426" s="47"/>
      <c r="AG426" s="47"/>
      <c r="AH426" s="47"/>
      <c r="AI426" s="47"/>
      <c r="AJ426" s="47"/>
      <c r="AK426" s="48"/>
      <c r="AL426" s="48"/>
      <c r="AM426" s="49"/>
      <c r="AN426" s="50"/>
      <c r="AO426" s="50"/>
      <c r="AP426" s="50"/>
      <c r="AQ426" s="50"/>
      <c r="AR426" s="50"/>
      <c r="AS426" s="50"/>
      <c r="AT426" s="50"/>
      <c r="AU426" s="50"/>
      <c r="AV426" s="50"/>
    </row>
    <row r="427" spans="1:48" ht="129.94999999999999" customHeight="1">
      <c r="A427" s="40"/>
      <c r="B427" s="41"/>
      <c r="C427" s="41"/>
      <c r="D427" s="41"/>
      <c r="E427" s="41"/>
      <c r="F427" s="41"/>
      <c r="G427" s="42"/>
      <c r="H427" s="42"/>
      <c r="I427" s="42"/>
      <c r="J427" s="42"/>
      <c r="K427" s="42"/>
      <c r="L427" s="42"/>
      <c r="M427" s="42"/>
      <c r="N427" s="42"/>
      <c r="O427" s="42"/>
      <c r="P427" s="42"/>
      <c r="Q427" s="42"/>
      <c r="R427" s="42"/>
      <c r="S427" s="42"/>
      <c r="T427" s="43" t="str">
        <f>IF($B427="","",[1]رصد!M427)</f>
        <v/>
      </c>
      <c r="U427" s="44"/>
      <c r="V427" s="45"/>
      <c r="AC427" s="47"/>
      <c r="AD427" s="47"/>
      <c r="AE427" s="47"/>
      <c r="AF427" s="47"/>
      <c r="AG427" s="47"/>
      <c r="AH427" s="47"/>
      <c r="AI427" s="47"/>
      <c r="AJ427" s="47"/>
      <c r="AK427" s="48"/>
      <c r="AL427" s="48"/>
      <c r="AM427" s="49"/>
      <c r="AN427" s="50"/>
      <c r="AO427" s="50"/>
      <c r="AP427" s="50"/>
      <c r="AQ427" s="50"/>
      <c r="AR427" s="50"/>
      <c r="AS427" s="50"/>
      <c r="AT427" s="50"/>
      <c r="AU427" s="50"/>
      <c r="AV427" s="50"/>
    </row>
    <row r="428" spans="1:48" ht="129.94999999999999" customHeight="1">
      <c r="A428" s="40"/>
      <c r="B428" s="41"/>
      <c r="C428" s="41"/>
      <c r="D428" s="41"/>
      <c r="E428" s="41"/>
      <c r="F428" s="41"/>
      <c r="G428" s="42"/>
      <c r="H428" s="42"/>
      <c r="I428" s="42"/>
      <c r="J428" s="42"/>
      <c r="K428" s="42"/>
      <c r="L428" s="42"/>
      <c r="M428" s="42"/>
      <c r="N428" s="42"/>
      <c r="O428" s="42"/>
      <c r="P428" s="42"/>
      <c r="Q428" s="42"/>
      <c r="R428" s="42"/>
      <c r="S428" s="42"/>
      <c r="T428" s="43" t="str">
        <f>IF($B428="","",[1]رصد!M428)</f>
        <v/>
      </c>
      <c r="U428" s="44"/>
      <c r="V428" s="45"/>
      <c r="AC428" s="47"/>
      <c r="AD428" s="47"/>
      <c r="AE428" s="47"/>
      <c r="AF428" s="47"/>
      <c r="AG428" s="47"/>
      <c r="AH428" s="47"/>
      <c r="AI428" s="47"/>
      <c r="AJ428" s="47"/>
      <c r="AK428" s="48"/>
      <c r="AL428" s="48"/>
      <c r="AM428" s="49"/>
      <c r="AN428" s="50"/>
      <c r="AO428" s="50"/>
      <c r="AP428" s="50"/>
      <c r="AQ428" s="50"/>
      <c r="AR428" s="50"/>
      <c r="AS428" s="50"/>
      <c r="AT428" s="50"/>
      <c r="AU428" s="50"/>
      <c r="AV428" s="50"/>
    </row>
    <row r="429" spans="1:48" ht="129.94999999999999" customHeight="1">
      <c r="A429" s="40"/>
      <c r="B429" s="41"/>
      <c r="C429" s="41"/>
      <c r="D429" s="41"/>
      <c r="E429" s="41"/>
      <c r="F429" s="41"/>
      <c r="G429" s="42"/>
      <c r="H429" s="42"/>
      <c r="I429" s="42"/>
      <c r="J429" s="42"/>
      <c r="K429" s="42"/>
      <c r="L429" s="42"/>
      <c r="M429" s="42"/>
      <c r="N429" s="42"/>
      <c r="O429" s="42"/>
      <c r="P429" s="42"/>
      <c r="Q429" s="42"/>
      <c r="R429" s="42"/>
      <c r="S429" s="42"/>
      <c r="T429" s="43" t="str">
        <f>IF($B429="","",[1]رصد!M429)</f>
        <v/>
      </c>
      <c r="U429" s="44"/>
      <c r="V429" s="45"/>
      <c r="AC429" s="47"/>
      <c r="AD429" s="47"/>
      <c r="AE429" s="47"/>
      <c r="AF429" s="47"/>
      <c r="AG429" s="47"/>
      <c r="AH429" s="47"/>
      <c r="AI429" s="47"/>
      <c r="AJ429" s="47"/>
      <c r="AK429" s="48"/>
      <c r="AL429" s="48"/>
      <c r="AM429" s="49"/>
      <c r="AN429" s="50"/>
      <c r="AO429" s="50"/>
      <c r="AP429" s="50"/>
      <c r="AQ429" s="50"/>
      <c r="AR429" s="50"/>
      <c r="AS429" s="50"/>
      <c r="AT429" s="50"/>
      <c r="AU429" s="50"/>
      <c r="AV429" s="50"/>
    </row>
    <row r="430" spans="1:48" ht="129.94999999999999" customHeight="1">
      <c r="A430" s="40"/>
      <c r="B430" s="41"/>
      <c r="C430" s="41"/>
      <c r="D430" s="41"/>
      <c r="E430" s="41"/>
      <c r="F430" s="41"/>
      <c r="G430" s="42"/>
      <c r="H430" s="42"/>
      <c r="I430" s="42"/>
      <c r="J430" s="42"/>
      <c r="K430" s="42"/>
      <c r="L430" s="42"/>
      <c r="M430" s="42"/>
      <c r="N430" s="42"/>
      <c r="O430" s="42"/>
      <c r="P430" s="42"/>
      <c r="Q430" s="42"/>
      <c r="R430" s="42"/>
      <c r="S430" s="42"/>
      <c r="T430" s="43" t="str">
        <f>IF($B430="","",[1]رصد!M430)</f>
        <v/>
      </c>
      <c r="U430" s="44"/>
      <c r="V430" s="45"/>
      <c r="AC430" s="47"/>
      <c r="AD430" s="47"/>
      <c r="AE430" s="47"/>
      <c r="AF430" s="47"/>
      <c r="AG430" s="47"/>
      <c r="AH430" s="47"/>
      <c r="AI430" s="47"/>
      <c r="AJ430" s="47"/>
      <c r="AK430" s="48"/>
      <c r="AL430" s="48"/>
      <c r="AM430" s="49"/>
      <c r="AN430" s="50"/>
      <c r="AO430" s="50"/>
      <c r="AP430" s="50"/>
      <c r="AQ430" s="50"/>
      <c r="AR430" s="50"/>
      <c r="AS430" s="50"/>
      <c r="AT430" s="50"/>
      <c r="AU430" s="50"/>
      <c r="AV430" s="50"/>
    </row>
    <row r="431" spans="1:48" ht="129.94999999999999" customHeight="1">
      <c r="A431" s="40"/>
      <c r="B431" s="41"/>
      <c r="C431" s="41"/>
      <c r="D431" s="41"/>
      <c r="E431" s="41"/>
      <c r="F431" s="41"/>
      <c r="G431" s="42"/>
      <c r="H431" s="42"/>
      <c r="I431" s="42"/>
      <c r="J431" s="42"/>
      <c r="K431" s="42"/>
      <c r="L431" s="42"/>
      <c r="M431" s="42"/>
      <c r="N431" s="42"/>
      <c r="O431" s="42"/>
      <c r="P431" s="42"/>
      <c r="Q431" s="42"/>
      <c r="R431" s="42"/>
      <c r="S431" s="42"/>
      <c r="T431" s="43" t="str">
        <f>IF($B431="","",[1]رصد!M431)</f>
        <v/>
      </c>
      <c r="U431" s="44"/>
      <c r="V431" s="45"/>
      <c r="AC431" s="47"/>
      <c r="AD431" s="47"/>
      <c r="AE431" s="47"/>
      <c r="AF431" s="47"/>
      <c r="AG431" s="47"/>
      <c r="AH431" s="47"/>
      <c r="AI431" s="47"/>
      <c r="AJ431" s="47"/>
      <c r="AK431" s="48"/>
      <c r="AL431" s="48"/>
      <c r="AM431" s="49"/>
      <c r="AN431" s="50"/>
      <c r="AO431" s="50"/>
      <c r="AP431" s="50"/>
      <c r="AQ431" s="50"/>
      <c r="AR431" s="50"/>
      <c r="AS431" s="50"/>
      <c r="AT431" s="50"/>
      <c r="AU431" s="50"/>
      <c r="AV431" s="50"/>
    </row>
    <row r="432" spans="1:48" ht="129.94999999999999" customHeight="1">
      <c r="A432" s="40"/>
      <c r="B432" s="41"/>
      <c r="C432" s="41"/>
      <c r="D432" s="41"/>
      <c r="E432" s="41"/>
      <c r="F432" s="41"/>
      <c r="G432" s="42"/>
      <c r="H432" s="42"/>
      <c r="I432" s="42"/>
      <c r="J432" s="42"/>
      <c r="K432" s="42"/>
      <c r="L432" s="42"/>
      <c r="M432" s="42"/>
      <c r="N432" s="42"/>
      <c r="O432" s="42"/>
      <c r="P432" s="42"/>
      <c r="Q432" s="42"/>
      <c r="R432" s="42"/>
      <c r="S432" s="42"/>
      <c r="T432" s="43" t="str">
        <f>IF($B432="","",[1]رصد!M432)</f>
        <v/>
      </c>
      <c r="U432" s="44"/>
      <c r="V432" s="45"/>
      <c r="AC432" s="47"/>
      <c r="AD432" s="47"/>
      <c r="AE432" s="47"/>
      <c r="AF432" s="47"/>
      <c r="AG432" s="47"/>
      <c r="AH432" s="47"/>
      <c r="AI432" s="47"/>
      <c r="AJ432" s="47"/>
      <c r="AK432" s="48"/>
      <c r="AL432" s="48"/>
      <c r="AM432" s="49"/>
      <c r="AN432" s="50"/>
      <c r="AO432" s="50"/>
      <c r="AP432" s="50"/>
      <c r="AQ432" s="50"/>
      <c r="AR432" s="50"/>
      <c r="AS432" s="50"/>
      <c r="AT432" s="50"/>
      <c r="AU432" s="50"/>
      <c r="AV432" s="50"/>
    </row>
    <row r="433" spans="1:48" ht="129.94999999999999" customHeight="1">
      <c r="A433" s="40"/>
      <c r="B433" s="41"/>
      <c r="C433" s="41"/>
      <c r="D433" s="41"/>
      <c r="E433" s="41"/>
      <c r="F433" s="41"/>
      <c r="G433" s="42"/>
      <c r="H433" s="42"/>
      <c r="I433" s="42"/>
      <c r="J433" s="42"/>
      <c r="K433" s="42"/>
      <c r="L433" s="42"/>
      <c r="M433" s="42"/>
      <c r="N433" s="42"/>
      <c r="O433" s="42"/>
      <c r="P433" s="42"/>
      <c r="Q433" s="42"/>
      <c r="R433" s="42"/>
      <c r="S433" s="42"/>
      <c r="T433" s="43" t="str">
        <f>IF($B433="","",[1]رصد!M433)</f>
        <v/>
      </c>
      <c r="U433" s="44"/>
      <c r="V433" s="45"/>
      <c r="AC433" s="47"/>
      <c r="AD433" s="47"/>
      <c r="AE433" s="47"/>
      <c r="AF433" s="47"/>
      <c r="AG433" s="47"/>
      <c r="AH433" s="47"/>
      <c r="AI433" s="47"/>
      <c r="AJ433" s="47"/>
      <c r="AK433" s="48"/>
      <c r="AL433" s="48"/>
      <c r="AM433" s="49"/>
      <c r="AN433" s="50"/>
      <c r="AO433" s="50"/>
      <c r="AP433" s="50"/>
      <c r="AQ433" s="50"/>
      <c r="AR433" s="50"/>
      <c r="AS433" s="50"/>
      <c r="AT433" s="50"/>
      <c r="AU433" s="50"/>
      <c r="AV433" s="50"/>
    </row>
    <row r="434" spans="1:48" ht="129.94999999999999" customHeight="1">
      <c r="A434" s="40"/>
      <c r="B434" s="41"/>
      <c r="C434" s="41"/>
      <c r="D434" s="41"/>
      <c r="E434" s="41"/>
      <c r="F434" s="41"/>
      <c r="G434" s="42"/>
      <c r="H434" s="42"/>
      <c r="I434" s="42"/>
      <c r="J434" s="42"/>
      <c r="K434" s="42"/>
      <c r="L434" s="42"/>
      <c r="M434" s="42"/>
      <c r="N434" s="42"/>
      <c r="O434" s="42"/>
      <c r="P434" s="42"/>
      <c r="Q434" s="42"/>
      <c r="R434" s="42"/>
      <c r="S434" s="42"/>
      <c r="T434" s="43" t="str">
        <f>IF($B434="","",[1]رصد!M434)</f>
        <v/>
      </c>
      <c r="U434" s="44"/>
      <c r="V434" s="45"/>
      <c r="AC434" s="47"/>
      <c r="AD434" s="47"/>
      <c r="AE434" s="47"/>
      <c r="AF434" s="47"/>
      <c r="AG434" s="47"/>
      <c r="AH434" s="47"/>
      <c r="AI434" s="47"/>
      <c r="AJ434" s="47"/>
      <c r="AK434" s="48"/>
      <c r="AL434" s="48"/>
      <c r="AM434" s="49"/>
      <c r="AN434" s="50"/>
      <c r="AO434" s="50"/>
      <c r="AP434" s="50"/>
      <c r="AQ434" s="50"/>
      <c r="AR434" s="50"/>
      <c r="AS434" s="50"/>
      <c r="AT434" s="50"/>
      <c r="AU434" s="50"/>
      <c r="AV434" s="50"/>
    </row>
    <row r="435" spans="1:48" ht="129.94999999999999" customHeight="1">
      <c r="A435" s="40"/>
      <c r="B435" s="41"/>
      <c r="C435" s="41"/>
      <c r="D435" s="41"/>
      <c r="E435" s="41"/>
      <c r="F435" s="41"/>
      <c r="G435" s="42"/>
      <c r="H435" s="42"/>
      <c r="I435" s="42"/>
      <c r="J435" s="42"/>
      <c r="K435" s="42"/>
      <c r="L435" s="42"/>
      <c r="M435" s="42"/>
      <c r="N435" s="42"/>
      <c r="O435" s="42"/>
      <c r="P435" s="42"/>
      <c r="Q435" s="42"/>
      <c r="R435" s="42"/>
      <c r="S435" s="42"/>
      <c r="T435" s="43" t="str">
        <f>IF($B435="","",[1]رصد!M435)</f>
        <v/>
      </c>
      <c r="U435" s="44"/>
      <c r="V435" s="45"/>
      <c r="AC435" s="47"/>
      <c r="AD435" s="47"/>
      <c r="AE435" s="47"/>
      <c r="AF435" s="47"/>
      <c r="AG435" s="47"/>
      <c r="AH435" s="47"/>
      <c r="AI435" s="47"/>
      <c r="AJ435" s="47"/>
      <c r="AK435" s="48"/>
      <c r="AL435" s="48"/>
      <c r="AM435" s="49"/>
      <c r="AN435" s="50"/>
      <c r="AO435" s="50"/>
      <c r="AP435" s="50"/>
      <c r="AQ435" s="50"/>
      <c r="AR435" s="50"/>
      <c r="AS435" s="50"/>
      <c r="AT435" s="50"/>
      <c r="AU435" s="50"/>
      <c r="AV435" s="50"/>
    </row>
    <row r="436" spans="1:48" ht="129.94999999999999" customHeight="1">
      <c r="A436" s="40"/>
      <c r="B436" s="41"/>
      <c r="C436" s="41"/>
      <c r="D436" s="41"/>
      <c r="E436" s="41"/>
      <c r="F436" s="41"/>
      <c r="G436" s="42"/>
      <c r="H436" s="42"/>
      <c r="I436" s="42"/>
      <c r="J436" s="42"/>
      <c r="K436" s="42"/>
      <c r="L436" s="42"/>
      <c r="M436" s="42"/>
      <c r="N436" s="42"/>
      <c r="O436" s="42"/>
      <c r="P436" s="42"/>
      <c r="Q436" s="42"/>
      <c r="R436" s="42"/>
      <c r="S436" s="42"/>
      <c r="T436" s="43" t="str">
        <f>IF($B436="","",[1]رصد!M436)</f>
        <v/>
      </c>
      <c r="U436" s="44"/>
      <c r="V436" s="45"/>
      <c r="AC436" s="47"/>
      <c r="AD436" s="47"/>
      <c r="AE436" s="47"/>
      <c r="AF436" s="47"/>
      <c r="AG436" s="47"/>
      <c r="AH436" s="47"/>
      <c r="AI436" s="47"/>
      <c r="AJ436" s="47"/>
      <c r="AK436" s="48"/>
      <c r="AL436" s="48"/>
      <c r="AM436" s="49"/>
      <c r="AN436" s="50"/>
      <c r="AO436" s="50"/>
      <c r="AP436" s="50"/>
      <c r="AQ436" s="50"/>
      <c r="AR436" s="50"/>
      <c r="AS436" s="50"/>
      <c r="AT436" s="50"/>
      <c r="AU436" s="50"/>
      <c r="AV436" s="50"/>
    </row>
    <row r="437" spans="1:48" ht="129.94999999999999" customHeight="1">
      <c r="A437" s="40"/>
      <c r="B437" s="41"/>
      <c r="C437" s="41"/>
      <c r="D437" s="41"/>
      <c r="E437" s="41"/>
      <c r="F437" s="41"/>
      <c r="G437" s="42"/>
      <c r="H437" s="42"/>
      <c r="I437" s="42"/>
      <c r="J437" s="42"/>
      <c r="K437" s="42"/>
      <c r="L437" s="42"/>
      <c r="M437" s="42"/>
      <c r="N437" s="42"/>
      <c r="O437" s="42"/>
      <c r="P437" s="42"/>
      <c r="Q437" s="42"/>
      <c r="R437" s="42"/>
      <c r="S437" s="42"/>
      <c r="T437" s="43" t="str">
        <f>IF($B437="","",[1]رصد!M437)</f>
        <v/>
      </c>
      <c r="U437" s="44"/>
      <c r="V437" s="45"/>
      <c r="AC437" s="47"/>
      <c r="AD437" s="47"/>
      <c r="AE437" s="47"/>
      <c r="AF437" s="47"/>
      <c r="AG437" s="47"/>
      <c r="AH437" s="47"/>
      <c r="AI437" s="47"/>
      <c r="AJ437" s="47"/>
      <c r="AK437" s="48"/>
      <c r="AL437" s="48"/>
      <c r="AM437" s="49"/>
      <c r="AN437" s="50"/>
      <c r="AO437" s="50"/>
      <c r="AP437" s="50"/>
      <c r="AQ437" s="50"/>
      <c r="AR437" s="50"/>
      <c r="AS437" s="50"/>
      <c r="AT437" s="50"/>
      <c r="AU437" s="50"/>
      <c r="AV437" s="50"/>
    </row>
    <row r="438" spans="1:48" ht="129.94999999999999" customHeight="1">
      <c r="A438" s="40"/>
      <c r="B438" s="41"/>
      <c r="C438" s="41"/>
      <c r="D438" s="41"/>
      <c r="E438" s="41"/>
      <c r="F438" s="41"/>
      <c r="G438" s="42"/>
      <c r="H438" s="42"/>
      <c r="I438" s="42"/>
      <c r="J438" s="42"/>
      <c r="K438" s="42"/>
      <c r="L438" s="42"/>
      <c r="M438" s="42"/>
      <c r="N438" s="42"/>
      <c r="O438" s="42"/>
      <c r="P438" s="42"/>
      <c r="Q438" s="42"/>
      <c r="R438" s="42"/>
      <c r="S438" s="42"/>
      <c r="T438" s="43" t="str">
        <f>IF($B438="","",[1]رصد!M438)</f>
        <v/>
      </c>
      <c r="U438" s="44"/>
      <c r="V438" s="45"/>
      <c r="AC438" s="47"/>
      <c r="AD438" s="47"/>
      <c r="AE438" s="47"/>
      <c r="AF438" s="47"/>
      <c r="AG438" s="47"/>
      <c r="AH438" s="47"/>
      <c r="AI438" s="47"/>
      <c r="AJ438" s="47"/>
      <c r="AK438" s="48"/>
      <c r="AL438" s="48"/>
      <c r="AM438" s="49"/>
      <c r="AN438" s="50"/>
      <c r="AO438" s="50"/>
      <c r="AP438" s="50"/>
      <c r="AQ438" s="50"/>
      <c r="AR438" s="50"/>
      <c r="AS438" s="50"/>
      <c r="AT438" s="50"/>
      <c r="AU438" s="50"/>
      <c r="AV438" s="50"/>
    </row>
    <row r="439" spans="1:48" ht="129.94999999999999" customHeight="1">
      <c r="A439" s="40"/>
      <c r="B439" s="41"/>
      <c r="C439" s="41"/>
      <c r="D439" s="41"/>
      <c r="E439" s="41"/>
      <c r="F439" s="41"/>
      <c r="G439" s="42"/>
      <c r="H439" s="42"/>
      <c r="I439" s="42"/>
      <c r="J439" s="42"/>
      <c r="K439" s="42"/>
      <c r="L439" s="42"/>
      <c r="M439" s="42"/>
      <c r="N439" s="42"/>
      <c r="O439" s="42"/>
      <c r="P439" s="42"/>
      <c r="Q439" s="42"/>
      <c r="R439" s="42"/>
      <c r="S439" s="42"/>
      <c r="T439" s="43" t="str">
        <f>IF($B439="","",[1]رصد!M439)</f>
        <v/>
      </c>
      <c r="U439" s="44"/>
      <c r="V439" s="45"/>
      <c r="AC439" s="47"/>
      <c r="AD439" s="47"/>
      <c r="AE439" s="47"/>
      <c r="AF439" s="47"/>
      <c r="AG439" s="47"/>
      <c r="AH439" s="47"/>
      <c r="AI439" s="47"/>
      <c r="AJ439" s="47"/>
      <c r="AK439" s="48"/>
      <c r="AL439" s="48"/>
      <c r="AM439" s="49"/>
      <c r="AN439" s="50"/>
      <c r="AO439" s="50"/>
      <c r="AP439" s="50"/>
      <c r="AQ439" s="50"/>
      <c r="AR439" s="50"/>
      <c r="AS439" s="50"/>
      <c r="AT439" s="50"/>
      <c r="AU439" s="50"/>
      <c r="AV439" s="50"/>
    </row>
    <row r="440" spans="1:48" ht="129.94999999999999" customHeight="1">
      <c r="A440" s="40"/>
      <c r="B440" s="41"/>
      <c r="C440" s="41"/>
      <c r="D440" s="41"/>
      <c r="E440" s="41"/>
      <c r="F440" s="41"/>
      <c r="G440" s="42"/>
      <c r="H440" s="42"/>
      <c r="I440" s="42"/>
      <c r="J440" s="42"/>
      <c r="K440" s="42"/>
      <c r="L440" s="42"/>
      <c r="M440" s="42"/>
      <c r="N440" s="42"/>
      <c r="O440" s="42"/>
      <c r="P440" s="42"/>
      <c r="Q440" s="42"/>
      <c r="R440" s="42"/>
      <c r="S440" s="42"/>
      <c r="T440" s="43" t="str">
        <f>IF($B440="","",[1]رصد!M440)</f>
        <v/>
      </c>
      <c r="U440" s="44"/>
      <c r="V440" s="45"/>
      <c r="AC440" s="47"/>
      <c r="AD440" s="47"/>
      <c r="AE440" s="47"/>
      <c r="AF440" s="47"/>
      <c r="AG440" s="47"/>
      <c r="AH440" s="47"/>
      <c r="AI440" s="47"/>
      <c r="AJ440" s="47"/>
      <c r="AK440" s="48"/>
      <c r="AL440" s="48"/>
      <c r="AM440" s="49"/>
      <c r="AN440" s="50"/>
      <c r="AO440" s="50"/>
      <c r="AP440" s="50"/>
      <c r="AQ440" s="50"/>
      <c r="AR440" s="50"/>
      <c r="AS440" s="50"/>
      <c r="AT440" s="50"/>
      <c r="AU440" s="50"/>
      <c r="AV440" s="50"/>
    </row>
    <row r="441" spans="1:48" ht="129.94999999999999" customHeight="1">
      <c r="A441" s="40"/>
      <c r="B441" s="41"/>
      <c r="C441" s="41"/>
      <c r="D441" s="41"/>
      <c r="E441" s="41"/>
      <c r="F441" s="41"/>
      <c r="G441" s="42"/>
      <c r="H441" s="42"/>
      <c r="I441" s="42"/>
      <c r="J441" s="42"/>
      <c r="K441" s="42"/>
      <c r="L441" s="42"/>
      <c r="M441" s="42"/>
      <c r="N441" s="42"/>
      <c r="O441" s="42"/>
      <c r="P441" s="42"/>
      <c r="Q441" s="42"/>
      <c r="R441" s="42"/>
      <c r="S441" s="42"/>
      <c r="T441" s="43" t="str">
        <f>IF($B441="","",[1]رصد!M441)</f>
        <v/>
      </c>
      <c r="U441" s="44"/>
      <c r="V441" s="45"/>
      <c r="AC441" s="47"/>
      <c r="AD441" s="47"/>
      <c r="AE441" s="47"/>
      <c r="AF441" s="47"/>
      <c r="AG441" s="47"/>
      <c r="AH441" s="47"/>
      <c r="AI441" s="47"/>
      <c r="AJ441" s="47"/>
      <c r="AK441" s="48"/>
      <c r="AL441" s="48"/>
      <c r="AM441" s="49"/>
      <c r="AN441" s="50"/>
      <c r="AO441" s="50"/>
      <c r="AP441" s="50"/>
      <c r="AQ441" s="50"/>
      <c r="AR441" s="50"/>
      <c r="AS441" s="50"/>
      <c r="AT441" s="50"/>
      <c r="AU441" s="50"/>
      <c r="AV441" s="50"/>
    </row>
    <row r="442" spans="1:48" ht="129.94999999999999" customHeight="1">
      <c r="A442" s="40"/>
      <c r="B442" s="41"/>
      <c r="C442" s="41"/>
      <c r="D442" s="41"/>
      <c r="E442" s="41"/>
      <c r="F442" s="41"/>
      <c r="G442" s="42"/>
      <c r="H442" s="42"/>
      <c r="I442" s="42"/>
      <c r="J442" s="42"/>
      <c r="K442" s="42"/>
      <c r="L442" s="42"/>
      <c r="M442" s="42"/>
      <c r="N442" s="42"/>
      <c r="O442" s="42"/>
      <c r="P442" s="42"/>
      <c r="Q442" s="42"/>
      <c r="R442" s="42"/>
      <c r="S442" s="42"/>
      <c r="T442" s="43" t="str">
        <f>IF($B442="","",[1]رصد!M442)</f>
        <v/>
      </c>
      <c r="U442" s="44"/>
      <c r="V442" s="45"/>
      <c r="AC442" s="47"/>
      <c r="AD442" s="47"/>
      <c r="AE442" s="47"/>
      <c r="AF442" s="47"/>
      <c r="AG442" s="47"/>
      <c r="AH442" s="47"/>
      <c r="AI442" s="47"/>
      <c r="AJ442" s="47"/>
      <c r="AK442" s="48"/>
      <c r="AL442" s="48"/>
      <c r="AM442" s="49"/>
      <c r="AN442" s="50"/>
      <c r="AO442" s="50"/>
      <c r="AP442" s="50"/>
      <c r="AQ442" s="50"/>
      <c r="AR442" s="50"/>
      <c r="AS442" s="50"/>
      <c r="AT442" s="50"/>
      <c r="AU442" s="50"/>
      <c r="AV442" s="50"/>
    </row>
    <row r="443" spans="1:48" ht="129.94999999999999" customHeight="1">
      <c r="A443" s="40"/>
      <c r="B443" s="41"/>
      <c r="C443" s="41"/>
      <c r="D443" s="41"/>
      <c r="E443" s="41"/>
      <c r="F443" s="41"/>
      <c r="G443" s="42"/>
      <c r="H443" s="42"/>
      <c r="I443" s="42"/>
      <c r="J443" s="42"/>
      <c r="K443" s="42"/>
      <c r="L443" s="42"/>
      <c r="M443" s="42"/>
      <c r="N443" s="42"/>
      <c r="O443" s="42"/>
      <c r="P443" s="42"/>
      <c r="Q443" s="42"/>
      <c r="R443" s="42"/>
      <c r="S443" s="42"/>
      <c r="T443" s="43" t="str">
        <f>IF($B443="","",[1]رصد!M443)</f>
        <v/>
      </c>
      <c r="U443" s="44"/>
      <c r="V443" s="45"/>
      <c r="AC443" s="47"/>
      <c r="AD443" s="47"/>
      <c r="AE443" s="47"/>
      <c r="AF443" s="47"/>
      <c r="AG443" s="47"/>
      <c r="AH443" s="47"/>
      <c r="AI443" s="47"/>
      <c r="AJ443" s="47"/>
      <c r="AK443" s="48"/>
      <c r="AL443" s="48"/>
      <c r="AM443" s="49"/>
      <c r="AN443" s="50"/>
      <c r="AO443" s="50"/>
      <c r="AP443" s="50"/>
      <c r="AQ443" s="50"/>
      <c r="AR443" s="50"/>
      <c r="AS443" s="50"/>
      <c r="AT443" s="50"/>
      <c r="AU443" s="50"/>
      <c r="AV443" s="50"/>
    </row>
    <row r="444" spans="1:48" ht="129.94999999999999" customHeight="1">
      <c r="A444" s="40"/>
      <c r="B444" s="41"/>
      <c r="C444" s="41"/>
      <c r="D444" s="41"/>
      <c r="E444" s="41"/>
      <c r="F444" s="41"/>
      <c r="G444" s="42"/>
      <c r="H444" s="42"/>
      <c r="I444" s="42"/>
      <c r="J444" s="42"/>
      <c r="K444" s="42"/>
      <c r="L444" s="42"/>
      <c r="M444" s="42"/>
      <c r="N444" s="42"/>
      <c r="O444" s="42"/>
      <c r="P444" s="42"/>
      <c r="Q444" s="42"/>
      <c r="R444" s="42"/>
      <c r="S444" s="42"/>
      <c r="T444" s="43" t="str">
        <f>IF($B444="","",[1]رصد!M444)</f>
        <v/>
      </c>
      <c r="U444" s="44"/>
      <c r="V444" s="45"/>
      <c r="AC444" s="47"/>
      <c r="AD444" s="47"/>
      <c r="AE444" s="47"/>
      <c r="AF444" s="47"/>
      <c r="AG444" s="47"/>
      <c r="AH444" s="47"/>
      <c r="AI444" s="47"/>
      <c r="AJ444" s="47"/>
      <c r="AK444" s="48"/>
      <c r="AL444" s="48"/>
      <c r="AM444" s="49"/>
      <c r="AN444" s="50"/>
      <c r="AO444" s="50"/>
      <c r="AP444" s="50"/>
      <c r="AQ444" s="50"/>
      <c r="AR444" s="50"/>
      <c r="AS444" s="50"/>
      <c r="AT444" s="50"/>
      <c r="AU444" s="50"/>
      <c r="AV444" s="50"/>
    </row>
    <row r="445" spans="1:48" ht="129.94999999999999" customHeight="1">
      <c r="A445" s="40"/>
      <c r="B445" s="41"/>
      <c r="C445" s="41"/>
      <c r="D445" s="41"/>
      <c r="E445" s="41"/>
      <c r="F445" s="41"/>
      <c r="G445" s="42"/>
      <c r="H445" s="42"/>
      <c r="I445" s="42"/>
      <c r="J445" s="42"/>
      <c r="K445" s="42"/>
      <c r="L445" s="42"/>
      <c r="M445" s="42"/>
      <c r="N445" s="42"/>
      <c r="O445" s="42"/>
      <c r="P445" s="42"/>
      <c r="Q445" s="42"/>
      <c r="R445" s="42"/>
      <c r="S445" s="42"/>
      <c r="T445" s="43" t="str">
        <f>IF($B445="","",[1]رصد!M445)</f>
        <v/>
      </c>
      <c r="U445" s="44"/>
      <c r="V445" s="45"/>
      <c r="AC445" s="47"/>
      <c r="AD445" s="47"/>
      <c r="AE445" s="47"/>
      <c r="AF445" s="47"/>
      <c r="AG445" s="47"/>
      <c r="AH445" s="47"/>
      <c r="AI445" s="47"/>
      <c r="AJ445" s="47"/>
      <c r="AK445" s="48"/>
      <c r="AL445" s="48"/>
      <c r="AM445" s="49"/>
      <c r="AN445" s="50"/>
      <c r="AO445" s="50"/>
      <c r="AP445" s="50"/>
      <c r="AQ445" s="50"/>
      <c r="AR445" s="50"/>
      <c r="AS445" s="50"/>
      <c r="AT445" s="50"/>
      <c r="AU445" s="50"/>
      <c r="AV445" s="50"/>
    </row>
    <row r="446" spans="1:48" ht="129.94999999999999" customHeight="1">
      <c r="A446" s="40"/>
      <c r="B446" s="41"/>
      <c r="C446" s="41"/>
      <c r="D446" s="41"/>
      <c r="E446" s="41"/>
      <c r="F446" s="41"/>
      <c r="G446" s="42"/>
      <c r="H446" s="42"/>
      <c r="I446" s="42"/>
      <c r="J446" s="42"/>
      <c r="K446" s="42"/>
      <c r="L446" s="42"/>
      <c r="M446" s="42"/>
      <c r="N446" s="42"/>
      <c r="O446" s="42"/>
      <c r="P446" s="42"/>
      <c r="Q446" s="42"/>
      <c r="R446" s="42"/>
      <c r="S446" s="42"/>
      <c r="T446" s="43" t="str">
        <f>IF($B446="","",[1]رصد!M446)</f>
        <v/>
      </c>
      <c r="U446" s="44"/>
      <c r="V446" s="45"/>
      <c r="AC446" s="47"/>
      <c r="AD446" s="47"/>
      <c r="AE446" s="47"/>
      <c r="AF446" s="47"/>
      <c r="AG446" s="47"/>
      <c r="AH446" s="47"/>
      <c r="AI446" s="47"/>
      <c r="AJ446" s="47"/>
      <c r="AK446" s="48"/>
      <c r="AL446" s="48"/>
      <c r="AM446" s="49"/>
      <c r="AN446" s="50"/>
      <c r="AO446" s="50"/>
      <c r="AP446" s="50"/>
      <c r="AQ446" s="50"/>
      <c r="AR446" s="50"/>
      <c r="AS446" s="50"/>
      <c r="AT446" s="50"/>
      <c r="AU446" s="50"/>
      <c r="AV446" s="50"/>
    </row>
    <row r="447" spans="1:48" ht="129.94999999999999" customHeight="1">
      <c r="A447" s="40"/>
      <c r="B447" s="41"/>
      <c r="C447" s="41"/>
      <c r="D447" s="41"/>
      <c r="E447" s="41"/>
      <c r="F447" s="41"/>
      <c r="G447" s="42"/>
      <c r="H447" s="42"/>
      <c r="I447" s="42"/>
      <c r="J447" s="42"/>
      <c r="K447" s="42"/>
      <c r="L447" s="42"/>
      <c r="M447" s="42"/>
      <c r="N447" s="42"/>
      <c r="O447" s="42"/>
      <c r="P447" s="42"/>
      <c r="Q447" s="42"/>
      <c r="R447" s="42"/>
      <c r="S447" s="42"/>
      <c r="T447" s="43" t="str">
        <f>IF($B447="","",[1]رصد!M447)</f>
        <v/>
      </c>
      <c r="U447" s="44"/>
      <c r="V447" s="45"/>
      <c r="AC447" s="47"/>
      <c r="AD447" s="47"/>
      <c r="AE447" s="47"/>
      <c r="AF447" s="47"/>
      <c r="AG447" s="47"/>
      <c r="AH447" s="47"/>
      <c r="AI447" s="47"/>
      <c r="AJ447" s="47"/>
      <c r="AK447" s="48"/>
      <c r="AL447" s="48"/>
      <c r="AM447" s="49"/>
      <c r="AN447" s="50"/>
      <c r="AO447" s="50"/>
      <c r="AP447" s="50"/>
      <c r="AQ447" s="50"/>
      <c r="AR447" s="50"/>
      <c r="AS447" s="50"/>
      <c r="AT447" s="50"/>
      <c r="AU447" s="50"/>
      <c r="AV447" s="50"/>
    </row>
  </sheetData>
  <sheetProtection selectLockedCells="1" selectUnlockedCells="1"/>
  <dataConsolidate/>
  <mergeCells count="29">
    <mergeCell ref="U7:U9"/>
    <mergeCell ref="G8:I8"/>
    <mergeCell ref="K8:M8"/>
    <mergeCell ref="O8:S8"/>
    <mergeCell ref="W42:W43"/>
    <mergeCell ref="W10:AA10"/>
    <mergeCell ref="W11:W12"/>
    <mergeCell ref="W13:W14"/>
    <mergeCell ref="W15:W16"/>
    <mergeCell ref="W17:W18"/>
    <mergeCell ref="W19:W20"/>
    <mergeCell ref="W21:W22"/>
    <mergeCell ref="W23:W24"/>
    <mergeCell ref="W25:W26"/>
    <mergeCell ref="W38:W39"/>
    <mergeCell ref="W40:W41"/>
    <mergeCell ref="A2:B2"/>
    <mergeCell ref="A3:B3"/>
    <mergeCell ref="C3:T4"/>
    <mergeCell ref="A4:B4"/>
    <mergeCell ref="A7:A9"/>
    <mergeCell ref="B7:B9"/>
    <mergeCell ref="C7:C9"/>
    <mergeCell ref="D7:D9"/>
    <mergeCell ref="E7:E9"/>
    <mergeCell ref="G7:I7"/>
    <mergeCell ref="K7:M7"/>
    <mergeCell ref="O7:S7"/>
    <mergeCell ref="T7:T9"/>
  </mergeCells>
  <printOptions horizontalCentered="1"/>
  <pageMargins left="7.874015748031496E-2" right="7.874015748031496E-2" top="0.19685039370078741" bottom="0.86614173228346458" header="0" footer="0.15748031496062992"/>
  <pageSetup paperSize="9" scale="12" fitToHeight="0" orientation="portrait" r:id="rId1"/>
  <headerFooter>
    <oddFooter>&amp;C   &amp;G</oddFooter>
  </headerFooter>
  <rowBreaks count="10" manualBreakCount="10">
    <brk id="49" max="20" man="1"/>
    <brk id="89" max="20" man="1"/>
    <brk id="128" max="20" man="1"/>
    <brk id="167" max="20" man="1"/>
    <brk id="207" max="20" man="1"/>
    <brk id="247" max="20" man="1"/>
    <brk id="287" max="20" man="1"/>
    <brk id="327" max="20" man="1"/>
    <brk id="366" max="20" man="1"/>
    <brk id="406" max="20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ورقة15">
    <pageSetUpPr fitToPage="1"/>
  </sheetPr>
  <dimension ref="A1:AB41"/>
  <sheetViews>
    <sheetView showGridLines="0" showZeros="0" rightToLeft="1" tabSelected="1" zoomScale="20" zoomScaleNormal="20" zoomScaleSheetLayoutView="25" workbookViewId="0">
      <selection activeCell="D21" sqref="D21"/>
    </sheetView>
  </sheetViews>
  <sheetFormatPr defaultColWidth="9" defaultRowHeight="14.25" customHeight="1" zeroHeight="1"/>
  <cols>
    <col min="1" max="2" width="9" style="69" customWidth="1"/>
    <col min="3" max="3" width="70.25" style="118" customWidth="1"/>
    <col min="4" max="4" width="24.75" style="118" customWidth="1"/>
    <col min="5" max="5" width="39.5" style="118" customWidth="1"/>
    <col min="6" max="6" width="32.25" style="118" customWidth="1"/>
    <col min="7" max="7" width="35.625" style="118" customWidth="1"/>
    <col min="8" max="13" width="40.625" style="118" customWidth="1"/>
    <col min="14" max="14" width="8.125" style="118" customWidth="1"/>
    <col min="15" max="19" width="15.625" style="76" customWidth="1"/>
    <col min="20" max="21" width="25.625" style="92" customWidth="1"/>
    <col min="22" max="26" width="9" style="79" customWidth="1"/>
    <col min="27" max="27" width="11.625" style="79" customWidth="1"/>
    <col min="28" max="28" width="36.5" style="79" customWidth="1"/>
    <col min="29" max="16384" width="9" style="79"/>
  </cols>
  <sheetData>
    <row r="1" spans="1:28" s="69" customFormat="1" ht="329.25" customHeight="1"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AA1" s="71">
        <v>1</v>
      </c>
      <c r="AB1" s="72">
        <f>[1]توزيع!B7</f>
        <v>0</v>
      </c>
    </row>
    <row r="2" spans="1:28" ht="350.1" customHeight="1">
      <c r="A2" s="170"/>
      <c r="B2" s="170"/>
      <c r="C2" s="73"/>
      <c r="D2" s="73"/>
      <c r="E2" s="73"/>
      <c r="F2" s="73"/>
      <c r="G2" s="73"/>
      <c r="H2" s="73"/>
      <c r="I2" s="73"/>
      <c r="J2" s="73"/>
      <c r="K2" s="73"/>
      <c r="L2" s="74"/>
      <c r="M2" s="75"/>
      <c r="N2" s="75"/>
      <c r="T2" s="77"/>
      <c r="U2" s="78"/>
      <c r="AA2" s="80"/>
      <c r="AB2" s="81">
        <f>[1]توزيع!B7</f>
        <v>0</v>
      </c>
    </row>
    <row r="3" spans="1:28" ht="99.75" customHeight="1" thickBot="1">
      <c r="A3" s="170"/>
      <c r="B3" s="170"/>
      <c r="C3" s="171" t="s">
        <v>47</v>
      </c>
      <c r="D3" s="171"/>
      <c r="E3" s="172" t="str">
        <f>IFERROR(VLOOKUP(AA1,نتيجة,2,0),"")</f>
        <v>احمد</v>
      </c>
      <c r="F3" s="173"/>
      <c r="G3" s="173"/>
      <c r="H3" s="173"/>
      <c r="I3" s="174"/>
      <c r="J3" s="82"/>
      <c r="K3" s="82"/>
      <c r="L3" s="83" t="s">
        <v>48</v>
      </c>
      <c r="M3" s="84">
        <f>IFERROR(VLOOKUP(AA1,نتيجة,5,0),"")</f>
        <v>0</v>
      </c>
      <c r="N3" s="85"/>
      <c r="O3" s="86"/>
      <c r="P3" s="86"/>
      <c r="Q3" s="86"/>
      <c r="R3" s="87"/>
      <c r="S3" s="87"/>
      <c r="T3" s="77"/>
      <c r="U3" s="77"/>
      <c r="V3" s="88" t="s">
        <v>49</v>
      </c>
    </row>
    <row r="4" spans="1:28" ht="74.25" customHeight="1" thickTop="1" thickBot="1">
      <c r="A4" s="170"/>
      <c r="B4" s="170"/>
      <c r="C4" s="89" t="s">
        <v>50</v>
      </c>
      <c r="D4" s="175" t="s">
        <v>51</v>
      </c>
      <c r="E4" s="175"/>
      <c r="F4" s="89" t="s">
        <v>52</v>
      </c>
      <c r="G4" s="89" t="s">
        <v>53</v>
      </c>
      <c r="H4" s="175" t="s">
        <v>54</v>
      </c>
      <c r="I4" s="175"/>
      <c r="J4" s="175"/>
      <c r="K4" s="175"/>
      <c r="L4" s="175"/>
      <c r="M4" s="175"/>
      <c r="N4" s="90"/>
      <c r="O4" s="91"/>
      <c r="P4" s="91"/>
      <c r="Q4" s="91"/>
      <c r="R4" s="91"/>
      <c r="S4" s="91"/>
      <c r="V4" s="79" t="str">
        <f>V3&amp;"  "&amp;'[1]بيانات أساسية'!$D$8</f>
        <v xml:space="preserve">استمارة تقييم  الصف الثالث الابتدائي نصف العام  </v>
      </c>
    </row>
    <row r="5" spans="1:28" ht="99.95" customHeight="1" thickTop="1" thickBot="1">
      <c r="A5" s="170"/>
      <c r="B5" s="170"/>
      <c r="C5" s="176" t="s">
        <v>16</v>
      </c>
      <c r="D5" s="178" t="s">
        <v>55</v>
      </c>
      <c r="E5" s="179"/>
      <c r="F5" s="93" t="str">
        <f>IFERROR(VLOOKUP(AA1,نتيجة,7,0),"")</f>
        <v>ازرق</v>
      </c>
      <c r="G5" s="94" t="str">
        <f>IF(F5="","",IF(F5="غ","أقل من المتوقع",IF(F5="ازرق","يفوق التوقعات دائما",IF(F5="اخضر","يلبى  التوقعات",IF(F5="اصفر","يلبى التوقعات أحيانا",IF(F5="احمر","أقل من المتوقع"))))))</f>
        <v>يفوق التوقعات دائما</v>
      </c>
      <c r="H5" s="180" t="str">
        <f>IF(G5="","",IF(G5="أقل من المتوقع","يمكنه – نادرًا - التعبير عن نفسه أوعن العالم من حوله - قراءة الكلمات - كتابة حروف أو كلمات ",IF(G5="يفوق التوقعات دائما","يقرأ كلمات وجملا بطلاقة يكتب حروفا وكلمات وجملا بخط جميل ",IF(G5="يلبى  التوقعات","يقرأ كلمات خالية من الحركات الطويلة ( حروف المد ) يكتب حروفا وكلمات دون مساعدة",IF(G5="يلبى التوقعات أحيانا",".يقرأ كلمات خالية من الحركات الطويلة بمساعدة المعلم - يكتب حروفا وكلمات بمساعدة المعلم",IF(G5="أقل من المتوقع","يمكنه – نادرًا - التعبير عن نفسه أوعن العالم من حوله - قراءة الكلمات - كتابة حروف أو كلمات "))))))</f>
        <v xml:space="preserve">يقرأ كلمات وجملا بطلاقة يكتب حروفا وكلمات وجملا بخط جميل </v>
      </c>
      <c r="I5" s="181"/>
      <c r="J5" s="181"/>
      <c r="K5" s="181"/>
      <c r="L5" s="181"/>
      <c r="M5" s="182"/>
      <c r="N5" s="90"/>
      <c r="O5" s="91"/>
      <c r="P5" s="91"/>
      <c r="Q5" s="91"/>
      <c r="R5" s="91"/>
      <c r="S5" s="91"/>
    </row>
    <row r="6" spans="1:28" s="99" customFormat="1" ht="99.95" customHeight="1" thickBot="1">
      <c r="A6" s="170"/>
      <c r="B6" s="170"/>
      <c r="C6" s="177"/>
      <c r="D6" s="183" t="s">
        <v>56</v>
      </c>
      <c r="E6" s="184"/>
      <c r="F6" s="93" t="str">
        <f>IFERROR(VLOOKUP(AA1,نتيجة,9,0),"")</f>
        <v>ازرق</v>
      </c>
      <c r="G6" s="95" t="str">
        <f>IF(F6="","",IF(F6="غ","أقل من المتوقع",IF(F6="ازرق","يفوق التوقعات دائما",IF(F6="اخضر","يلبى  التوقعات",IF(F6="اصفر","يلبى التوقعات أحيانا",IF(F6="احمر","أقل من المتوقع"))))))</f>
        <v>يفوق التوقعات دائما</v>
      </c>
      <c r="H6" s="185" t="str">
        <f>IF(G6="","",IF(G6="أقل من المتوقع","Rarely ( talks about himself-understands the soud letter-traces English letter). ",IF(G6="يفوق التوقعات دائما","He can ( express himself- read age-appropriate texts - write English letters &amp; words)fluently. ",IF(G6="يلبى  التوقعات","He can (use vocabulary about personal information-read age-appropriate texts-write English letters &amp; words)without the help of the teacher.",IF(G6="يلبى التوقعات أحيانا","He can (use vocabulary about personal information-read frequent words- trace and imitate English letters &amp; words) with the help of the teacher.",IF(G6="أقل من المتوقع","Rarely ( talks about himself-understands the soud letter-traces English letter)."))))))</f>
        <v xml:space="preserve">He can ( express himself- read age-appropriate texts - write English letters &amp; words)fluently. </v>
      </c>
      <c r="I6" s="186"/>
      <c r="J6" s="186"/>
      <c r="K6" s="186"/>
      <c r="L6" s="186"/>
      <c r="M6" s="187"/>
      <c r="N6" s="96"/>
      <c r="O6" s="97"/>
      <c r="P6" s="97"/>
      <c r="Q6" s="97"/>
      <c r="R6" s="97"/>
      <c r="S6" s="97"/>
      <c r="T6" s="98"/>
      <c r="U6" s="98"/>
    </row>
    <row r="7" spans="1:28" s="99" customFormat="1" ht="24.95" customHeight="1" thickTop="1" thickBot="1">
      <c r="A7" s="170"/>
      <c r="B7" s="170"/>
      <c r="C7" s="100"/>
      <c r="D7" s="100"/>
      <c r="E7" s="100"/>
      <c r="F7" s="101"/>
      <c r="G7" s="100"/>
      <c r="H7" s="102"/>
      <c r="I7" s="102"/>
      <c r="J7" s="102"/>
      <c r="K7" s="102"/>
      <c r="L7" s="102"/>
      <c r="M7" s="102"/>
      <c r="N7" s="96"/>
      <c r="O7" s="97"/>
      <c r="P7" s="97"/>
      <c r="Q7" s="97"/>
      <c r="R7" s="97"/>
      <c r="S7" s="97"/>
      <c r="T7" s="98"/>
      <c r="U7" s="98"/>
    </row>
    <row r="8" spans="1:28" ht="99.95" customHeight="1" thickTop="1" thickBot="1">
      <c r="A8" s="170"/>
      <c r="B8" s="170"/>
      <c r="C8" s="176" t="s">
        <v>57</v>
      </c>
      <c r="D8" s="188" t="s">
        <v>58</v>
      </c>
      <c r="E8" s="189"/>
      <c r="F8" s="93" t="str">
        <f>IFERROR(VLOOKUP(AA1,نتيجة,11,0),"")</f>
        <v>ازرق</v>
      </c>
      <c r="G8" s="103" t="str">
        <f>IF(F8="","",IF(F8="غ","أقل من المتوقع",IF(F8="ازرق","يفوق التوقعات دائما",IF(F8="اخضر","يلبى  التوقعات",IF(F8="اصفر","يلبى التوقعات أحيانا",IF(F8="احمر","أقل من المتوقع"))))))</f>
        <v>يفوق التوقعات دائما</v>
      </c>
      <c r="H8" s="180" t="str">
        <f>IF(G8="","",IF(G8="أقل من المتوقع","يحتاج إلى مساعدة في معرفة الأعداد من 0 إلى 100 يحتاج إلى مساعدة في قراءة الوقت والتعبير عنه",IF(G8="يفوق التوقعات دائما","يعُد بطلاقة ، ويكتب ويقرأ أعداد تزيد عن100 ، يربط مواقف شخصية في حياته بمواعيد زمنية.",IF(G8="يلبى  التوقعات","يقرأ ويكتب الأعداد حتى 100 - يقرأ ويكتب الوقت مُستخدمًا الساعة العادية.",IF(G8="يلبى التوقعات أحيانا",".يعُد آليًا ويقارن بين الأعداد حتى 100 - يقرأ الوقت باستخدام الساعة العادية قراءة صحيحة أحيانا",IF(G8="أقل من المتوقع","يحتاج إلى مساعدة في معرفة الأعداد من 0 إلى 100 يحتاج إلى مساعدة في قراءة الوقت والتعبير عنه"))))))</f>
        <v>يعُد بطلاقة ، ويكتب ويقرأ أعداد تزيد عن100 ، يربط مواقف شخصية في حياته بمواعيد زمنية.</v>
      </c>
      <c r="I8" s="181"/>
      <c r="J8" s="181"/>
      <c r="K8" s="181"/>
      <c r="L8" s="181"/>
      <c r="M8" s="182"/>
      <c r="N8" s="104"/>
      <c r="O8" s="105"/>
      <c r="P8" s="105"/>
      <c r="Q8" s="105"/>
      <c r="R8" s="105"/>
      <c r="S8" s="105"/>
      <c r="T8" s="106"/>
      <c r="U8" s="106"/>
    </row>
    <row r="9" spans="1:28" ht="99.95" customHeight="1" thickBot="1">
      <c r="A9" s="170"/>
      <c r="B9" s="170"/>
      <c r="C9" s="177"/>
      <c r="D9" s="183" t="s">
        <v>59</v>
      </c>
      <c r="E9" s="184"/>
      <c r="F9" s="93" t="str">
        <f>IFERROR(VLOOKUP(AA1,نتيجة,13,0),"")</f>
        <v>ازرق</v>
      </c>
      <c r="G9" s="107" t="str">
        <f>IF(F9="","",IF(F9="غ","أقل من المتوقع",IF(F9="ازرق","يفوق التوقعات دائما",IF(F9="اخضر","يلبى  التوقعات",IF(F9="اصفر","يلبى التوقعات أحيانا",IF(F9="احمر","أقل من المتوقع"))))))</f>
        <v>يفوق التوقعات دائما</v>
      </c>
      <c r="H9" s="190" t="str">
        <f>IF(G9="","",IF(G9="أقل من المتوقع","يحدد المشكلات من خلال استخدام المثيرات البصرية لكنه غير قادر على جمع البيانات عنها",IF(G9="يفوق التوقعات دائما","يقترح حلولاً إبداعية للمشكلات التي تواجهه ",IF(G9="يلبى  التوقعات","يحدد المشكلات ويطرح بدائل للحلول",IF(G9="يلبى التوقعات أحيانا","يحدد المشكلات من خلال استخدام المثيرات البصرية والحكايات المسموعة ويجمع البيانات حول المشكلات ويسجلها",IF(G9="أقل من المتوقع","يحدد المشكلات من خلال استخدام المثيرات البصرية لكنه غير قادر على جمع البيانات عنها"))))))</f>
        <v xml:space="preserve">يقترح حلولاً إبداعية للمشكلات التي تواجهه </v>
      </c>
      <c r="I9" s="191"/>
      <c r="J9" s="191"/>
      <c r="K9" s="191"/>
      <c r="L9" s="191"/>
      <c r="M9" s="192"/>
      <c r="N9" s="104"/>
      <c r="O9" s="105"/>
      <c r="P9" s="105"/>
      <c r="Q9" s="105"/>
      <c r="R9" s="105"/>
      <c r="S9" s="105"/>
      <c r="T9" s="78"/>
      <c r="U9" s="78"/>
    </row>
    <row r="10" spans="1:28" ht="24.95" customHeight="1" thickTop="1" thickBot="1">
      <c r="A10" s="170"/>
      <c r="B10" s="170"/>
      <c r="C10" s="102"/>
      <c r="D10" s="100"/>
      <c r="E10" s="100"/>
      <c r="F10" s="101"/>
      <c r="G10" s="108"/>
      <c r="H10" s="102"/>
      <c r="I10" s="102"/>
      <c r="J10" s="102"/>
      <c r="K10" s="102"/>
      <c r="L10" s="102"/>
      <c r="M10" s="109"/>
      <c r="N10" s="104"/>
      <c r="O10" s="105"/>
      <c r="P10" s="105"/>
      <c r="Q10" s="105"/>
      <c r="R10" s="105"/>
      <c r="S10" s="105"/>
      <c r="T10" s="78"/>
      <c r="U10" s="78"/>
    </row>
    <row r="11" spans="1:28" ht="99.95" customHeight="1" thickTop="1" thickBot="1">
      <c r="A11" s="170"/>
      <c r="B11" s="170"/>
      <c r="C11" s="203" t="s">
        <v>60</v>
      </c>
      <c r="D11" s="188" t="s">
        <v>61</v>
      </c>
      <c r="E11" s="189"/>
      <c r="F11" s="93" t="str">
        <f>IFERROR(VLOOKUP(AA1,نتيجة,15,0),"")</f>
        <v>ازرق</v>
      </c>
      <c r="G11" s="110" t="str">
        <f>IF(F11="","",IF(F11="غ","أقل من المتوقع",IF(F11="ازرق","يفوق التوقعات دائما",IF(F11="اخضر","يلبى  التوقعات",IF(F11="اصفر","يلبى التوقعات أحيانا",IF(F11="احمر","أقل من المتوقع"))))))</f>
        <v>يفوق التوقعات دائما</v>
      </c>
      <c r="H11" s="180" t="str">
        <f>IF(G11="","",IF(G11="أقل من المتوقع","يمارس عادات صحية و قوامية غير صحية",IF(G11="يفوق التوقعات دائما","يبتكر بعض السلوكيات الصحية و القوامية السليمة ",IF(G11="يلبى  التوقعات","يمارس عادات صحية وقوامية سليمة تقيه من تشوهات القوام ",IF(G11="يلبى التوقعات أحيانا","يمارس بعض العادات الصحية و القوامية السليمة التى تقيه من تشوهات القوام",IF(G11="أقل من المتوقع","يمارس عادات صحية و قوامية غير صحية "))))))</f>
        <v xml:space="preserve">يبتكر بعض السلوكيات الصحية و القوامية السليمة </v>
      </c>
      <c r="I11" s="181"/>
      <c r="J11" s="181"/>
      <c r="K11" s="181"/>
      <c r="L11" s="181"/>
      <c r="M11" s="182"/>
      <c r="N11" s="111"/>
      <c r="O11" s="112"/>
      <c r="P11" s="112"/>
      <c r="Q11" s="112"/>
      <c r="R11" s="112"/>
      <c r="S11" s="112"/>
      <c r="T11" s="113"/>
      <c r="U11" s="113"/>
    </row>
    <row r="12" spans="1:28" ht="99.95" customHeight="1" thickBot="1">
      <c r="A12" s="170"/>
      <c r="B12" s="170"/>
      <c r="C12" s="204"/>
      <c r="D12" s="206" t="s">
        <v>25</v>
      </c>
      <c r="E12" s="207"/>
      <c r="F12" s="93" t="str">
        <f>IFERROR(VLOOKUP(AA1,نتيجة,17,0),"")</f>
        <v>ازرق</v>
      </c>
      <c r="G12" s="114" t="str">
        <f>IF(F12="","",IF(F12="غ","أقل من المتوقع",IF(F12="ازرق","يفوق التوقعات دائما",IF(F12="اخضر","يلبى  التوقعات",IF(F12="اصفر","يلبى التوقعات أحيانا",IF(F12="احمر","أقل من المتوقع"))))))</f>
        <v>يفوق التوقعات دائما</v>
      </c>
      <c r="H12" s="208"/>
      <c r="I12" s="209"/>
      <c r="J12" s="209"/>
      <c r="K12" s="209"/>
      <c r="L12" s="209"/>
      <c r="M12" s="210"/>
      <c r="N12" s="115"/>
      <c r="O12" s="116"/>
      <c r="P12" s="116"/>
      <c r="Q12" s="116"/>
      <c r="R12" s="116"/>
      <c r="S12" s="116"/>
      <c r="T12" s="113"/>
      <c r="U12" s="113"/>
    </row>
    <row r="13" spans="1:28" ht="99.95" customHeight="1" thickBot="1">
      <c r="A13" s="170"/>
      <c r="B13" s="170"/>
      <c r="C13" s="205"/>
      <c r="D13" s="183" t="s">
        <v>62</v>
      </c>
      <c r="E13" s="184"/>
      <c r="F13" s="93" t="str">
        <f>IFERROR(VLOOKUP(AA1,نتيجة,19,0),"")</f>
        <v>ازرق</v>
      </c>
      <c r="G13" s="107" t="str">
        <f>IF(F13="","",IF(F13="غ","أقل من المتوقع",IF(F13="ازرق","يفوق التوقعات دائما",IF(F13="اخضر","يلبى  التوقعات",IF(F13="اصفر","يلبى التوقعات أحيانا",IF(F13="احمر","أقل من المتوقع"))))))</f>
        <v>يفوق التوقعات دائما</v>
      </c>
      <c r="H13" s="190" t="str">
        <f>IF(G13="","",IF(G13="أقل من المتوقع","يشارك الاخرين مشاعر الفرح و الحزن بمساعدة المعلم",IF(G13="يفوق التوقعات دائما"," يبدي سلوكيات تعبر عن حبه لمن حوله بوسائل متنوعة و يبدى تعاطفه و احترامه لذوى الهمم",IF(G13="يلبى  التوقعات","يظهر عطفه على أصدقائه بوسائل متنوعة و يحافظ على مدرسته و مكان العبادة",IF(G13="يلبى التوقعات أحيانا","يعتنى بنظافته الشخصية و يظهر رحمته و اهتمامه بالكائنات الحية أحيانا",IF(G13="أقل من المتوقع","يشارك الاخرين مشاعر الفرح و الحزن بمساعدة المعلم "))))))</f>
        <v xml:space="preserve"> يبدي سلوكيات تعبر عن حبه لمن حوله بوسائل متنوعة و يبدى تعاطفه و احترامه لذوى الهمم</v>
      </c>
      <c r="I13" s="191"/>
      <c r="J13" s="191"/>
      <c r="K13" s="191"/>
      <c r="L13" s="191"/>
      <c r="M13" s="192"/>
      <c r="N13" s="115"/>
      <c r="O13" s="116"/>
      <c r="P13" s="116"/>
      <c r="Q13" s="116"/>
      <c r="R13" s="116"/>
      <c r="S13" s="116"/>
      <c r="T13" s="113"/>
      <c r="U13" s="113"/>
    </row>
    <row r="14" spans="1:28" ht="24.95" customHeight="1" thickTop="1" thickBot="1">
      <c r="A14" s="170"/>
      <c r="B14" s="170"/>
      <c r="C14" s="117"/>
      <c r="D14" s="100"/>
      <c r="E14" s="100"/>
      <c r="F14" s="101"/>
      <c r="G14" s="108"/>
      <c r="H14" s="102"/>
      <c r="I14" s="102"/>
      <c r="J14" s="102"/>
      <c r="K14" s="102"/>
      <c r="L14" s="109"/>
      <c r="M14" s="109"/>
      <c r="N14" s="115"/>
      <c r="O14" s="116"/>
      <c r="P14" s="116"/>
      <c r="Q14" s="116"/>
      <c r="R14" s="116"/>
      <c r="S14" s="116"/>
      <c r="T14" s="113"/>
      <c r="U14" s="113"/>
    </row>
    <row r="15" spans="1:28" ht="99.95" customHeight="1" thickTop="1" thickBot="1">
      <c r="A15" s="170"/>
      <c r="B15" s="170"/>
      <c r="C15" s="193" t="s">
        <v>14</v>
      </c>
      <c r="D15" s="194"/>
      <c r="E15" s="194"/>
      <c r="F15" s="195">
        <f>IFERROR(VLOOKUP(AA1,نتيجة,20,0),"")</f>
        <v>0</v>
      </c>
      <c r="G15" s="196"/>
      <c r="H15" s="197"/>
      <c r="I15" s="198"/>
      <c r="J15" s="198"/>
      <c r="K15" s="198"/>
      <c r="L15" s="198"/>
      <c r="M15" s="199"/>
      <c r="T15" s="119"/>
      <c r="U15" s="120"/>
      <c r="V15" s="121"/>
    </row>
    <row r="16" spans="1:28" ht="24.95" customHeight="1" thickTop="1" thickBot="1">
      <c r="A16" s="170"/>
      <c r="B16" s="170"/>
      <c r="C16" s="122"/>
      <c r="D16" s="122"/>
      <c r="E16" s="122"/>
      <c r="F16" s="123"/>
      <c r="G16" s="124"/>
      <c r="H16" s="109"/>
      <c r="I16" s="109"/>
      <c r="J16" s="109"/>
      <c r="K16" s="109"/>
      <c r="L16" s="109"/>
      <c r="M16" s="109"/>
      <c r="T16" s="119"/>
      <c r="U16" s="120"/>
      <c r="V16" s="121"/>
    </row>
    <row r="17" spans="1:27" ht="99.95" customHeight="1" thickTop="1" thickBot="1">
      <c r="A17" s="170"/>
      <c r="B17" s="170"/>
      <c r="C17" s="125" t="s">
        <v>63</v>
      </c>
      <c r="D17" s="200" t="str">
        <f>IFERROR(VLOOKUP(AA1,نتيجة,21,0),"")</f>
        <v>ناجح</v>
      </c>
      <c r="E17" s="201"/>
      <c r="F17" s="201"/>
      <c r="G17" s="201"/>
      <c r="H17" s="201"/>
      <c r="I17" s="201"/>
      <c r="J17" s="201"/>
      <c r="K17" s="201"/>
      <c r="L17" s="201"/>
      <c r="M17" s="202"/>
      <c r="N17" s="85"/>
      <c r="O17" s="86"/>
      <c r="P17" s="86"/>
      <c r="Q17" s="86"/>
      <c r="R17" s="87"/>
      <c r="S17" s="87"/>
    </row>
    <row r="18" spans="1:27" ht="69.95" customHeight="1" thickTop="1">
      <c r="A18" s="170"/>
      <c r="B18" s="170"/>
      <c r="C18" s="126"/>
      <c r="D18" s="124"/>
      <c r="E18" s="124"/>
      <c r="F18" s="124"/>
      <c r="G18" s="124"/>
      <c r="H18" s="124"/>
      <c r="I18" s="124"/>
      <c r="J18" s="124"/>
      <c r="K18" s="124"/>
      <c r="L18" s="124"/>
      <c r="M18" s="124"/>
      <c r="N18" s="85"/>
      <c r="O18" s="86"/>
      <c r="P18" s="86"/>
      <c r="Q18" s="86"/>
      <c r="R18" s="87"/>
      <c r="S18" s="87"/>
    </row>
    <row r="19" spans="1:27" ht="69.95" customHeight="1">
      <c r="A19" s="170"/>
      <c r="B19" s="170"/>
      <c r="C19" s="127" t="s">
        <v>2</v>
      </c>
      <c r="D19" s="128"/>
      <c r="E19" s="129" t="s">
        <v>64</v>
      </c>
      <c r="F19" s="128"/>
      <c r="G19" s="128"/>
      <c r="H19" s="129" t="s">
        <v>65</v>
      </c>
      <c r="I19" s="128"/>
      <c r="J19" s="128"/>
      <c r="K19" s="129" t="s">
        <v>66</v>
      </c>
      <c r="L19" s="128"/>
      <c r="M19" s="128"/>
      <c r="N19" s="128"/>
      <c r="O19" s="130"/>
      <c r="P19" s="130"/>
      <c r="Q19" s="130"/>
      <c r="R19" s="130"/>
      <c r="S19" s="130"/>
    </row>
    <row r="20" spans="1:27" s="135" customFormat="1" ht="99.95" customHeight="1">
      <c r="A20" s="170"/>
      <c r="B20" s="170"/>
      <c r="C20" s="131" t="s">
        <v>67</v>
      </c>
      <c r="D20" s="211">
        <f>'[1]بيانات أساسية'!D16</f>
        <v>0</v>
      </c>
      <c r="E20" s="211"/>
      <c r="F20" s="211"/>
      <c r="G20" s="132"/>
      <c r="H20" s="132"/>
      <c r="I20" s="132"/>
      <c r="J20" s="212" t="s">
        <v>68</v>
      </c>
      <c r="K20" s="212"/>
      <c r="L20" s="211">
        <f>'[1]بيانات أساسية'!D15</f>
        <v>0</v>
      </c>
      <c r="M20" s="211"/>
      <c r="N20" s="132"/>
      <c r="O20" s="133"/>
      <c r="P20" s="133"/>
      <c r="Q20" s="133"/>
      <c r="R20" s="133"/>
      <c r="S20" s="133"/>
      <c r="T20" s="134"/>
      <c r="U20" s="134"/>
    </row>
    <row r="21" spans="1:27" ht="112.5" customHeight="1">
      <c r="A21" s="170"/>
      <c r="B21" s="170"/>
      <c r="C21" s="136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1"/>
      <c r="P21" s="91"/>
      <c r="Q21" s="91"/>
      <c r="R21" s="91"/>
      <c r="S21" s="91"/>
    </row>
    <row r="22" spans="1:27" ht="350.1" customHeight="1">
      <c r="A22" s="170"/>
      <c r="B22" s="170"/>
      <c r="C22" s="73"/>
      <c r="D22" s="73"/>
      <c r="E22" s="73"/>
      <c r="F22" s="73"/>
      <c r="G22" s="73"/>
      <c r="H22" s="73"/>
      <c r="I22" s="73"/>
      <c r="J22" s="73"/>
      <c r="K22" s="73"/>
      <c r="L22" s="74"/>
      <c r="M22" s="75"/>
      <c r="N22" s="96"/>
      <c r="O22" s="97"/>
      <c r="P22" s="97"/>
      <c r="Q22" s="97"/>
      <c r="R22" s="97"/>
      <c r="S22" s="97"/>
      <c r="AA22" s="137">
        <f>AA1+1</f>
        <v>2</v>
      </c>
    </row>
    <row r="23" spans="1:27" ht="77.099999999999994" customHeight="1" thickBot="1">
      <c r="A23" s="170"/>
      <c r="B23" s="170"/>
      <c r="C23" s="171" t="s">
        <v>47</v>
      </c>
      <c r="D23" s="171"/>
      <c r="E23" s="172" t="str">
        <f>IFERROR(VLOOKUP(AA22,نتيجة,2,0),"")</f>
        <v>احمد</v>
      </c>
      <c r="F23" s="173"/>
      <c r="G23" s="173"/>
      <c r="H23" s="173"/>
      <c r="I23" s="174"/>
      <c r="J23" s="82"/>
      <c r="K23" s="82"/>
      <c r="L23" s="83" t="s">
        <v>48</v>
      </c>
      <c r="M23" s="84">
        <f>IFERROR(VLOOKUP(AA22,نتيجة,5,0),"")</f>
        <v>0</v>
      </c>
      <c r="N23" s="104"/>
      <c r="O23" s="105"/>
      <c r="P23" s="105"/>
      <c r="Q23" s="105"/>
      <c r="R23" s="105"/>
      <c r="S23" s="105"/>
    </row>
    <row r="24" spans="1:27" ht="99.95" customHeight="1" thickTop="1" thickBot="1">
      <c r="A24" s="170"/>
      <c r="B24" s="170"/>
      <c r="C24" s="89" t="s">
        <v>50</v>
      </c>
      <c r="D24" s="175" t="s">
        <v>51</v>
      </c>
      <c r="E24" s="175"/>
      <c r="F24" s="89" t="s">
        <v>52</v>
      </c>
      <c r="G24" s="89" t="s">
        <v>53</v>
      </c>
      <c r="H24" s="175" t="s">
        <v>54</v>
      </c>
      <c r="I24" s="175"/>
      <c r="J24" s="175"/>
      <c r="K24" s="175"/>
      <c r="L24" s="175"/>
      <c r="M24" s="175"/>
      <c r="N24" s="104"/>
      <c r="O24" s="105"/>
      <c r="P24" s="105"/>
      <c r="Q24" s="105"/>
      <c r="R24" s="105"/>
      <c r="S24" s="105"/>
      <c r="AA24" s="138"/>
    </row>
    <row r="25" spans="1:27" s="140" customFormat="1" ht="99.95" customHeight="1" thickTop="1" thickBot="1">
      <c r="A25" s="170"/>
      <c r="B25" s="170"/>
      <c r="C25" s="176" t="s">
        <v>16</v>
      </c>
      <c r="D25" s="178" t="s">
        <v>55</v>
      </c>
      <c r="E25" s="179"/>
      <c r="F25" s="93" t="str">
        <f>IFERROR(VLOOKUP(AA22,نتيجة,7,0),"")</f>
        <v>اصفر</v>
      </c>
      <c r="G25" s="94" t="str">
        <f>IF(F25="","",IF(F25="غ","أقل من المتوقع",IF(F25="ازرق","يفوق التوقعات دائما",IF(F25="اخضر","يلبى  التوقعات",IF(F25="اصفر","يلبى التوقعات أحيانا",IF(F25="احمر","أقل من المتوقع"))))))</f>
        <v>يلبى التوقعات أحيانا</v>
      </c>
      <c r="H25" s="180" t="str">
        <f>IF(G25="","",IF(G25="أقل من المتوقع","يمكنه – نادرًا - التعبير عن نفسه أوعن العالم من حوله - قراءة الكلمات - كتابة حروف أو كلمات ",IF(G25="يفوق التوقعات دائما","يقرأ كلمات وجملا بطلاقة يكتب حروفا وكلمات وجملا بخط جميل ",IF(G25="يلبى  التوقعات","يقرأ كلمات خالية من الحركات الطويلة ( حروف المد ) يكتب حروفا وكلمات دون مساعدة",IF(G25="يلبى التوقعات أحيانا",".يقرأ كلمات خالية من الحركات الطويلة بمساعدة المعلم - يكتب حروفا وكلمات بمساعدة المعلم",IF(G25="أقل من المتوقع","يمكنه – نادرًا - التعبير عن نفسه أوعن العالم من حوله - قراءة الكلمات - كتابة حروف أو كلمات "))))))</f>
        <v>.يقرأ كلمات خالية من الحركات الطويلة بمساعدة المعلم - يكتب حروفا وكلمات بمساعدة المعلم</v>
      </c>
      <c r="I25" s="181"/>
      <c r="J25" s="181"/>
      <c r="K25" s="181"/>
      <c r="L25" s="181"/>
      <c r="M25" s="182"/>
      <c r="N25" s="111"/>
      <c r="O25" s="112"/>
      <c r="P25" s="112"/>
      <c r="Q25" s="112"/>
      <c r="R25" s="112"/>
      <c r="S25" s="112"/>
      <c r="T25" s="139"/>
      <c r="U25" s="139"/>
    </row>
    <row r="26" spans="1:27" s="140" customFormat="1" ht="99.95" customHeight="1" thickBot="1">
      <c r="A26" s="170"/>
      <c r="B26" s="170"/>
      <c r="C26" s="177"/>
      <c r="D26" s="183" t="s">
        <v>56</v>
      </c>
      <c r="E26" s="184"/>
      <c r="F26" s="93" t="str">
        <f>IFERROR(VLOOKUP(AA22,نتيجة,9,0),"")</f>
        <v>اصفر</v>
      </c>
      <c r="G26" s="95" t="str">
        <f>IF(F26="","",IF(F26="غ","أقل من المتوقع",IF(F26="ازرق","يفوق التوقعات دائما",IF(F26="اخضر","يلبى  التوقعات",IF(F26="اصفر","يلبى التوقعات أحيانا",IF(F26="احمر","أقل من المتوقع"))))))</f>
        <v>يلبى التوقعات أحيانا</v>
      </c>
      <c r="H26" s="185" t="str">
        <f>IF(G26="","",IF(G26="أقل من المتوقع","Rarely ( talks about himself-understands the soud letter-traces English letter). ",IF(G26="يفوق التوقعات دائما","He can ( express himself- read age-appropriate texts - write English letters &amp; words)fluently. ",IF(G26="يلبى  التوقعات","He can (use vocabulary about personal information-read age-appropriate texts-write English letters &amp; words)without the help of the teacher.",IF(G26="يلبى التوقعات أحيانا","He can (use vocabulary about personal information-read frequent words- trace and imitate English letters &amp; words) with the help of the teacher.",IF(G26="أقل من المتوقع","Rarely ( talks about himself-understands the soud letter-traces English letter)."))))))</f>
        <v>He can (use vocabulary about personal information-read frequent words- trace and imitate English letters &amp; words) with the help of the teacher.</v>
      </c>
      <c r="I26" s="186"/>
      <c r="J26" s="186"/>
      <c r="K26" s="186"/>
      <c r="L26" s="186"/>
      <c r="M26" s="187"/>
      <c r="N26" s="115"/>
      <c r="O26" s="116"/>
      <c r="P26" s="116"/>
      <c r="Q26" s="116"/>
      <c r="R26" s="116"/>
      <c r="S26" s="116"/>
      <c r="T26" s="139"/>
      <c r="U26" s="139"/>
    </row>
    <row r="27" spans="1:27" s="140" customFormat="1" ht="24.95" customHeight="1" thickTop="1" thickBot="1">
      <c r="A27" s="170"/>
      <c r="B27" s="170"/>
      <c r="C27" s="100"/>
      <c r="D27" s="100"/>
      <c r="E27" s="100"/>
      <c r="F27" s="101"/>
      <c r="G27" s="100"/>
      <c r="H27" s="102"/>
      <c r="I27" s="102"/>
      <c r="J27" s="102"/>
      <c r="K27" s="102"/>
      <c r="L27" s="102"/>
      <c r="M27" s="102"/>
      <c r="N27" s="115"/>
      <c r="O27" s="116"/>
      <c r="P27" s="116"/>
      <c r="Q27" s="116"/>
      <c r="R27" s="116"/>
      <c r="S27" s="116"/>
      <c r="T27" s="139"/>
      <c r="U27" s="139"/>
    </row>
    <row r="28" spans="1:27" ht="99.95" customHeight="1" thickTop="1" thickBot="1">
      <c r="A28" s="170"/>
      <c r="B28" s="170"/>
      <c r="C28" s="176" t="s">
        <v>69</v>
      </c>
      <c r="D28" s="188" t="s">
        <v>58</v>
      </c>
      <c r="E28" s="189"/>
      <c r="F28" s="93" t="str">
        <f>IFERROR(VLOOKUP(AA22,نتيجة,11,0),"")</f>
        <v>اصفر</v>
      </c>
      <c r="G28" s="103" t="str">
        <f>IF(F28="","",IF(F28="غ","أقل من المتوقع",IF(F28="ازرق","يفوق التوقعات دائما",IF(F28="اخضر","يلبى  التوقعات",IF(F28="اصفر","يلبى التوقعات أحيانا",IF(F28="احمر","أقل من المتوقع"))))))</f>
        <v>يلبى التوقعات أحيانا</v>
      </c>
      <c r="H28" s="180" t="str">
        <f>IF(G28="","",IF(G28="أقل من المتوقع","يحتاج إلى مساعدة في معرفة الأعداد من 0 إلى 100 يحتاج إلى مساعدة في قراءة الوقت والتعبير عنه",IF(G28="يفوق التوقعات دائما","يعُد بطلاقة ، ويكتب ويقرأ أعداد تزيد عن100 ، يربط مواقف شخصية في حياته بمواعيد زمنية.",IF(G28="يلبى  التوقعات","يقرأ ويكتب الأعداد حتى 100 - يقرأ ويكتب الوقت مُستخدمًا الساعة العادية.",IF(G28="يلبى التوقعات أحيانا",".يعُد آليًا ويقارن بين الأعداد حتى 100 - يقرأ الوقت باستخدام الساعة العادية قراءة صحيحة أحيانا",IF(G28="أقل من المتوقع","يحتاج إلى مساعدة في معرفة الأعداد من 0 إلى 100 يحتاج إلى مساعدة في قراءة الوقت والتعبير عنه"))))))</f>
        <v>.يعُد آليًا ويقارن بين الأعداد حتى 100 - يقرأ الوقت باستخدام الساعة العادية قراءة صحيحة أحيانا</v>
      </c>
      <c r="I28" s="181"/>
      <c r="J28" s="181"/>
      <c r="K28" s="181"/>
      <c r="L28" s="181"/>
      <c r="M28" s="182"/>
      <c r="U28" s="120"/>
      <c r="V28" s="121"/>
    </row>
    <row r="29" spans="1:27" ht="99.95" customHeight="1" thickBot="1">
      <c r="A29" s="170"/>
      <c r="B29" s="170"/>
      <c r="C29" s="177"/>
      <c r="D29" s="183" t="s">
        <v>59</v>
      </c>
      <c r="E29" s="184"/>
      <c r="F29" s="93" t="str">
        <f>IFERROR(VLOOKUP(AA22,نتيجة,13,0),"")</f>
        <v>اصفر</v>
      </c>
      <c r="G29" s="107" t="str">
        <f>IF(F29="","",IF(F29="غ","أقل من المتوقع",IF(F29="ازرق","يفوق التوقعات دائما",IF(F29="اخضر","يلبى  التوقعات",IF(F29="اصفر","يلبى التوقعات أحيانا",IF(F29="احمر","أقل من المتوقع"))))))</f>
        <v>يلبى التوقعات أحيانا</v>
      </c>
      <c r="H29" s="190" t="str">
        <f>IF(G29="","",IF(G29="أقل من المتوقع","يحدد المشكلات من خلال استخدام المثيرات البصرية لكنه غير قادر على جمع البيانات عنها",IF(G29="يفوق التوقعات دائما","يقترح حلولاً إبداعية للمشكلات التي تواجهه ",IF(G29="يلبى  التوقعات","يحدد المشكلات ويطرح بدائل للحلول",IF(G29="يلبى التوقعات أحيانا","يحدد المشكلات من خلال استخدام المثيرات البصرية والحكايات المسموعة ويجمع البيانات حول المشكلات ويسجلها",IF(G29="أقل من المتوقع","يحدد المشكلات من خلال استخدام المثيرات البصرية لكنه غير قادر على جمع البيانات عنها"))))))</f>
        <v>يحدد المشكلات من خلال استخدام المثيرات البصرية والحكايات المسموعة ويجمع البيانات حول المشكلات ويسجلها</v>
      </c>
      <c r="I29" s="191"/>
      <c r="J29" s="191"/>
      <c r="K29" s="191"/>
      <c r="L29" s="191"/>
      <c r="M29" s="192"/>
      <c r="N29" s="85"/>
      <c r="O29" s="86"/>
      <c r="P29" s="86"/>
      <c r="Q29" s="86"/>
      <c r="R29" s="87"/>
      <c r="S29" s="87"/>
    </row>
    <row r="30" spans="1:27" ht="24.95" customHeight="1" thickTop="1" thickBot="1">
      <c r="A30" s="170"/>
      <c r="B30" s="170"/>
      <c r="C30" s="102"/>
      <c r="D30" s="100"/>
      <c r="E30" s="100"/>
      <c r="F30" s="101"/>
      <c r="G30" s="108"/>
      <c r="H30" s="102"/>
      <c r="I30" s="102"/>
      <c r="J30" s="102"/>
      <c r="K30" s="102"/>
      <c r="L30" s="102"/>
      <c r="M30" s="109"/>
      <c r="N30" s="128"/>
      <c r="O30" s="130"/>
      <c r="P30" s="130"/>
      <c r="Q30" s="130"/>
      <c r="R30" s="130"/>
      <c r="S30" s="130"/>
    </row>
    <row r="31" spans="1:27" ht="99.95" customHeight="1" thickTop="1" thickBot="1">
      <c r="A31" s="170"/>
      <c r="B31" s="170"/>
      <c r="C31" s="203" t="s">
        <v>60</v>
      </c>
      <c r="D31" s="188" t="s">
        <v>61</v>
      </c>
      <c r="E31" s="189"/>
      <c r="F31" s="93" t="str">
        <f>IFERROR(VLOOKUP(AA22,نتيجة,15,0),"")</f>
        <v>اصفر</v>
      </c>
      <c r="G31" s="110" t="str">
        <f>IF(F31="","",IF(F31="غ","أقل من المتوقع",IF(F31="ازرق","يفوق التوقعات دائما",IF(F31="اخضر","يلبى  التوقعات",IF(F31="اصفر","يلبى التوقعات أحيانا",IF(F31="احمر","أقل من المتوقع"))))))</f>
        <v>يلبى التوقعات أحيانا</v>
      </c>
      <c r="H31" s="180" t="str">
        <f>IF(G31="","",IF(G31="أقل من المتوقع","يمارس عادات صحية و قوامية غير صحية",IF(G31="يفوق التوقعات دائما","يبتكر بعض السلوكيات الصحية و القوامية السليمة ",IF(G31="يلبى  التوقعات","يمارس عادات صحية وقوامية سليمة تقيه من تشوهات القوام ",IF(G31="يلبى التوقعات أحيانا","يمارس بعض العادات الصحية و القوامية السليمة التى تقيه من تشوهات القوام",IF(G31="أقل من المتوقع","يمارس عادات صحية و قوامية غير صحية "))))))</f>
        <v>يمارس بعض العادات الصحية و القوامية السليمة التى تقيه من تشوهات القوام</v>
      </c>
      <c r="I31" s="181"/>
      <c r="J31" s="181"/>
      <c r="K31" s="181"/>
      <c r="L31" s="181"/>
      <c r="M31" s="182"/>
      <c r="N31" s="90"/>
      <c r="O31" s="91"/>
      <c r="P31" s="91"/>
      <c r="Q31" s="91"/>
      <c r="R31" s="91"/>
      <c r="S31" s="91"/>
    </row>
    <row r="32" spans="1:27" ht="99.95" customHeight="1" thickBot="1">
      <c r="A32" s="170"/>
      <c r="B32" s="170"/>
      <c r="C32" s="204"/>
      <c r="D32" s="206" t="s">
        <v>25</v>
      </c>
      <c r="E32" s="207"/>
      <c r="F32" s="93" t="str">
        <f>IFERROR(VLOOKUP(AA22,نتيجة,17,0),"")</f>
        <v>اصفر</v>
      </c>
      <c r="G32" s="114" t="str">
        <f>IF(F32="","",IF(F32="غ","أقل من المتوقع",IF(F32="ازرق","يفوق التوقعات دائما",IF(F32="اخضر","يلبى  التوقعات",IF(F32="اصفر","يلبى التوقعات أحيانا",IF(F32="احمر","أقل من المتوقع"))))))</f>
        <v>يلبى التوقعات أحيانا</v>
      </c>
      <c r="H32" s="208" t="str">
        <f>IF(G32="","",IF(G32="أقل من المتوقع","يتعامل مع الأخرين بأسلوب لائق أحيانًا",IF(G32="يفوق التوقعات دائما","يحث زملائه على استخدام مفردات لائقة عند التعامل مع اخرين ",IF(G32="يلبى  التوقعات","يتعامل باحترام مع الاخرين مستخدما مفردات لائقة حتى و ان اختلف معهم",IF(G32="يلبى التوقعات أحيانا","يتعامل باحترام مع من يتفق معه مستخدما مفردات لائقة",IF(G32="أقل من المتوقع"," يتعامل مع الأخرين بأسلوب لائق أحيانًا"))))))</f>
        <v>يتعامل باحترام مع من يتفق معه مستخدما مفردات لائقة</v>
      </c>
      <c r="I32" s="209"/>
      <c r="J32" s="209"/>
      <c r="K32" s="209"/>
      <c r="L32" s="209"/>
      <c r="M32" s="210"/>
      <c r="N32" s="90"/>
      <c r="O32" s="91"/>
      <c r="P32" s="91"/>
      <c r="Q32" s="91"/>
      <c r="R32" s="91"/>
      <c r="S32" s="91"/>
    </row>
    <row r="33" spans="1:19" ht="99.95" customHeight="1" thickBot="1">
      <c r="A33" s="170"/>
      <c r="B33" s="170"/>
      <c r="C33" s="205"/>
      <c r="D33" s="183" t="s">
        <v>62</v>
      </c>
      <c r="E33" s="184"/>
      <c r="F33" s="93" t="str">
        <f>IFERROR(VLOOKUP(AA22,نتيجة,19,0),"")</f>
        <v>اصفر</v>
      </c>
      <c r="G33" s="107" t="str">
        <f>IF(F33="","",IF(F33="غ","أقل من المتوقع",IF(F33="ازرق","يفوق التوقعات دائما",IF(F33="اخضر","يلبى  التوقعات",IF(F33="اصفر","يلبى التوقعات أحيانا",IF(F33="احمر","أقل من المتوقع"))))))</f>
        <v>يلبى التوقعات أحيانا</v>
      </c>
      <c r="H33" s="190" t="str">
        <f>IF(G33="","",IF(G33="أقل من المتوقع","يشارك الاخرين مشاعر الفرح و الحزن بمساعدة المعلم",IF(G33="يفوق التوقعات دائما"," يبدي سلوكيات تعبر عن حبه لمن حوله بوسائل متنوعة و يبدى تعاطفه و احترامه لذوى الهمم",IF(G33="يلبى  التوقعات","يظهر عطفه على أصدقائه بوسائل متنوعة و يحافظ على مدرسته و مكان العبادة",IF(G33="يلبى التوقعات أحيانا","يعتنى بنظافته الشخصية و يظهر رحمته و اهتمامه بالكائنات الحية أحيانا",IF(G33="أقل من المتوقع","يشارك الاخرين مشاعر الفرح و الحزن بمساعدة المعلم "))))))</f>
        <v>يعتنى بنظافته الشخصية و يظهر رحمته و اهتمامه بالكائنات الحية أحيانا</v>
      </c>
      <c r="I33" s="191"/>
      <c r="J33" s="191"/>
      <c r="K33" s="191"/>
      <c r="L33" s="191"/>
      <c r="M33" s="192"/>
      <c r="N33" s="96"/>
      <c r="O33" s="97"/>
      <c r="P33" s="97"/>
      <c r="Q33" s="97"/>
      <c r="R33" s="97"/>
      <c r="S33" s="97"/>
    </row>
    <row r="34" spans="1:19" ht="24.95" customHeight="1" thickTop="1" thickBot="1">
      <c r="A34" s="170"/>
      <c r="B34" s="170"/>
      <c r="C34" s="117"/>
      <c r="D34" s="100"/>
      <c r="E34" s="100"/>
      <c r="F34" s="101"/>
      <c r="G34" s="108"/>
      <c r="H34" s="102"/>
      <c r="I34" s="102"/>
      <c r="J34" s="102"/>
      <c r="K34" s="102"/>
      <c r="L34" s="109"/>
      <c r="M34" s="109"/>
      <c r="N34" s="104"/>
      <c r="O34" s="105"/>
      <c r="P34" s="105"/>
      <c r="Q34" s="105"/>
      <c r="R34" s="105"/>
      <c r="S34" s="105"/>
    </row>
    <row r="35" spans="1:19" ht="99.95" customHeight="1" thickTop="1" thickBot="1">
      <c r="A35" s="170"/>
      <c r="B35" s="170"/>
      <c r="C35" s="193" t="s">
        <v>14</v>
      </c>
      <c r="D35" s="194"/>
      <c r="E35" s="194"/>
      <c r="F35" s="195">
        <f>IFERROR(VLOOKUP(AA22,نتيجة,20,0),"")</f>
        <v>0</v>
      </c>
      <c r="G35" s="196"/>
      <c r="H35" s="197"/>
      <c r="I35" s="198"/>
      <c r="J35" s="198"/>
      <c r="K35" s="198"/>
      <c r="L35" s="198"/>
      <c r="M35" s="199"/>
      <c r="N35" s="104"/>
      <c r="O35" s="105"/>
      <c r="P35" s="105"/>
      <c r="Q35" s="105"/>
      <c r="R35" s="105"/>
      <c r="S35" s="105"/>
    </row>
    <row r="36" spans="1:19" ht="24.95" customHeight="1" thickTop="1" thickBot="1">
      <c r="A36" s="170"/>
      <c r="B36" s="170"/>
      <c r="C36" s="122"/>
      <c r="D36" s="122"/>
      <c r="E36" s="122"/>
      <c r="F36" s="123"/>
      <c r="G36" s="124"/>
      <c r="H36" s="109"/>
      <c r="I36" s="109"/>
      <c r="J36" s="109"/>
      <c r="K36" s="109"/>
      <c r="L36" s="109"/>
      <c r="M36" s="109"/>
      <c r="N36" s="111"/>
      <c r="O36" s="112"/>
      <c r="P36" s="112"/>
      <c r="Q36" s="112"/>
      <c r="R36" s="112"/>
      <c r="S36" s="112"/>
    </row>
    <row r="37" spans="1:19" ht="99.95" customHeight="1" thickTop="1" thickBot="1">
      <c r="C37" s="125" t="s">
        <v>63</v>
      </c>
      <c r="D37" s="200" t="str">
        <f>IFERROR(VLOOKUP(AA22,نتيجة,21,0),"")</f>
        <v>ناجح</v>
      </c>
      <c r="E37" s="201"/>
      <c r="F37" s="201"/>
      <c r="G37" s="201"/>
      <c r="H37" s="201"/>
      <c r="I37" s="201"/>
      <c r="J37" s="201"/>
      <c r="K37" s="201"/>
      <c r="L37" s="201"/>
      <c r="M37" s="202"/>
    </row>
    <row r="38" spans="1:19" ht="69.95" customHeight="1" thickTop="1">
      <c r="C38" s="126"/>
      <c r="D38" s="124"/>
      <c r="E38" s="124"/>
      <c r="F38" s="124"/>
      <c r="G38" s="124"/>
      <c r="H38" s="124"/>
      <c r="I38" s="124"/>
      <c r="J38" s="124"/>
      <c r="K38" s="124"/>
      <c r="L38" s="124"/>
      <c r="M38" s="124"/>
    </row>
    <row r="39" spans="1:19" ht="69.95" customHeight="1">
      <c r="C39" s="127" t="s">
        <v>2</v>
      </c>
      <c r="D39" s="128"/>
      <c r="E39" s="129" t="s">
        <v>64</v>
      </c>
      <c r="F39" s="128"/>
      <c r="G39" s="128"/>
      <c r="H39" s="129" t="s">
        <v>65</v>
      </c>
      <c r="I39" s="128"/>
      <c r="J39" s="128"/>
      <c r="K39" s="129" t="s">
        <v>66</v>
      </c>
      <c r="L39" s="128"/>
      <c r="M39" s="128"/>
    </row>
    <row r="40" spans="1:19" ht="99.95" customHeight="1">
      <c r="C40" s="131" t="s">
        <v>67</v>
      </c>
      <c r="D40" s="211">
        <f>'[1]بيانات أساسية'!D16</f>
        <v>0</v>
      </c>
      <c r="E40" s="211"/>
      <c r="F40" s="211"/>
      <c r="G40" s="90"/>
      <c r="H40" s="90"/>
      <c r="I40" s="90"/>
      <c r="J40" s="212" t="s">
        <v>68</v>
      </c>
      <c r="K40" s="212"/>
      <c r="L40" s="211">
        <f>'[1]بيانات أساسية'!D15</f>
        <v>0</v>
      </c>
      <c r="M40" s="211"/>
      <c r="N40" s="211"/>
    </row>
    <row r="41" spans="1:19" ht="24">
      <c r="C41" s="141"/>
      <c r="D41" s="141"/>
      <c r="E41" s="141"/>
      <c r="F41" s="141"/>
      <c r="G41" s="141"/>
      <c r="H41" s="141"/>
      <c r="I41" s="141"/>
      <c r="J41" s="141"/>
      <c r="K41" s="141"/>
      <c r="L41" s="74"/>
    </row>
  </sheetData>
  <sheetProtection selectLockedCells="1" selectUnlockedCells="1"/>
  <mergeCells count="57">
    <mergeCell ref="C35:E35"/>
    <mergeCell ref="F35:G35"/>
    <mergeCell ref="H35:M35"/>
    <mergeCell ref="D37:M37"/>
    <mergeCell ref="D40:F40"/>
    <mergeCell ref="J40:K40"/>
    <mergeCell ref="L40:N40"/>
    <mergeCell ref="C31:C33"/>
    <mergeCell ref="D31:E31"/>
    <mergeCell ref="H31:M31"/>
    <mergeCell ref="D32:E32"/>
    <mergeCell ref="H32:M32"/>
    <mergeCell ref="D33:E33"/>
    <mergeCell ref="H33:M33"/>
    <mergeCell ref="E23:I23"/>
    <mergeCell ref="C28:C29"/>
    <mergeCell ref="D28:E28"/>
    <mergeCell ref="H28:M28"/>
    <mergeCell ref="D29:E29"/>
    <mergeCell ref="H29:M29"/>
    <mergeCell ref="C25:C26"/>
    <mergeCell ref="D25:E25"/>
    <mergeCell ref="H25:M25"/>
    <mergeCell ref="D26:E26"/>
    <mergeCell ref="H26:M26"/>
    <mergeCell ref="H24:M24"/>
    <mergeCell ref="D13:E13"/>
    <mergeCell ref="H13:M13"/>
    <mergeCell ref="C15:E15"/>
    <mergeCell ref="F15:G15"/>
    <mergeCell ref="H15:M15"/>
    <mergeCell ref="D17:M17"/>
    <mergeCell ref="C11:C13"/>
    <mergeCell ref="D11:E11"/>
    <mergeCell ref="H11:M11"/>
    <mergeCell ref="D12:E12"/>
    <mergeCell ref="H12:M12"/>
    <mergeCell ref="D20:F20"/>
    <mergeCell ref="J20:K20"/>
    <mergeCell ref="L20:M20"/>
    <mergeCell ref="C23:D23"/>
    <mergeCell ref="A2:B36"/>
    <mergeCell ref="C3:D3"/>
    <mergeCell ref="E3:I3"/>
    <mergeCell ref="D4:E4"/>
    <mergeCell ref="H4:M4"/>
    <mergeCell ref="C5:C6"/>
    <mergeCell ref="D5:E5"/>
    <mergeCell ref="H5:M5"/>
    <mergeCell ref="D6:E6"/>
    <mergeCell ref="H6:M6"/>
    <mergeCell ref="C8:C9"/>
    <mergeCell ref="D8:E8"/>
    <mergeCell ref="H8:M8"/>
    <mergeCell ref="D9:E9"/>
    <mergeCell ref="H9:M9"/>
    <mergeCell ref="D24:E24"/>
  </mergeCells>
  <dataValidations count="3">
    <dataValidation operator="equal" allowBlank="1" showInputMessage="1" showErrorMessage="1" sqref="U3:V3"/>
    <dataValidation type="whole" operator="equal" allowBlank="1" showInputMessage="1" showErrorMessage="1" sqref="P2:S2">
      <formula1>1</formula1>
    </dataValidation>
    <dataValidation type="whole" operator="equal" allowBlank="1" showInputMessage="1" showErrorMessage="1" errorTitle="لايمكن تغييرها" promptTitle="تم تثبيت الخلية على رقم 1" sqref="U2">
      <formula1>1</formula1>
    </dataValidation>
  </dataValidations>
  <printOptions horizontalCentered="1" verticalCentered="1"/>
  <pageMargins left="3.937007874015748E-2" right="3.937007874015748E-2" top="3.937007874015748E-2" bottom="3.937007874015748E-2" header="3.937007874015748E-2" footer="3.937007874015748E-2"/>
  <pageSetup paperSize="9" scale="14" orientation="portrait" horizontalDpi="4294967294" verticalDpi="4294967294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r:id="rId4" name="Spinner 2">
              <controlPr defaultSize="0" autoPict="0">
                <anchor moveWithCells="1" sizeWithCells="1">
                  <from>
                    <xdr:col>12</xdr:col>
                    <xdr:colOff>1143000</xdr:colOff>
                    <xdr:row>0</xdr:row>
                    <xdr:rowOff>723900</xdr:rowOff>
                  </from>
                  <to>
                    <xdr:col>12</xdr:col>
                    <xdr:colOff>2857500</xdr:colOff>
                    <xdr:row>0</xdr:row>
                    <xdr:rowOff>4038600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C5:N360"/>
  <sheetViews>
    <sheetView rightToLeft="1" workbookViewId="0">
      <selection activeCell="I3" sqref="I3"/>
    </sheetView>
  </sheetViews>
  <sheetFormatPr defaultRowHeight="14.25"/>
  <sheetData>
    <row r="5" spans="3:14">
      <c r="C5" s="1" t="s">
        <v>0</v>
      </c>
      <c r="D5" s="1" t="s">
        <v>1</v>
      </c>
      <c r="E5" s="1" t="s">
        <v>2</v>
      </c>
      <c r="F5" s="1" t="s">
        <v>3</v>
      </c>
      <c r="G5" s="1" t="s">
        <v>0</v>
      </c>
      <c r="H5" s="1" t="s">
        <v>1</v>
      </c>
      <c r="I5" s="1" t="s">
        <v>2</v>
      </c>
      <c r="J5" s="1" t="s">
        <v>3</v>
      </c>
      <c r="K5" s="1" t="s">
        <v>0</v>
      </c>
      <c r="L5" s="1" t="s">
        <v>1</v>
      </c>
      <c r="M5" s="1" t="s">
        <v>2</v>
      </c>
      <c r="N5" s="1" t="s">
        <v>3</v>
      </c>
    </row>
    <row r="6" spans="3:14">
      <c r="C6" s="1" t="s">
        <v>0</v>
      </c>
      <c r="D6" s="1" t="s">
        <v>1</v>
      </c>
      <c r="E6" s="1" t="s">
        <v>2</v>
      </c>
      <c r="F6" s="1" t="s">
        <v>3</v>
      </c>
      <c r="G6" s="1" t="s">
        <v>0</v>
      </c>
      <c r="H6" s="1" t="s">
        <v>1</v>
      </c>
      <c r="I6" s="1" t="s">
        <v>2</v>
      </c>
      <c r="J6" s="1" t="s">
        <v>3</v>
      </c>
      <c r="K6" s="1" t="s">
        <v>0</v>
      </c>
      <c r="L6" s="1" t="s">
        <v>1</v>
      </c>
      <c r="M6" s="1" t="s">
        <v>2</v>
      </c>
      <c r="N6" s="1" t="s">
        <v>3</v>
      </c>
    </row>
    <row r="7" spans="3:14">
      <c r="C7" s="1" t="s">
        <v>0</v>
      </c>
      <c r="D7" s="1" t="s">
        <v>1</v>
      </c>
      <c r="E7" s="1" t="s">
        <v>2</v>
      </c>
      <c r="F7" s="1" t="s">
        <v>3</v>
      </c>
      <c r="G7" s="1" t="s">
        <v>0</v>
      </c>
      <c r="H7" s="1" t="s">
        <v>1</v>
      </c>
      <c r="I7" s="1" t="s">
        <v>2</v>
      </c>
      <c r="J7" s="1" t="s">
        <v>3</v>
      </c>
      <c r="K7" s="1" t="s">
        <v>0</v>
      </c>
      <c r="L7" s="1" t="s">
        <v>1</v>
      </c>
      <c r="M7" s="1" t="s">
        <v>2</v>
      </c>
      <c r="N7" s="1" t="s">
        <v>3</v>
      </c>
    </row>
    <row r="8" spans="3:14">
      <c r="C8" s="1" t="s">
        <v>0</v>
      </c>
      <c r="D8" s="1" t="s">
        <v>1</v>
      </c>
      <c r="E8" s="1" t="s">
        <v>2</v>
      </c>
      <c r="F8" s="1" t="s">
        <v>3</v>
      </c>
      <c r="G8" s="1" t="s">
        <v>0</v>
      </c>
      <c r="H8" s="1" t="s">
        <v>1</v>
      </c>
      <c r="I8" s="1" t="s">
        <v>2</v>
      </c>
      <c r="J8" s="1" t="s">
        <v>3</v>
      </c>
      <c r="K8" s="1" t="s">
        <v>0</v>
      </c>
      <c r="L8" s="1" t="s">
        <v>1</v>
      </c>
      <c r="M8" s="1" t="s">
        <v>2</v>
      </c>
      <c r="N8" s="1" t="s">
        <v>3</v>
      </c>
    </row>
    <row r="9" spans="3:14">
      <c r="C9" s="1" t="s">
        <v>0</v>
      </c>
      <c r="D9" s="1" t="s">
        <v>1</v>
      </c>
      <c r="E9" s="1" t="s">
        <v>2</v>
      </c>
      <c r="F9" s="1" t="s">
        <v>3</v>
      </c>
      <c r="G9" s="1" t="s">
        <v>0</v>
      </c>
      <c r="H9" s="1" t="s">
        <v>1</v>
      </c>
      <c r="I9" s="1" t="s">
        <v>2</v>
      </c>
      <c r="J9" s="1" t="s">
        <v>3</v>
      </c>
      <c r="K9" s="1" t="s">
        <v>0</v>
      </c>
      <c r="L9" s="1" t="s">
        <v>1</v>
      </c>
      <c r="M9" s="1" t="s">
        <v>2</v>
      </c>
      <c r="N9" s="1" t="s">
        <v>3</v>
      </c>
    </row>
    <row r="10" spans="3:14">
      <c r="C10" s="1" t="s">
        <v>0</v>
      </c>
      <c r="D10" s="1" t="s">
        <v>1</v>
      </c>
      <c r="E10" s="1" t="s">
        <v>2</v>
      </c>
      <c r="F10" s="1" t="s">
        <v>3</v>
      </c>
      <c r="G10" s="1" t="s">
        <v>0</v>
      </c>
      <c r="H10" s="1" t="s">
        <v>1</v>
      </c>
      <c r="I10" s="1" t="s">
        <v>2</v>
      </c>
      <c r="J10" s="1" t="s">
        <v>3</v>
      </c>
      <c r="K10" s="1" t="s">
        <v>0</v>
      </c>
      <c r="L10" s="1" t="s">
        <v>1</v>
      </c>
      <c r="M10" s="1" t="s">
        <v>2</v>
      </c>
      <c r="N10" s="1" t="s">
        <v>3</v>
      </c>
    </row>
    <row r="11" spans="3:14">
      <c r="C11" s="1" t="s">
        <v>0</v>
      </c>
      <c r="D11" s="1" t="s">
        <v>1</v>
      </c>
      <c r="E11" s="1" t="s">
        <v>2</v>
      </c>
      <c r="F11" s="1" t="s">
        <v>3</v>
      </c>
      <c r="G11" s="1" t="s">
        <v>0</v>
      </c>
      <c r="H11" s="1" t="s">
        <v>1</v>
      </c>
      <c r="I11" s="1" t="s">
        <v>2</v>
      </c>
      <c r="J11" s="1" t="s">
        <v>3</v>
      </c>
      <c r="K11" s="1" t="s">
        <v>0</v>
      </c>
      <c r="L11" s="1" t="s">
        <v>1</v>
      </c>
      <c r="M11" s="1" t="s">
        <v>2</v>
      </c>
      <c r="N11" s="1" t="s">
        <v>3</v>
      </c>
    </row>
    <row r="12" spans="3:14">
      <c r="C12" s="1" t="s">
        <v>0</v>
      </c>
      <c r="D12" s="1" t="s">
        <v>1</v>
      </c>
      <c r="E12" s="1" t="s">
        <v>2</v>
      </c>
      <c r="F12" s="1" t="s">
        <v>3</v>
      </c>
      <c r="G12" s="1" t="s">
        <v>0</v>
      </c>
      <c r="H12" s="1" t="s">
        <v>1</v>
      </c>
      <c r="I12" s="1" t="s">
        <v>2</v>
      </c>
      <c r="J12" s="1" t="s">
        <v>3</v>
      </c>
      <c r="K12" s="1" t="s">
        <v>0</v>
      </c>
      <c r="L12" s="1" t="s">
        <v>1</v>
      </c>
      <c r="M12" s="1" t="s">
        <v>2</v>
      </c>
      <c r="N12" s="1" t="s">
        <v>3</v>
      </c>
    </row>
    <row r="13" spans="3:14">
      <c r="C13" s="1" t="s">
        <v>0</v>
      </c>
      <c r="D13" s="1" t="s">
        <v>1</v>
      </c>
      <c r="E13" s="1" t="s">
        <v>2</v>
      </c>
      <c r="F13" s="1" t="s">
        <v>3</v>
      </c>
      <c r="G13" s="1" t="s">
        <v>0</v>
      </c>
      <c r="H13" s="1" t="s">
        <v>1</v>
      </c>
      <c r="I13" s="1" t="s">
        <v>2</v>
      </c>
      <c r="J13" s="1" t="s">
        <v>3</v>
      </c>
      <c r="K13" s="1" t="s">
        <v>0</v>
      </c>
      <c r="L13" s="1" t="s">
        <v>1</v>
      </c>
      <c r="M13" s="1" t="s">
        <v>2</v>
      </c>
      <c r="N13" s="1" t="s">
        <v>3</v>
      </c>
    </row>
    <row r="14" spans="3:14">
      <c r="C14" s="1" t="s">
        <v>0</v>
      </c>
      <c r="D14" s="1" t="s">
        <v>1</v>
      </c>
      <c r="E14" s="1" t="s">
        <v>2</v>
      </c>
      <c r="F14" s="1" t="s">
        <v>3</v>
      </c>
      <c r="G14" s="1" t="s">
        <v>0</v>
      </c>
      <c r="H14" s="1" t="s">
        <v>1</v>
      </c>
      <c r="I14" s="1" t="s">
        <v>2</v>
      </c>
      <c r="J14" s="1" t="s">
        <v>3</v>
      </c>
      <c r="K14" s="1" t="s">
        <v>0</v>
      </c>
      <c r="L14" s="1" t="s">
        <v>1</v>
      </c>
      <c r="M14" s="1" t="s">
        <v>2</v>
      </c>
      <c r="N14" s="1" t="s">
        <v>3</v>
      </c>
    </row>
    <row r="15" spans="3:14">
      <c r="C15" s="1" t="s">
        <v>0</v>
      </c>
      <c r="D15" s="1" t="s">
        <v>1</v>
      </c>
      <c r="E15" s="1" t="s">
        <v>2</v>
      </c>
      <c r="F15" s="1" t="s">
        <v>3</v>
      </c>
      <c r="G15" s="1" t="s">
        <v>0</v>
      </c>
      <c r="H15" s="1" t="s">
        <v>1</v>
      </c>
      <c r="I15" s="1" t="s">
        <v>2</v>
      </c>
      <c r="J15" s="1" t="s">
        <v>3</v>
      </c>
      <c r="K15" s="1" t="s">
        <v>0</v>
      </c>
      <c r="L15" s="1" t="s">
        <v>1</v>
      </c>
      <c r="M15" s="1" t="s">
        <v>2</v>
      </c>
      <c r="N15" s="1" t="s">
        <v>3</v>
      </c>
    </row>
    <row r="16" spans="3:14">
      <c r="C16" s="1" t="s">
        <v>0</v>
      </c>
      <c r="D16" s="1" t="s">
        <v>1</v>
      </c>
      <c r="E16" s="1" t="s">
        <v>2</v>
      </c>
      <c r="F16" s="1" t="s">
        <v>3</v>
      </c>
      <c r="G16" s="1" t="s">
        <v>0</v>
      </c>
      <c r="H16" s="1" t="s">
        <v>1</v>
      </c>
      <c r="I16" s="1" t="s">
        <v>2</v>
      </c>
      <c r="J16" s="1" t="s">
        <v>3</v>
      </c>
      <c r="K16" s="1" t="s">
        <v>0</v>
      </c>
      <c r="L16" s="1" t="s">
        <v>1</v>
      </c>
      <c r="M16" s="1" t="s">
        <v>2</v>
      </c>
      <c r="N16" s="1" t="s">
        <v>3</v>
      </c>
    </row>
    <row r="17" spans="3:14">
      <c r="C17" s="1" t="s">
        <v>0</v>
      </c>
      <c r="D17" s="1" t="s">
        <v>1</v>
      </c>
      <c r="E17" s="1" t="s">
        <v>2</v>
      </c>
      <c r="F17" s="1" t="s">
        <v>3</v>
      </c>
      <c r="G17" s="1" t="s">
        <v>0</v>
      </c>
      <c r="H17" s="1" t="s">
        <v>1</v>
      </c>
      <c r="I17" s="1" t="s">
        <v>2</v>
      </c>
      <c r="J17" s="1" t="s">
        <v>3</v>
      </c>
      <c r="K17" s="1" t="s">
        <v>0</v>
      </c>
      <c r="L17" s="1" t="s">
        <v>1</v>
      </c>
      <c r="M17" s="1" t="s">
        <v>2</v>
      </c>
      <c r="N17" s="1" t="s">
        <v>3</v>
      </c>
    </row>
    <row r="18" spans="3:14">
      <c r="C18" s="1" t="s">
        <v>0</v>
      </c>
      <c r="D18" s="1" t="s">
        <v>1</v>
      </c>
      <c r="E18" s="1" t="s">
        <v>2</v>
      </c>
      <c r="F18" s="1" t="s">
        <v>3</v>
      </c>
      <c r="G18" s="1" t="s">
        <v>0</v>
      </c>
      <c r="H18" s="1" t="s">
        <v>1</v>
      </c>
      <c r="I18" s="1" t="s">
        <v>2</v>
      </c>
      <c r="J18" s="1" t="s">
        <v>3</v>
      </c>
      <c r="K18" s="1" t="s">
        <v>0</v>
      </c>
      <c r="L18" s="1" t="s">
        <v>1</v>
      </c>
      <c r="M18" s="1" t="s">
        <v>2</v>
      </c>
      <c r="N18" s="1" t="s">
        <v>3</v>
      </c>
    </row>
    <row r="19" spans="3:14">
      <c r="C19" s="1" t="s">
        <v>0</v>
      </c>
      <c r="D19" s="1" t="s">
        <v>1</v>
      </c>
      <c r="E19" s="1" t="s">
        <v>2</v>
      </c>
      <c r="F19" s="1" t="s">
        <v>3</v>
      </c>
      <c r="G19" s="1" t="s">
        <v>0</v>
      </c>
      <c r="H19" s="1" t="s">
        <v>1</v>
      </c>
      <c r="I19" s="1" t="s">
        <v>2</v>
      </c>
      <c r="J19" s="1" t="s">
        <v>3</v>
      </c>
      <c r="K19" s="1" t="s">
        <v>0</v>
      </c>
      <c r="L19" s="1" t="s">
        <v>1</v>
      </c>
      <c r="M19" s="1" t="s">
        <v>2</v>
      </c>
      <c r="N19" s="1" t="s">
        <v>3</v>
      </c>
    </row>
    <row r="20" spans="3:14">
      <c r="C20" s="1" t="s">
        <v>0</v>
      </c>
      <c r="D20" s="1" t="s">
        <v>1</v>
      </c>
      <c r="E20" s="1" t="s">
        <v>2</v>
      </c>
      <c r="F20" s="1" t="s">
        <v>3</v>
      </c>
      <c r="G20" s="1" t="s">
        <v>0</v>
      </c>
      <c r="H20" s="1" t="s">
        <v>1</v>
      </c>
      <c r="I20" s="1" t="s">
        <v>2</v>
      </c>
      <c r="J20" s="1" t="s">
        <v>3</v>
      </c>
      <c r="K20" s="1" t="s">
        <v>0</v>
      </c>
      <c r="L20" s="1" t="s">
        <v>1</v>
      </c>
      <c r="M20" s="1" t="s">
        <v>2</v>
      </c>
      <c r="N20" s="1" t="s">
        <v>3</v>
      </c>
    </row>
    <row r="21" spans="3:14">
      <c r="C21" s="1" t="s">
        <v>0</v>
      </c>
      <c r="D21" s="1" t="s">
        <v>1</v>
      </c>
      <c r="E21" s="1" t="s">
        <v>2</v>
      </c>
      <c r="F21" s="1" t="s">
        <v>3</v>
      </c>
      <c r="G21" s="1" t="s">
        <v>0</v>
      </c>
      <c r="H21" s="1" t="s">
        <v>1</v>
      </c>
      <c r="I21" s="1" t="s">
        <v>2</v>
      </c>
      <c r="J21" s="1" t="s">
        <v>3</v>
      </c>
      <c r="K21" s="1" t="s">
        <v>0</v>
      </c>
      <c r="L21" s="1" t="s">
        <v>1</v>
      </c>
      <c r="M21" s="1" t="s">
        <v>2</v>
      </c>
      <c r="N21" s="1" t="s">
        <v>3</v>
      </c>
    </row>
    <row r="22" spans="3:14">
      <c r="C22" s="1" t="s">
        <v>0</v>
      </c>
      <c r="D22" s="1" t="s">
        <v>1</v>
      </c>
      <c r="E22" s="1" t="s">
        <v>2</v>
      </c>
      <c r="F22" s="1" t="s">
        <v>3</v>
      </c>
      <c r="G22" s="1" t="s">
        <v>0</v>
      </c>
      <c r="H22" s="1" t="s">
        <v>1</v>
      </c>
      <c r="I22" s="1" t="s">
        <v>2</v>
      </c>
      <c r="J22" s="1" t="s">
        <v>3</v>
      </c>
      <c r="K22" s="1" t="s">
        <v>0</v>
      </c>
      <c r="L22" s="1" t="s">
        <v>1</v>
      </c>
      <c r="M22" s="1" t="s">
        <v>2</v>
      </c>
      <c r="N22" s="1" t="s">
        <v>3</v>
      </c>
    </row>
    <row r="23" spans="3:14">
      <c r="C23" s="1" t="s">
        <v>0</v>
      </c>
      <c r="D23" s="1" t="s">
        <v>1</v>
      </c>
      <c r="E23" s="1" t="s">
        <v>2</v>
      </c>
      <c r="F23" s="1" t="s">
        <v>3</v>
      </c>
      <c r="G23" s="1" t="s">
        <v>0</v>
      </c>
      <c r="H23" s="1" t="s">
        <v>1</v>
      </c>
      <c r="I23" s="1" t="s">
        <v>2</v>
      </c>
      <c r="J23" s="1" t="s">
        <v>3</v>
      </c>
      <c r="K23" s="1" t="s">
        <v>0</v>
      </c>
      <c r="L23" s="1" t="s">
        <v>1</v>
      </c>
      <c r="M23" s="1" t="s">
        <v>2</v>
      </c>
      <c r="N23" s="1" t="s">
        <v>3</v>
      </c>
    </row>
    <row r="24" spans="3:14">
      <c r="C24" s="1" t="s">
        <v>0</v>
      </c>
      <c r="D24" s="1" t="s">
        <v>1</v>
      </c>
      <c r="E24" s="1" t="s">
        <v>2</v>
      </c>
      <c r="F24" s="1" t="s">
        <v>3</v>
      </c>
      <c r="G24" s="1" t="s">
        <v>0</v>
      </c>
      <c r="H24" s="1" t="s">
        <v>1</v>
      </c>
      <c r="I24" s="1" t="s">
        <v>2</v>
      </c>
      <c r="J24" s="1" t="s">
        <v>3</v>
      </c>
      <c r="K24" s="1" t="s">
        <v>0</v>
      </c>
      <c r="L24" s="1" t="s">
        <v>1</v>
      </c>
      <c r="M24" s="1" t="s">
        <v>2</v>
      </c>
      <c r="N24" s="1" t="s">
        <v>3</v>
      </c>
    </row>
    <row r="25" spans="3:14">
      <c r="C25" s="1" t="s">
        <v>0</v>
      </c>
      <c r="D25" s="1" t="s">
        <v>1</v>
      </c>
      <c r="E25" s="1" t="s">
        <v>2</v>
      </c>
      <c r="F25" s="1" t="s">
        <v>3</v>
      </c>
      <c r="G25" s="1" t="s">
        <v>0</v>
      </c>
      <c r="H25" s="1" t="s">
        <v>1</v>
      </c>
      <c r="I25" s="1" t="s">
        <v>2</v>
      </c>
      <c r="J25" s="1" t="s">
        <v>3</v>
      </c>
      <c r="K25" s="1" t="s">
        <v>0</v>
      </c>
      <c r="L25" s="1" t="s">
        <v>1</v>
      </c>
      <c r="M25" s="1" t="s">
        <v>2</v>
      </c>
      <c r="N25" s="1" t="s">
        <v>3</v>
      </c>
    </row>
    <row r="26" spans="3:14">
      <c r="C26" s="1" t="s">
        <v>0</v>
      </c>
      <c r="D26" s="1" t="s">
        <v>1</v>
      </c>
      <c r="E26" s="1" t="s">
        <v>2</v>
      </c>
      <c r="F26" s="1" t="s">
        <v>3</v>
      </c>
      <c r="G26" s="1" t="s">
        <v>0</v>
      </c>
      <c r="H26" s="1" t="s">
        <v>1</v>
      </c>
      <c r="I26" s="1" t="s">
        <v>2</v>
      </c>
      <c r="J26" s="1" t="s">
        <v>3</v>
      </c>
      <c r="K26" s="1" t="s">
        <v>0</v>
      </c>
      <c r="L26" s="1" t="s">
        <v>1</v>
      </c>
      <c r="M26" s="1" t="s">
        <v>2</v>
      </c>
      <c r="N26" s="1" t="s">
        <v>3</v>
      </c>
    </row>
    <row r="27" spans="3:14">
      <c r="C27" s="1" t="s">
        <v>0</v>
      </c>
      <c r="D27" s="1" t="s">
        <v>1</v>
      </c>
      <c r="E27" s="1" t="s">
        <v>2</v>
      </c>
      <c r="F27" s="1" t="s">
        <v>3</v>
      </c>
      <c r="G27" s="1" t="s">
        <v>0</v>
      </c>
      <c r="H27" s="1" t="s">
        <v>1</v>
      </c>
      <c r="I27" s="1" t="s">
        <v>2</v>
      </c>
      <c r="J27" s="1" t="s">
        <v>3</v>
      </c>
      <c r="K27" s="1" t="s">
        <v>0</v>
      </c>
      <c r="L27" s="1" t="s">
        <v>1</v>
      </c>
      <c r="M27" s="1" t="s">
        <v>2</v>
      </c>
      <c r="N27" s="1" t="s">
        <v>3</v>
      </c>
    </row>
    <row r="28" spans="3:14">
      <c r="C28" s="1" t="s">
        <v>0</v>
      </c>
      <c r="D28" s="1" t="s">
        <v>1</v>
      </c>
      <c r="E28" s="1" t="s">
        <v>2</v>
      </c>
      <c r="F28" s="1" t="s">
        <v>3</v>
      </c>
      <c r="G28" s="1" t="s">
        <v>0</v>
      </c>
      <c r="H28" s="1" t="s">
        <v>1</v>
      </c>
      <c r="I28" s="1" t="s">
        <v>2</v>
      </c>
      <c r="J28" s="1" t="s">
        <v>3</v>
      </c>
      <c r="K28" s="1" t="s">
        <v>0</v>
      </c>
      <c r="L28" s="1" t="s">
        <v>1</v>
      </c>
      <c r="M28" s="1" t="s">
        <v>2</v>
      </c>
      <c r="N28" s="1" t="s">
        <v>3</v>
      </c>
    </row>
    <row r="29" spans="3:14">
      <c r="C29" s="1" t="s">
        <v>0</v>
      </c>
      <c r="D29" s="1" t="s">
        <v>1</v>
      </c>
      <c r="E29" s="1" t="s">
        <v>2</v>
      </c>
      <c r="F29" s="1" t="s">
        <v>3</v>
      </c>
      <c r="G29" s="1" t="s">
        <v>0</v>
      </c>
      <c r="H29" s="1" t="s">
        <v>1</v>
      </c>
      <c r="I29" s="1" t="s">
        <v>2</v>
      </c>
      <c r="J29" s="1" t="s">
        <v>3</v>
      </c>
      <c r="K29" s="1" t="s">
        <v>0</v>
      </c>
      <c r="L29" s="1" t="s">
        <v>1</v>
      </c>
      <c r="M29" s="1" t="s">
        <v>2</v>
      </c>
      <c r="N29" s="1" t="s">
        <v>3</v>
      </c>
    </row>
    <row r="30" spans="3:14">
      <c r="C30" s="1" t="s">
        <v>0</v>
      </c>
      <c r="D30" s="1" t="s">
        <v>1</v>
      </c>
      <c r="E30" s="1" t="s">
        <v>2</v>
      </c>
      <c r="F30" s="1" t="s">
        <v>3</v>
      </c>
      <c r="G30" s="1" t="s">
        <v>0</v>
      </c>
      <c r="H30" s="1" t="s">
        <v>1</v>
      </c>
      <c r="I30" s="1" t="s">
        <v>2</v>
      </c>
      <c r="J30" s="1" t="s">
        <v>3</v>
      </c>
      <c r="K30" s="1" t="s">
        <v>0</v>
      </c>
      <c r="L30" s="1" t="s">
        <v>1</v>
      </c>
      <c r="M30" s="1" t="s">
        <v>2</v>
      </c>
      <c r="N30" s="1" t="s">
        <v>3</v>
      </c>
    </row>
    <row r="31" spans="3:14">
      <c r="C31" s="1" t="s">
        <v>0</v>
      </c>
      <c r="D31" s="1" t="s">
        <v>1</v>
      </c>
      <c r="E31" s="1" t="s">
        <v>2</v>
      </c>
      <c r="F31" s="1" t="s">
        <v>3</v>
      </c>
      <c r="G31" s="1" t="s">
        <v>0</v>
      </c>
      <c r="H31" s="1" t="s">
        <v>1</v>
      </c>
      <c r="I31" s="1" t="s">
        <v>2</v>
      </c>
      <c r="J31" s="1" t="s">
        <v>3</v>
      </c>
      <c r="K31" s="1" t="s">
        <v>0</v>
      </c>
      <c r="L31" s="1" t="s">
        <v>1</v>
      </c>
      <c r="M31" s="1" t="s">
        <v>2</v>
      </c>
      <c r="N31" s="1" t="s">
        <v>3</v>
      </c>
    </row>
    <row r="32" spans="3:14">
      <c r="C32" s="1" t="s">
        <v>0</v>
      </c>
      <c r="D32" s="1" t="s">
        <v>1</v>
      </c>
      <c r="E32" s="1" t="s">
        <v>2</v>
      </c>
      <c r="F32" s="1" t="s">
        <v>3</v>
      </c>
      <c r="G32" s="1" t="s">
        <v>0</v>
      </c>
      <c r="H32" s="1" t="s">
        <v>1</v>
      </c>
      <c r="I32" s="1" t="s">
        <v>2</v>
      </c>
      <c r="J32" s="1" t="s">
        <v>3</v>
      </c>
      <c r="K32" s="1" t="s">
        <v>0</v>
      </c>
      <c r="L32" s="1" t="s">
        <v>1</v>
      </c>
      <c r="M32" s="1" t="s">
        <v>2</v>
      </c>
      <c r="N32" s="1" t="s">
        <v>3</v>
      </c>
    </row>
    <row r="33" spans="3:14">
      <c r="C33" s="1" t="s">
        <v>0</v>
      </c>
      <c r="D33" s="1" t="s">
        <v>1</v>
      </c>
      <c r="E33" s="1" t="s">
        <v>2</v>
      </c>
      <c r="F33" s="1" t="s">
        <v>3</v>
      </c>
      <c r="G33" s="1" t="s">
        <v>0</v>
      </c>
      <c r="H33" s="1" t="s">
        <v>1</v>
      </c>
      <c r="I33" s="1" t="s">
        <v>2</v>
      </c>
      <c r="J33" s="1" t="s">
        <v>3</v>
      </c>
      <c r="K33" s="1" t="s">
        <v>0</v>
      </c>
      <c r="L33" s="1" t="s">
        <v>1</v>
      </c>
      <c r="M33" s="1" t="s">
        <v>2</v>
      </c>
      <c r="N33" s="1" t="s">
        <v>3</v>
      </c>
    </row>
    <row r="34" spans="3:14">
      <c r="C34" s="1" t="s">
        <v>0</v>
      </c>
      <c r="D34" s="1" t="s">
        <v>1</v>
      </c>
      <c r="E34" s="1" t="s">
        <v>2</v>
      </c>
      <c r="F34" s="1" t="s">
        <v>3</v>
      </c>
      <c r="G34" s="1" t="s">
        <v>0</v>
      </c>
      <c r="H34" s="1" t="s">
        <v>1</v>
      </c>
      <c r="I34" s="1" t="s">
        <v>2</v>
      </c>
      <c r="J34" s="1" t="s">
        <v>3</v>
      </c>
      <c r="K34" s="1" t="s">
        <v>0</v>
      </c>
      <c r="L34" s="1" t="s">
        <v>1</v>
      </c>
      <c r="M34" s="1" t="s">
        <v>2</v>
      </c>
      <c r="N34" s="1" t="s">
        <v>3</v>
      </c>
    </row>
    <row r="35" spans="3:14">
      <c r="C35" s="1" t="s">
        <v>0</v>
      </c>
      <c r="D35" s="1" t="s">
        <v>1</v>
      </c>
      <c r="E35" s="1" t="s">
        <v>2</v>
      </c>
      <c r="F35" s="1" t="s">
        <v>3</v>
      </c>
      <c r="G35" s="1" t="s">
        <v>0</v>
      </c>
      <c r="H35" s="1" t="s">
        <v>1</v>
      </c>
      <c r="I35" s="1" t="s">
        <v>2</v>
      </c>
      <c r="J35" s="1" t="s">
        <v>3</v>
      </c>
      <c r="K35" s="1" t="s">
        <v>0</v>
      </c>
      <c r="L35" s="1" t="s">
        <v>1</v>
      </c>
      <c r="M35" s="1" t="s">
        <v>2</v>
      </c>
      <c r="N35" s="1" t="s">
        <v>3</v>
      </c>
    </row>
    <row r="36" spans="3:14">
      <c r="C36" s="1" t="s">
        <v>0</v>
      </c>
      <c r="D36" s="1" t="s">
        <v>1</v>
      </c>
      <c r="E36" s="1" t="s">
        <v>2</v>
      </c>
      <c r="F36" s="1" t="s">
        <v>3</v>
      </c>
      <c r="G36" s="1" t="s">
        <v>0</v>
      </c>
      <c r="H36" s="1" t="s">
        <v>1</v>
      </c>
      <c r="I36" s="1" t="s">
        <v>2</v>
      </c>
      <c r="J36" s="1" t="s">
        <v>3</v>
      </c>
      <c r="K36" s="1" t="s">
        <v>0</v>
      </c>
      <c r="L36" s="1" t="s">
        <v>1</v>
      </c>
      <c r="M36" s="1" t="s">
        <v>2</v>
      </c>
      <c r="N36" s="1" t="s">
        <v>3</v>
      </c>
    </row>
    <row r="37" spans="3:14">
      <c r="C37" s="1" t="s">
        <v>0</v>
      </c>
      <c r="D37" s="1" t="s">
        <v>1</v>
      </c>
      <c r="E37" s="1" t="s">
        <v>2</v>
      </c>
      <c r="F37" s="1" t="s">
        <v>3</v>
      </c>
      <c r="G37" s="1" t="s">
        <v>0</v>
      </c>
      <c r="H37" s="1" t="s">
        <v>1</v>
      </c>
      <c r="I37" s="1" t="s">
        <v>2</v>
      </c>
      <c r="J37" s="1" t="s">
        <v>3</v>
      </c>
      <c r="K37" s="1" t="s">
        <v>0</v>
      </c>
      <c r="L37" s="1" t="s">
        <v>1</v>
      </c>
      <c r="M37" s="1" t="s">
        <v>2</v>
      </c>
      <c r="N37" s="1" t="s">
        <v>3</v>
      </c>
    </row>
    <row r="38" spans="3:14">
      <c r="C38" s="1" t="s">
        <v>0</v>
      </c>
      <c r="D38" s="1" t="s">
        <v>1</v>
      </c>
      <c r="E38" s="1" t="s">
        <v>2</v>
      </c>
      <c r="F38" s="1" t="s">
        <v>3</v>
      </c>
      <c r="G38" s="1" t="s">
        <v>0</v>
      </c>
      <c r="H38" s="1" t="s">
        <v>1</v>
      </c>
      <c r="I38" s="1" t="s">
        <v>2</v>
      </c>
      <c r="J38" s="1" t="s">
        <v>3</v>
      </c>
      <c r="K38" s="1" t="s">
        <v>0</v>
      </c>
      <c r="L38" s="1" t="s">
        <v>1</v>
      </c>
      <c r="M38" s="1" t="s">
        <v>2</v>
      </c>
      <c r="N38" s="1" t="s">
        <v>3</v>
      </c>
    </row>
    <row r="39" spans="3:14">
      <c r="C39" s="1" t="s">
        <v>0</v>
      </c>
      <c r="D39" s="1" t="s">
        <v>1</v>
      </c>
      <c r="E39" s="1" t="s">
        <v>2</v>
      </c>
      <c r="F39" s="1" t="s">
        <v>3</v>
      </c>
      <c r="G39" s="1" t="s">
        <v>0</v>
      </c>
      <c r="H39" s="1" t="s">
        <v>1</v>
      </c>
      <c r="I39" s="1" t="s">
        <v>2</v>
      </c>
      <c r="J39" s="1" t="s">
        <v>3</v>
      </c>
      <c r="K39" s="1" t="s">
        <v>0</v>
      </c>
      <c r="L39" s="1" t="s">
        <v>1</v>
      </c>
      <c r="M39" s="1" t="s">
        <v>2</v>
      </c>
      <c r="N39" s="1" t="s">
        <v>3</v>
      </c>
    </row>
    <row r="40" spans="3:14">
      <c r="C40" s="1" t="s">
        <v>0</v>
      </c>
      <c r="D40" s="1" t="s">
        <v>1</v>
      </c>
      <c r="E40" s="1" t="s">
        <v>2</v>
      </c>
      <c r="F40" s="1" t="s">
        <v>3</v>
      </c>
      <c r="G40" s="1" t="s">
        <v>0</v>
      </c>
      <c r="H40" s="1" t="s">
        <v>1</v>
      </c>
      <c r="I40" s="1" t="s">
        <v>2</v>
      </c>
      <c r="J40" s="1" t="s">
        <v>3</v>
      </c>
      <c r="K40" s="1" t="s">
        <v>0</v>
      </c>
      <c r="L40" s="1" t="s">
        <v>1</v>
      </c>
      <c r="M40" s="1" t="s">
        <v>2</v>
      </c>
      <c r="N40" s="1" t="s">
        <v>3</v>
      </c>
    </row>
    <row r="41" spans="3:14">
      <c r="C41" s="1" t="s">
        <v>0</v>
      </c>
      <c r="D41" s="1" t="s">
        <v>1</v>
      </c>
      <c r="E41" s="1" t="s">
        <v>2</v>
      </c>
      <c r="F41" s="1" t="s">
        <v>3</v>
      </c>
      <c r="G41" s="1" t="s">
        <v>0</v>
      </c>
      <c r="H41" s="1" t="s">
        <v>1</v>
      </c>
      <c r="I41" s="1" t="s">
        <v>2</v>
      </c>
      <c r="J41" s="1" t="s">
        <v>3</v>
      </c>
      <c r="K41" s="1" t="s">
        <v>0</v>
      </c>
      <c r="L41" s="1" t="s">
        <v>1</v>
      </c>
      <c r="M41" s="1" t="s">
        <v>2</v>
      </c>
      <c r="N41" s="1" t="s">
        <v>3</v>
      </c>
    </row>
    <row r="42" spans="3:14">
      <c r="C42" s="1" t="s">
        <v>0</v>
      </c>
      <c r="D42" s="1" t="s">
        <v>1</v>
      </c>
      <c r="E42" s="1" t="s">
        <v>2</v>
      </c>
      <c r="F42" s="1" t="s">
        <v>3</v>
      </c>
      <c r="G42" s="1" t="s">
        <v>0</v>
      </c>
      <c r="H42" s="1" t="s">
        <v>1</v>
      </c>
      <c r="I42" s="1" t="s">
        <v>2</v>
      </c>
      <c r="J42" s="1" t="s">
        <v>3</v>
      </c>
      <c r="K42" s="1" t="s">
        <v>0</v>
      </c>
      <c r="L42" s="1" t="s">
        <v>1</v>
      </c>
      <c r="M42" s="1" t="s">
        <v>2</v>
      </c>
      <c r="N42" s="1" t="s">
        <v>3</v>
      </c>
    </row>
    <row r="43" spans="3:14">
      <c r="C43" s="1" t="s">
        <v>0</v>
      </c>
      <c r="D43" s="1" t="s">
        <v>1</v>
      </c>
      <c r="E43" s="1" t="s">
        <v>2</v>
      </c>
      <c r="F43" s="1" t="s">
        <v>3</v>
      </c>
      <c r="G43" s="1" t="s">
        <v>0</v>
      </c>
      <c r="H43" s="1" t="s">
        <v>1</v>
      </c>
      <c r="I43" s="1" t="s">
        <v>2</v>
      </c>
      <c r="J43" s="1" t="s">
        <v>3</v>
      </c>
      <c r="K43" s="1" t="s">
        <v>0</v>
      </c>
      <c r="L43" s="1" t="s">
        <v>1</v>
      </c>
      <c r="M43" s="1" t="s">
        <v>2</v>
      </c>
      <c r="N43" s="1" t="s">
        <v>3</v>
      </c>
    </row>
    <row r="44" spans="3:14">
      <c r="C44" s="1" t="s">
        <v>0</v>
      </c>
      <c r="D44" s="1" t="s">
        <v>1</v>
      </c>
      <c r="E44" s="1" t="s">
        <v>2</v>
      </c>
      <c r="F44" s="1" t="s">
        <v>3</v>
      </c>
      <c r="G44" s="1" t="s">
        <v>0</v>
      </c>
      <c r="H44" s="1" t="s">
        <v>1</v>
      </c>
      <c r="I44" s="1" t="s">
        <v>2</v>
      </c>
      <c r="J44" s="1" t="s">
        <v>3</v>
      </c>
      <c r="K44" s="1" t="s">
        <v>0</v>
      </c>
      <c r="L44" s="1" t="s">
        <v>1</v>
      </c>
      <c r="M44" s="1" t="s">
        <v>2</v>
      </c>
      <c r="N44" s="1" t="s">
        <v>3</v>
      </c>
    </row>
    <row r="45" spans="3:14">
      <c r="C45" s="1" t="s">
        <v>0</v>
      </c>
      <c r="D45" s="1" t="s">
        <v>1</v>
      </c>
      <c r="E45" s="1" t="s">
        <v>2</v>
      </c>
      <c r="F45" s="1" t="s">
        <v>3</v>
      </c>
      <c r="G45" s="1" t="s">
        <v>0</v>
      </c>
      <c r="H45" s="1" t="s">
        <v>1</v>
      </c>
      <c r="I45" s="1" t="s">
        <v>2</v>
      </c>
      <c r="J45" s="1" t="s">
        <v>3</v>
      </c>
      <c r="K45" s="1" t="s">
        <v>0</v>
      </c>
      <c r="L45" s="1" t="s">
        <v>1</v>
      </c>
      <c r="M45" s="1" t="s">
        <v>2</v>
      </c>
      <c r="N45" s="1" t="s">
        <v>3</v>
      </c>
    </row>
    <row r="46" spans="3:14">
      <c r="C46" s="1" t="s">
        <v>0</v>
      </c>
      <c r="D46" s="1" t="s">
        <v>1</v>
      </c>
      <c r="E46" s="1" t="s">
        <v>2</v>
      </c>
      <c r="F46" s="1" t="s">
        <v>3</v>
      </c>
      <c r="G46" s="1" t="s">
        <v>0</v>
      </c>
      <c r="H46" s="1" t="s">
        <v>1</v>
      </c>
      <c r="I46" s="1" t="s">
        <v>2</v>
      </c>
      <c r="J46" s="1" t="s">
        <v>3</v>
      </c>
      <c r="K46" s="1" t="s">
        <v>0</v>
      </c>
      <c r="L46" s="1" t="s">
        <v>1</v>
      </c>
      <c r="M46" s="1" t="s">
        <v>2</v>
      </c>
      <c r="N46" s="1" t="s">
        <v>3</v>
      </c>
    </row>
    <row r="47" spans="3:14">
      <c r="C47" s="1" t="s">
        <v>0</v>
      </c>
      <c r="D47" s="1" t="s">
        <v>1</v>
      </c>
      <c r="E47" s="1" t="s">
        <v>2</v>
      </c>
      <c r="F47" s="1" t="s">
        <v>3</v>
      </c>
      <c r="G47" s="1" t="s">
        <v>0</v>
      </c>
      <c r="H47" s="1" t="s">
        <v>1</v>
      </c>
      <c r="I47" s="1" t="s">
        <v>2</v>
      </c>
      <c r="J47" s="1" t="s">
        <v>3</v>
      </c>
      <c r="K47" s="1" t="s">
        <v>0</v>
      </c>
      <c r="L47" s="1" t="s">
        <v>1</v>
      </c>
      <c r="M47" s="1" t="s">
        <v>2</v>
      </c>
      <c r="N47" s="1" t="s">
        <v>3</v>
      </c>
    </row>
    <row r="48" spans="3:14">
      <c r="C48" s="1" t="s">
        <v>0</v>
      </c>
      <c r="D48" s="1" t="s">
        <v>1</v>
      </c>
      <c r="E48" s="1" t="s">
        <v>2</v>
      </c>
      <c r="F48" s="1" t="s">
        <v>3</v>
      </c>
      <c r="G48" s="1" t="s">
        <v>0</v>
      </c>
      <c r="H48" s="1" t="s">
        <v>1</v>
      </c>
      <c r="I48" s="1" t="s">
        <v>2</v>
      </c>
      <c r="J48" s="1" t="s">
        <v>3</v>
      </c>
      <c r="K48" s="1" t="s">
        <v>0</v>
      </c>
      <c r="L48" s="1" t="s">
        <v>1</v>
      </c>
      <c r="M48" s="1" t="s">
        <v>2</v>
      </c>
      <c r="N48" s="1" t="s">
        <v>3</v>
      </c>
    </row>
    <row r="49" spans="3:14">
      <c r="C49" s="1" t="s">
        <v>0</v>
      </c>
      <c r="D49" s="1" t="s">
        <v>1</v>
      </c>
      <c r="E49" s="1" t="s">
        <v>2</v>
      </c>
      <c r="F49" s="1" t="s">
        <v>3</v>
      </c>
      <c r="G49" s="1" t="s">
        <v>0</v>
      </c>
      <c r="H49" s="1" t="s">
        <v>1</v>
      </c>
      <c r="I49" s="1" t="s">
        <v>2</v>
      </c>
      <c r="J49" s="1" t="s">
        <v>3</v>
      </c>
      <c r="K49" s="1" t="s">
        <v>0</v>
      </c>
      <c r="L49" s="1" t="s">
        <v>1</v>
      </c>
      <c r="M49" s="1" t="s">
        <v>2</v>
      </c>
      <c r="N49" s="1" t="s">
        <v>3</v>
      </c>
    </row>
    <row r="50" spans="3:14">
      <c r="C50" s="1" t="s">
        <v>0</v>
      </c>
      <c r="D50" s="1" t="s">
        <v>1</v>
      </c>
      <c r="E50" s="1" t="s">
        <v>2</v>
      </c>
      <c r="F50" s="1" t="s">
        <v>3</v>
      </c>
      <c r="G50" s="1" t="s">
        <v>0</v>
      </c>
      <c r="H50" s="1" t="s">
        <v>1</v>
      </c>
      <c r="I50" s="1" t="s">
        <v>2</v>
      </c>
      <c r="J50" s="1" t="s">
        <v>3</v>
      </c>
      <c r="K50" s="1" t="s">
        <v>0</v>
      </c>
      <c r="L50" s="1" t="s">
        <v>1</v>
      </c>
      <c r="M50" s="1" t="s">
        <v>2</v>
      </c>
      <c r="N50" s="1" t="s">
        <v>3</v>
      </c>
    </row>
    <row r="51" spans="3:14">
      <c r="C51" s="1" t="s">
        <v>0</v>
      </c>
      <c r="D51" s="1" t="s">
        <v>1</v>
      </c>
      <c r="E51" s="1" t="s">
        <v>2</v>
      </c>
      <c r="F51" s="1" t="s">
        <v>3</v>
      </c>
      <c r="G51" s="1" t="s">
        <v>0</v>
      </c>
      <c r="H51" s="1" t="s">
        <v>1</v>
      </c>
      <c r="I51" s="1" t="s">
        <v>2</v>
      </c>
      <c r="J51" s="1" t="s">
        <v>3</v>
      </c>
      <c r="K51" s="1" t="s">
        <v>0</v>
      </c>
      <c r="L51" s="1" t="s">
        <v>1</v>
      </c>
      <c r="M51" s="1" t="s">
        <v>2</v>
      </c>
      <c r="N51" s="1" t="s">
        <v>3</v>
      </c>
    </row>
    <row r="52" spans="3:14">
      <c r="C52" s="1" t="s">
        <v>0</v>
      </c>
      <c r="D52" s="1" t="s">
        <v>1</v>
      </c>
      <c r="E52" s="1" t="s">
        <v>2</v>
      </c>
      <c r="F52" s="1" t="s">
        <v>3</v>
      </c>
      <c r="G52" s="1" t="s">
        <v>0</v>
      </c>
      <c r="H52" s="1" t="s">
        <v>1</v>
      </c>
      <c r="I52" s="1" t="s">
        <v>2</v>
      </c>
      <c r="J52" s="1" t="s">
        <v>3</v>
      </c>
      <c r="K52" s="1" t="s">
        <v>0</v>
      </c>
      <c r="L52" s="1" t="s">
        <v>1</v>
      </c>
      <c r="M52" s="1" t="s">
        <v>2</v>
      </c>
      <c r="N52" s="1" t="s">
        <v>3</v>
      </c>
    </row>
    <row r="53" spans="3:14">
      <c r="C53" s="1" t="s">
        <v>0</v>
      </c>
      <c r="D53" s="1" t="s">
        <v>1</v>
      </c>
      <c r="E53" s="1" t="s">
        <v>2</v>
      </c>
      <c r="F53" s="1" t="s">
        <v>3</v>
      </c>
      <c r="G53" s="1" t="s">
        <v>0</v>
      </c>
      <c r="H53" s="1" t="s">
        <v>1</v>
      </c>
      <c r="I53" s="1" t="s">
        <v>2</v>
      </c>
      <c r="J53" s="1" t="s">
        <v>3</v>
      </c>
      <c r="K53" s="1" t="s">
        <v>0</v>
      </c>
      <c r="L53" s="1" t="s">
        <v>1</v>
      </c>
      <c r="M53" s="1" t="s">
        <v>2</v>
      </c>
      <c r="N53" s="1" t="s">
        <v>3</v>
      </c>
    </row>
    <row r="54" spans="3:14">
      <c r="C54" s="1" t="s">
        <v>0</v>
      </c>
      <c r="D54" s="1" t="s">
        <v>1</v>
      </c>
      <c r="E54" s="1" t="s">
        <v>2</v>
      </c>
      <c r="F54" s="1" t="s">
        <v>3</v>
      </c>
      <c r="G54" s="1" t="s">
        <v>0</v>
      </c>
      <c r="H54" s="1" t="s">
        <v>1</v>
      </c>
      <c r="I54" s="1" t="s">
        <v>2</v>
      </c>
      <c r="J54" s="1" t="s">
        <v>3</v>
      </c>
      <c r="K54" s="1" t="s">
        <v>0</v>
      </c>
      <c r="L54" s="1" t="s">
        <v>1</v>
      </c>
      <c r="M54" s="1" t="s">
        <v>2</v>
      </c>
      <c r="N54" s="1" t="s">
        <v>3</v>
      </c>
    </row>
    <row r="55" spans="3:14">
      <c r="C55" s="1" t="s">
        <v>0</v>
      </c>
      <c r="D55" s="1" t="s">
        <v>1</v>
      </c>
      <c r="E55" s="1" t="s">
        <v>2</v>
      </c>
      <c r="F55" s="1" t="s">
        <v>3</v>
      </c>
      <c r="G55" s="1" t="s">
        <v>0</v>
      </c>
      <c r="H55" s="1" t="s">
        <v>1</v>
      </c>
      <c r="I55" s="1" t="s">
        <v>2</v>
      </c>
      <c r="J55" s="1" t="s">
        <v>3</v>
      </c>
      <c r="K55" s="1" t="s">
        <v>0</v>
      </c>
      <c r="L55" s="1" t="s">
        <v>1</v>
      </c>
      <c r="M55" s="1" t="s">
        <v>2</v>
      </c>
      <c r="N55" s="1" t="s">
        <v>3</v>
      </c>
    </row>
    <row r="56" spans="3:14">
      <c r="C56" s="1" t="s">
        <v>0</v>
      </c>
      <c r="D56" s="1" t="s">
        <v>1</v>
      </c>
      <c r="E56" s="1" t="s">
        <v>2</v>
      </c>
      <c r="F56" s="1" t="s">
        <v>3</v>
      </c>
      <c r="G56" s="1" t="s">
        <v>0</v>
      </c>
      <c r="H56" s="1" t="s">
        <v>1</v>
      </c>
      <c r="I56" s="1" t="s">
        <v>2</v>
      </c>
      <c r="J56" s="1" t="s">
        <v>3</v>
      </c>
      <c r="K56" s="1" t="s">
        <v>0</v>
      </c>
      <c r="L56" s="1" t="s">
        <v>1</v>
      </c>
      <c r="M56" s="1" t="s">
        <v>2</v>
      </c>
      <c r="N56" s="1" t="s">
        <v>3</v>
      </c>
    </row>
    <row r="57" spans="3:14">
      <c r="C57" s="1" t="s">
        <v>0</v>
      </c>
      <c r="D57" s="1" t="s">
        <v>1</v>
      </c>
      <c r="E57" s="1" t="s">
        <v>2</v>
      </c>
      <c r="F57" s="1" t="s">
        <v>3</v>
      </c>
      <c r="G57" s="1" t="s">
        <v>0</v>
      </c>
      <c r="H57" s="1" t="s">
        <v>1</v>
      </c>
      <c r="I57" s="1" t="s">
        <v>2</v>
      </c>
      <c r="J57" s="1" t="s">
        <v>3</v>
      </c>
      <c r="K57" s="1" t="s">
        <v>0</v>
      </c>
      <c r="L57" s="1" t="s">
        <v>1</v>
      </c>
      <c r="M57" s="1" t="s">
        <v>2</v>
      </c>
      <c r="N57" s="1" t="s">
        <v>3</v>
      </c>
    </row>
    <row r="58" spans="3:14">
      <c r="C58" s="1" t="s">
        <v>0</v>
      </c>
      <c r="D58" s="1" t="s">
        <v>1</v>
      </c>
      <c r="E58" s="1" t="s">
        <v>2</v>
      </c>
      <c r="F58" s="1" t="s">
        <v>3</v>
      </c>
      <c r="G58" s="1" t="s">
        <v>0</v>
      </c>
      <c r="H58" s="1" t="s">
        <v>1</v>
      </c>
      <c r="I58" s="1" t="s">
        <v>2</v>
      </c>
      <c r="J58" s="1" t="s">
        <v>3</v>
      </c>
      <c r="K58" s="1" t="s">
        <v>0</v>
      </c>
      <c r="L58" s="1" t="s">
        <v>1</v>
      </c>
      <c r="M58" s="1" t="s">
        <v>2</v>
      </c>
      <c r="N58" s="1" t="s">
        <v>3</v>
      </c>
    </row>
    <row r="59" spans="3:14">
      <c r="C59" s="1" t="s">
        <v>0</v>
      </c>
      <c r="D59" s="1" t="s">
        <v>1</v>
      </c>
      <c r="E59" s="1" t="s">
        <v>2</v>
      </c>
      <c r="F59" s="1" t="s">
        <v>3</v>
      </c>
      <c r="G59" s="1" t="s">
        <v>0</v>
      </c>
      <c r="H59" s="1" t="s">
        <v>1</v>
      </c>
      <c r="I59" s="1" t="s">
        <v>2</v>
      </c>
      <c r="J59" s="1" t="s">
        <v>3</v>
      </c>
      <c r="K59" s="1" t="s">
        <v>0</v>
      </c>
      <c r="L59" s="1" t="s">
        <v>1</v>
      </c>
      <c r="M59" s="1" t="s">
        <v>2</v>
      </c>
      <c r="N59" s="1" t="s">
        <v>3</v>
      </c>
    </row>
    <row r="60" spans="3:14">
      <c r="C60" s="1" t="s">
        <v>0</v>
      </c>
      <c r="D60" s="1" t="s">
        <v>1</v>
      </c>
      <c r="E60" s="1" t="s">
        <v>2</v>
      </c>
      <c r="F60" s="1" t="s">
        <v>3</v>
      </c>
      <c r="G60" s="1" t="s">
        <v>0</v>
      </c>
      <c r="H60" s="1" t="s">
        <v>1</v>
      </c>
      <c r="I60" s="1" t="s">
        <v>2</v>
      </c>
      <c r="J60" s="1" t="s">
        <v>3</v>
      </c>
      <c r="K60" s="1" t="s">
        <v>0</v>
      </c>
      <c r="L60" s="1" t="s">
        <v>1</v>
      </c>
      <c r="M60" s="1" t="s">
        <v>2</v>
      </c>
      <c r="N60" s="1" t="s">
        <v>3</v>
      </c>
    </row>
    <row r="61" spans="3:14">
      <c r="C61" s="1" t="s">
        <v>0</v>
      </c>
      <c r="D61" s="1" t="s">
        <v>1</v>
      </c>
      <c r="E61" s="1" t="s">
        <v>2</v>
      </c>
      <c r="F61" s="1" t="s">
        <v>3</v>
      </c>
      <c r="G61" s="1" t="s">
        <v>0</v>
      </c>
      <c r="H61" s="1" t="s">
        <v>1</v>
      </c>
      <c r="I61" s="1" t="s">
        <v>2</v>
      </c>
      <c r="J61" s="1" t="s">
        <v>3</v>
      </c>
      <c r="K61" s="1" t="s">
        <v>0</v>
      </c>
      <c r="L61" s="1" t="s">
        <v>1</v>
      </c>
      <c r="M61" s="1" t="s">
        <v>2</v>
      </c>
      <c r="N61" s="1" t="s">
        <v>3</v>
      </c>
    </row>
    <row r="62" spans="3:14">
      <c r="C62" s="1" t="s">
        <v>0</v>
      </c>
      <c r="D62" s="1" t="s">
        <v>1</v>
      </c>
      <c r="E62" s="1" t="s">
        <v>2</v>
      </c>
      <c r="F62" s="1" t="s">
        <v>3</v>
      </c>
      <c r="G62" s="1" t="s">
        <v>0</v>
      </c>
      <c r="H62" s="1" t="s">
        <v>1</v>
      </c>
      <c r="I62" s="1" t="s">
        <v>2</v>
      </c>
      <c r="J62" s="1" t="s">
        <v>3</v>
      </c>
      <c r="K62" s="1" t="s">
        <v>0</v>
      </c>
      <c r="L62" s="1" t="s">
        <v>1</v>
      </c>
      <c r="M62" s="1" t="s">
        <v>2</v>
      </c>
      <c r="N62" s="1" t="s">
        <v>3</v>
      </c>
    </row>
    <row r="63" spans="3:14">
      <c r="C63" s="1" t="s">
        <v>0</v>
      </c>
      <c r="D63" s="1" t="s">
        <v>1</v>
      </c>
      <c r="E63" s="1" t="s">
        <v>2</v>
      </c>
      <c r="F63" s="1" t="s">
        <v>3</v>
      </c>
      <c r="G63" s="1" t="s">
        <v>0</v>
      </c>
      <c r="H63" s="1" t="s">
        <v>1</v>
      </c>
      <c r="I63" s="1" t="s">
        <v>2</v>
      </c>
      <c r="J63" s="1" t="s">
        <v>3</v>
      </c>
      <c r="K63" s="1" t="s">
        <v>0</v>
      </c>
      <c r="L63" s="1" t="s">
        <v>1</v>
      </c>
      <c r="M63" s="1" t="s">
        <v>2</v>
      </c>
      <c r="N63" s="1" t="s">
        <v>3</v>
      </c>
    </row>
    <row r="64" spans="3:14">
      <c r="C64" s="1" t="s">
        <v>0</v>
      </c>
      <c r="D64" s="1" t="s">
        <v>1</v>
      </c>
      <c r="E64" s="1" t="s">
        <v>2</v>
      </c>
      <c r="F64" s="1" t="s">
        <v>3</v>
      </c>
      <c r="G64" s="1" t="s">
        <v>0</v>
      </c>
      <c r="H64" s="1" t="s">
        <v>1</v>
      </c>
      <c r="I64" s="1" t="s">
        <v>2</v>
      </c>
      <c r="J64" s="1" t="s">
        <v>3</v>
      </c>
      <c r="K64" s="1" t="s">
        <v>0</v>
      </c>
      <c r="L64" s="1" t="s">
        <v>1</v>
      </c>
      <c r="M64" s="1" t="s">
        <v>2</v>
      </c>
      <c r="N64" s="1" t="s">
        <v>3</v>
      </c>
    </row>
    <row r="65" spans="3:14">
      <c r="C65" s="1" t="s">
        <v>0</v>
      </c>
      <c r="D65" s="1" t="s">
        <v>1</v>
      </c>
      <c r="E65" s="1" t="s">
        <v>2</v>
      </c>
      <c r="F65" s="1" t="s">
        <v>3</v>
      </c>
      <c r="G65" s="1" t="s">
        <v>0</v>
      </c>
      <c r="H65" s="1" t="s">
        <v>1</v>
      </c>
      <c r="I65" s="1" t="s">
        <v>2</v>
      </c>
      <c r="J65" s="1" t="s">
        <v>3</v>
      </c>
      <c r="K65" s="1" t="s">
        <v>0</v>
      </c>
      <c r="L65" s="1" t="s">
        <v>1</v>
      </c>
      <c r="M65" s="1" t="s">
        <v>2</v>
      </c>
      <c r="N65" s="1" t="s">
        <v>3</v>
      </c>
    </row>
    <row r="66" spans="3:14">
      <c r="C66" s="1" t="s">
        <v>0</v>
      </c>
      <c r="D66" s="1" t="s">
        <v>1</v>
      </c>
      <c r="E66" s="1" t="s">
        <v>2</v>
      </c>
      <c r="F66" s="1" t="s">
        <v>3</v>
      </c>
      <c r="G66" s="1" t="s">
        <v>0</v>
      </c>
      <c r="H66" s="1" t="s">
        <v>1</v>
      </c>
      <c r="I66" s="1" t="s">
        <v>2</v>
      </c>
      <c r="J66" s="1" t="s">
        <v>3</v>
      </c>
      <c r="K66" s="1" t="s">
        <v>0</v>
      </c>
      <c r="L66" s="1" t="s">
        <v>1</v>
      </c>
      <c r="M66" s="1" t="s">
        <v>2</v>
      </c>
      <c r="N66" s="1" t="s">
        <v>3</v>
      </c>
    </row>
    <row r="67" spans="3:14">
      <c r="C67" s="1" t="s">
        <v>0</v>
      </c>
      <c r="D67" s="1" t="s">
        <v>1</v>
      </c>
      <c r="E67" s="1" t="s">
        <v>2</v>
      </c>
      <c r="F67" s="1" t="s">
        <v>3</v>
      </c>
      <c r="G67" s="1" t="s">
        <v>0</v>
      </c>
      <c r="H67" s="1" t="s">
        <v>1</v>
      </c>
      <c r="I67" s="1" t="s">
        <v>2</v>
      </c>
      <c r="J67" s="1" t="s">
        <v>3</v>
      </c>
      <c r="K67" s="1" t="s">
        <v>0</v>
      </c>
      <c r="L67" s="1" t="s">
        <v>1</v>
      </c>
      <c r="M67" s="1" t="s">
        <v>2</v>
      </c>
      <c r="N67" s="1" t="s">
        <v>3</v>
      </c>
    </row>
    <row r="68" spans="3:14">
      <c r="C68" s="1" t="s">
        <v>0</v>
      </c>
      <c r="D68" s="1" t="s">
        <v>1</v>
      </c>
      <c r="E68" s="1" t="s">
        <v>2</v>
      </c>
      <c r="F68" s="1" t="s">
        <v>3</v>
      </c>
      <c r="G68" s="1" t="s">
        <v>0</v>
      </c>
      <c r="H68" s="1" t="s">
        <v>1</v>
      </c>
      <c r="I68" s="1" t="s">
        <v>2</v>
      </c>
      <c r="J68" s="1" t="s">
        <v>3</v>
      </c>
      <c r="K68" s="1" t="s">
        <v>0</v>
      </c>
      <c r="L68" s="1" t="s">
        <v>1</v>
      </c>
      <c r="M68" s="1" t="s">
        <v>2</v>
      </c>
      <c r="N68" s="1" t="s">
        <v>3</v>
      </c>
    </row>
    <row r="69" spans="3:14">
      <c r="C69" s="1" t="s">
        <v>0</v>
      </c>
      <c r="D69" s="1" t="s">
        <v>1</v>
      </c>
      <c r="E69" s="1" t="s">
        <v>2</v>
      </c>
      <c r="F69" s="1" t="s">
        <v>3</v>
      </c>
      <c r="G69" s="1" t="s">
        <v>0</v>
      </c>
      <c r="H69" s="1" t="s">
        <v>1</v>
      </c>
      <c r="I69" s="1" t="s">
        <v>2</v>
      </c>
      <c r="J69" s="1" t="s">
        <v>3</v>
      </c>
      <c r="K69" s="1" t="s">
        <v>0</v>
      </c>
      <c r="L69" s="1" t="s">
        <v>1</v>
      </c>
      <c r="M69" s="1" t="s">
        <v>2</v>
      </c>
      <c r="N69" s="1" t="s">
        <v>3</v>
      </c>
    </row>
    <row r="70" spans="3:14">
      <c r="C70" s="1" t="s">
        <v>0</v>
      </c>
      <c r="D70" s="1" t="s">
        <v>1</v>
      </c>
      <c r="E70" s="1" t="s">
        <v>2</v>
      </c>
      <c r="F70" s="1" t="s">
        <v>3</v>
      </c>
      <c r="G70" s="1" t="s">
        <v>0</v>
      </c>
      <c r="H70" s="1" t="s">
        <v>1</v>
      </c>
      <c r="I70" s="1" t="s">
        <v>2</v>
      </c>
      <c r="J70" s="1" t="s">
        <v>3</v>
      </c>
      <c r="K70" s="1" t="s">
        <v>0</v>
      </c>
      <c r="L70" s="1" t="s">
        <v>1</v>
      </c>
      <c r="M70" s="1" t="s">
        <v>2</v>
      </c>
      <c r="N70" s="1" t="s">
        <v>3</v>
      </c>
    </row>
    <row r="71" spans="3:14">
      <c r="C71" s="1" t="s">
        <v>0</v>
      </c>
      <c r="D71" s="1" t="s">
        <v>1</v>
      </c>
      <c r="E71" s="1" t="s">
        <v>2</v>
      </c>
      <c r="F71" s="1" t="s">
        <v>3</v>
      </c>
      <c r="G71" s="1" t="s">
        <v>0</v>
      </c>
      <c r="H71" s="1" t="s">
        <v>1</v>
      </c>
      <c r="I71" s="1" t="s">
        <v>2</v>
      </c>
      <c r="J71" s="1" t="s">
        <v>3</v>
      </c>
      <c r="K71" s="1" t="s">
        <v>0</v>
      </c>
      <c r="L71" s="1" t="s">
        <v>1</v>
      </c>
      <c r="M71" s="1" t="s">
        <v>2</v>
      </c>
      <c r="N71" s="1" t="s">
        <v>3</v>
      </c>
    </row>
    <row r="72" spans="3:14">
      <c r="C72" s="1" t="s">
        <v>0</v>
      </c>
      <c r="D72" s="1" t="s">
        <v>1</v>
      </c>
      <c r="E72" s="1" t="s">
        <v>2</v>
      </c>
      <c r="F72" s="1" t="s">
        <v>3</v>
      </c>
      <c r="G72" s="1" t="s">
        <v>0</v>
      </c>
      <c r="H72" s="1" t="s">
        <v>1</v>
      </c>
      <c r="I72" s="1" t="s">
        <v>2</v>
      </c>
      <c r="J72" s="1" t="s">
        <v>3</v>
      </c>
      <c r="K72" s="1" t="s">
        <v>0</v>
      </c>
      <c r="L72" s="1" t="s">
        <v>1</v>
      </c>
      <c r="M72" s="1" t="s">
        <v>2</v>
      </c>
      <c r="N72" s="1" t="s">
        <v>3</v>
      </c>
    </row>
    <row r="73" spans="3:14">
      <c r="C73" s="1" t="s">
        <v>0</v>
      </c>
      <c r="D73" s="1" t="s">
        <v>1</v>
      </c>
      <c r="E73" s="1" t="s">
        <v>2</v>
      </c>
      <c r="F73" s="1" t="s">
        <v>3</v>
      </c>
      <c r="G73" s="1" t="s">
        <v>0</v>
      </c>
      <c r="H73" s="1" t="s">
        <v>1</v>
      </c>
      <c r="I73" s="1" t="s">
        <v>2</v>
      </c>
      <c r="J73" s="1" t="s">
        <v>3</v>
      </c>
      <c r="K73" s="1" t="s">
        <v>0</v>
      </c>
      <c r="L73" s="1" t="s">
        <v>1</v>
      </c>
      <c r="M73" s="1" t="s">
        <v>2</v>
      </c>
      <c r="N73" s="1" t="s">
        <v>3</v>
      </c>
    </row>
    <row r="74" spans="3:14">
      <c r="C74" s="1" t="s">
        <v>0</v>
      </c>
      <c r="D74" s="1" t="s">
        <v>1</v>
      </c>
      <c r="E74" s="1" t="s">
        <v>2</v>
      </c>
      <c r="F74" s="1" t="s">
        <v>3</v>
      </c>
      <c r="G74" s="1" t="s">
        <v>0</v>
      </c>
      <c r="H74" s="1" t="s">
        <v>1</v>
      </c>
      <c r="I74" s="1" t="s">
        <v>2</v>
      </c>
      <c r="J74" s="1" t="s">
        <v>3</v>
      </c>
      <c r="K74" s="1" t="s">
        <v>0</v>
      </c>
      <c r="L74" s="1" t="s">
        <v>1</v>
      </c>
      <c r="M74" s="1" t="s">
        <v>2</v>
      </c>
      <c r="N74" s="1" t="s">
        <v>3</v>
      </c>
    </row>
    <row r="75" spans="3:14">
      <c r="C75" s="1" t="s">
        <v>0</v>
      </c>
      <c r="D75" s="1" t="s">
        <v>1</v>
      </c>
      <c r="E75" s="1" t="s">
        <v>2</v>
      </c>
      <c r="F75" s="1" t="s">
        <v>3</v>
      </c>
      <c r="G75" s="1" t="s">
        <v>0</v>
      </c>
      <c r="H75" s="1" t="s">
        <v>1</v>
      </c>
      <c r="I75" s="1" t="s">
        <v>2</v>
      </c>
      <c r="J75" s="1" t="s">
        <v>3</v>
      </c>
      <c r="K75" s="1" t="s">
        <v>0</v>
      </c>
      <c r="L75" s="1" t="s">
        <v>1</v>
      </c>
      <c r="M75" s="1" t="s">
        <v>2</v>
      </c>
      <c r="N75" s="1" t="s">
        <v>3</v>
      </c>
    </row>
    <row r="76" spans="3:14">
      <c r="C76" s="1" t="s">
        <v>0</v>
      </c>
      <c r="D76" s="1" t="s">
        <v>1</v>
      </c>
      <c r="E76" s="1" t="s">
        <v>2</v>
      </c>
      <c r="F76" s="1" t="s">
        <v>3</v>
      </c>
      <c r="G76" s="1" t="s">
        <v>0</v>
      </c>
      <c r="H76" s="1" t="s">
        <v>1</v>
      </c>
      <c r="I76" s="1" t="s">
        <v>2</v>
      </c>
      <c r="J76" s="1" t="s">
        <v>3</v>
      </c>
      <c r="K76" s="1" t="s">
        <v>0</v>
      </c>
      <c r="L76" s="1" t="s">
        <v>1</v>
      </c>
      <c r="M76" s="1" t="s">
        <v>2</v>
      </c>
      <c r="N76" s="1" t="s">
        <v>3</v>
      </c>
    </row>
    <row r="77" spans="3:14">
      <c r="C77" s="1" t="s">
        <v>0</v>
      </c>
      <c r="D77" s="1" t="s">
        <v>1</v>
      </c>
      <c r="E77" s="1" t="s">
        <v>2</v>
      </c>
      <c r="F77" s="1" t="s">
        <v>3</v>
      </c>
      <c r="G77" s="1" t="s">
        <v>0</v>
      </c>
      <c r="H77" s="1" t="s">
        <v>1</v>
      </c>
      <c r="I77" s="1" t="s">
        <v>2</v>
      </c>
      <c r="J77" s="1" t="s">
        <v>3</v>
      </c>
      <c r="K77" s="1" t="s">
        <v>0</v>
      </c>
      <c r="L77" s="1" t="s">
        <v>1</v>
      </c>
      <c r="M77" s="1" t="s">
        <v>2</v>
      </c>
      <c r="N77" s="1" t="s">
        <v>3</v>
      </c>
    </row>
    <row r="78" spans="3:14">
      <c r="C78" s="1" t="s">
        <v>0</v>
      </c>
      <c r="D78" s="1" t="s">
        <v>1</v>
      </c>
      <c r="E78" s="1" t="s">
        <v>2</v>
      </c>
      <c r="F78" s="1" t="s">
        <v>3</v>
      </c>
      <c r="G78" s="1" t="s">
        <v>0</v>
      </c>
      <c r="H78" s="1" t="s">
        <v>1</v>
      </c>
      <c r="I78" s="1" t="s">
        <v>2</v>
      </c>
      <c r="J78" s="1" t="s">
        <v>3</v>
      </c>
      <c r="K78" s="1" t="s">
        <v>0</v>
      </c>
      <c r="L78" s="1" t="s">
        <v>1</v>
      </c>
      <c r="M78" s="1" t="s">
        <v>2</v>
      </c>
      <c r="N78" s="1" t="s">
        <v>3</v>
      </c>
    </row>
    <row r="79" spans="3:14">
      <c r="C79" s="1" t="s">
        <v>0</v>
      </c>
      <c r="D79" s="1" t="s">
        <v>1</v>
      </c>
      <c r="E79" s="1" t="s">
        <v>2</v>
      </c>
      <c r="F79" s="1" t="s">
        <v>3</v>
      </c>
      <c r="G79" s="1" t="s">
        <v>0</v>
      </c>
      <c r="H79" s="1" t="s">
        <v>1</v>
      </c>
      <c r="I79" s="1" t="s">
        <v>2</v>
      </c>
      <c r="J79" s="1" t="s">
        <v>3</v>
      </c>
      <c r="K79" s="1" t="s">
        <v>0</v>
      </c>
      <c r="L79" s="1" t="s">
        <v>1</v>
      </c>
      <c r="M79" s="1" t="s">
        <v>2</v>
      </c>
      <c r="N79" s="1" t="s">
        <v>3</v>
      </c>
    </row>
    <row r="80" spans="3:14">
      <c r="C80" s="1" t="s">
        <v>0</v>
      </c>
      <c r="D80" s="1" t="s">
        <v>1</v>
      </c>
      <c r="E80" s="1" t="s">
        <v>2</v>
      </c>
      <c r="F80" s="1" t="s">
        <v>3</v>
      </c>
      <c r="G80" s="1" t="s">
        <v>0</v>
      </c>
      <c r="H80" s="1" t="s">
        <v>1</v>
      </c>
      <c r="I80" s="1" t="s">
        <v>2</v>
      </c>
      <c r="J80" s="1" t="s">
        <v>3</v>
      </c>
      <c r="K80" s="1" t="s">
        <v>0</v>
      </c>
      <c r="L80" s="1" t="s">
        <v>1</v>
      </c>
      <c r="M80" s="1" t="s">
        <v>2</v>
      </c>
      <c r="N80" s="1" t="s">
        <v>3</v>
      </c>
    </row>
    <row r="81" spans="3:14">
      <c r="C81" s="1" t="s">
        <v>0</v>
      </c>
      <c r="D81" s="1" t="s">
        <v>1</v>
      </c>
      <c r="E81" s="1" t="s">
        <v>2</v>
      </c>
      <c r="F81" s="1" t="s">
        <v>3</v>
      </c>
      <c r="G81" s="1" t="s">
        <v>0</v>
      </c>
      <c r="H81" s="1" t="s">
        <v>1</v>
      </c>
      <c r="I81" s="1" t="s">
        <v>2</v>
      </c>
      <c r="J81" s="1" t="s">
        <v>3</v>
      </c>
      <c r="K81" s="1" t="s">
        <v>0</v>
      </c>
      <c r="L81" s="1" t="s">
        <v>1</v>
      </c>
      <c r="M81" s="1" t="s">
        <v>2</v>
      </c>
      <c r="N81" s="1" t="s">
        <v>3</v>
      </c>
    </row>
    <row r="82" spans="3:14">
      <c r="C82" s="1" t="s">
        <v>0</v>
      </c>
      <c r="D82" s="1" t="s">
        <v>1</v>
      </c>
      <c r="E82" s="1" t="s">
        <v>2</v>
      </c>
      <c r="F82" s="1" t="s">
        <v>3</v>
      </c>
      <c r="G82" s="1" t="s">
        <v>0</v>
      </c>
      <c r="H82" s="1" t="s">
        <v>1</v>
      </c>
      <c r="I82" s="1" t="s">
        <v>2</v>
      </c>
      <c r="J82" s="1" t="s">
        <v>3</v>
      </c>
      <c r="K82" s="1" t="s">
        <v>0</v>
      </c>
      <c r="L82" s="1" t="s">
        <v>1</v>
      </c>
      <c r="M82" s="1" t="s">
        <v>2</v>
      </c>
      <c r="N82" s="1" t="s">
        <v>3</v>
      </c>
    </row>
    <row r="83" spans="3:14">
      <c r="C83" s="1" t="s">
        <v>0</v>
      </c>
      <c r="D83" s="1" t="s">
        <v>1</v>
      </c>
      <c r="E83" s="1" t="s">
        <v>2</v>
      </c>
      <c r="F83" s="1" t="s">
        <v>3</v>
      </c>
      <c r="G83" s="1" t="s">
        <v>0</v>
      </c>
      <c r="H83" s="1" t="s">
        <v>1</v>
      </c>
      <c r="I83" s="1" t="s">
        <v>2</v>
      </c>
      <c r="J83" s="1" t="s">
        <v>3</v>
      </c>
      <c r="K83" s="1" t="s">
        <v>0</v>
      </c>
      <c r="L83" s="1" t="s">
        <v>1</v>
      </c>
      <c r="M83" s="1" t="s">
        <v>2</v>
      </c>
      <c r="N83" s="1" t="s">
        <v>3</v>
      </c>
    </row>
    <row r="84" spans="3:14">
      <c r="C84" s="1" t="s">
        <v>0</v>
      </c>
      <c r="D84" s="1" t="s">
        <v>1</v>
      </c>
      <c r="E84" s="1" t="s">
        <v>2</v>
      </c>
      <c r="F84" s="1" t="s">
        <v>3</v>
      </c>
      <c r="G84" s="1" t="s">
        <v>0</v>
      </c>
      <c r="H84" s="1" t="s">
        <v>1</v>
      </c>
      <c r="I84" s="1" t="s">
        <v>2</v>
      </c>
      <c r="J84" s="1" t="s">
        <v>3</v>
      </c>
      <c r="K84" s="1" t="s">
        <v>0</v>
      </c>
      <c r="L84" s="1" t="s">
        <v>1</v>
      </c>
      <c r="M84" s="1" t="s">
        <v>2</v>
      </c>
      <c r="N84" s="1" t="s">
        <v>3</v>
      </c>
    </row>
    <row r="85" spans="3:14">
      <c r="C85" s="1" t="s">
        <v>0</v>
      </c>
      <c r="D85" s="1" t="s">
        <v>1</v>
      </c>
      <c r="E85" s="1" t="s">
        <v>2</v>
      </c>
      <c r="F85" s="1" t="s">
        <v>3</v>
      </c>
      <c r="G85" s="1" t="s">
        <v>0</v>
      </c>
      <c r="H85" s="1" t="s">
        <v>1</v>
      </c>
      <c r="I85" s="1" t="s">
        <v>2</v>
      </c>
      <c r="J85" s="1" t="s">
        <v>3</v>
      </c>
      <c r="K85" s="1" t="s">
        <v>0</v>
      </c>
      <c r="L85" s="1" t="s">
        <v>1</v>
      </c>
      <c r="M85" s="1" t="s">
        <v>2</v>
      </c>
      <c r="N85" s="1" t="s">
        <v>3</v>
      </c>
    </row>
    <row r="86" spans="3:14">
      <c r="C86" s="1" t="s">
        <v>0</v>
      </c>
      <c r="D86" s="1" t="s">
        <v>1</v>
      </c>
      <c r="E86" s="1" t="s">
        <v>2</v>
      </c>
      <c r="F86" s="1" t="s">
        <v>3</v>
      </c>
      <c r="G86" s="1" t="s">
        <v>0</v>
      </c>
      <c r="H86" s="1" t="s">
        <v>1</v>
      </c>
      <c r="I86" s="1" t="s">
        <v>2</v>
      </c>
      <c r="J86" s="1" t="s">
        <v>3</v>
      </c>
      <c r="K86" s="1" t="s">
        <v>0</v>
      </c>
      <c r="L86" s="1" t="s">
        <v>1</v>
      </c>
      <c r="M86" s="1" t="s">
        <v>2</v>
      </c>
      <c r="N86" s="1" t="s">
        <v>3</v>
      </c>
    </row>
    <row r="87" spans="3:14">
      <c r="C87" s="1" t="s">
        <v>0</v>
      </c>
      <c r="D87" s="1" t="s">
        <v>1</v>
      </c>
      <c r="E87" s="1" t="s">
        <v>2</v>
      </c>
      <c r="F87" s="1" t="s">
        <v>3</v>
      </c>
      <c r="G87" s="1" t="s">
        <v>0</v>
      </c>
      <c r="H87" s="1" t="s">
        <v>1</v>
      </c>
      <c r="I87" s="1" t="s">
        <v>2</v>
      </c>
      <c r="J87" s="1" t="s">
        <v>3</v>
      </c>
      <c r="K87" s="1" t="s">
        <v>0</v>
      </c>
      <c r="L87" s="1" t="s">
        <v>1</v>
      </c>
      <c r="M87" s="1" t="s">
        <v>2</v>
      </c>
      <c r="N87" s="1" t="s">
        <v>3</v>
      </c>
    </row>
    <row r="88" spans="3:14">
      <c r="C88" s="1" t="s">
        <v>0</v>
      </c>
      <c r="D88" s="1" t="s">
        <v>1</v>
      </c>
      <c r="E88" s="1" t="s">
        <v>2</v>
      </c>
      <c r="F88" s="1" t="s">
        <v>3</v>
      </c>
      <c r="G88" s="1" t="s">
        <v>0</v>
      </c>
      <c r="H88" s="1" t="s">
        <v>1</v>
      </c>
      <c r="I88" s="1" t="s">
        <v>2</v>
      </c>
      <c r="J88" s="1" t="s">
        <v>3</v>
      </c>
      <c r="K88" s="1" t="s">
        <v>0</v>
      </c>
      <c r="L88" s="1" t="s">
        <v>1</v>
      </c>
      <c r="M88" s="1" t="s">
        <v>2</v>
      </c>
      <c r="N88" s="1" t="s">
        <v>3</v>
      </c>
    </row>
    <row r="89" spans="3:14">
      <c r="C89" s="1" t="s">
        <v>0</v>
      </c>
      <c r="D89" s="1" t="s">
        <v>1</v>
      </c>
      <c r="E89" s="1" t="s">
        <v>2</v>
      </c>
      <c r="F89" s="1" t="s">
        <v>3</v>
      </c>
      <c r="G89" s="1" t="s">
        <v>0</v>
      </c>
      <c r="H89" s="1" t="s">
        <v>1</v>
      </c>
      <c r="I89" s="1" t="s">
        <v>2</v>
      </c>
      <c r="J89" s="1" t="s">
        <v>3</v>
      </c>
      <c r="K89" s="1" t="s">
        <v>0</v>
      </c>
      <c r="L89" s="1" t="s">
        <v>1</v>
      </c>
      <c r="M89" s="1" t="s">
        <v>2</v>
      </c>
      <c r="N89" s="1" t="s">
        <v>3</v>
      </c>
    </row>
    <row r="90" spans="3:14">
      <c r="C90" s="1" t="s">
        <v>0</v>
      </c>
      <c r="D90" s="1" t="s">
        <v>1</v>
      </c>
      <c r="E90" s="1" t="s">
        <v>2</v>
      </c>
      <c r="F90" s="1" t="s">
        <v>3</v>
      </c>
      <c r="G90" s="1" t="s">
        <v>0</v>
      </c>
      <c r="H90" s="1" t="s">
        <v>1</v>
      </c>
      <c r="I90" s="1" t="s">
        <v>2</v>
      </c>
      <c r="J90" s="1" t="s">
        <v>3</v>
      </c>
      <c r="K90" s="1" t="s">
        <v>0</v>
      </c>
      <c r="L90" s="1" t="s">
        <v>1</v>
      </c>
      <c r="M90" s="1" t="s">
        <v>2</v>
      </c>
      <c r="N90" s="1" t="s">
        <v>3</v>
      </c>
    </row>
    <row r="91" spans="3:14">
      <c r="C91" s="1" t="s">
        <v>0</v>
      </c>
      <c r="D91" s="1" t="s">
        <v>1</v>
      </c>
      <c r="E91" s="1" t="s">
        <v>2</v>
      </c>
      <c r="F91" s="1" t="s">
        <v>3</v>
      </c>
      <c r="G91" s="1" t="s">
        <v>0</v>
      </c>
      <c r="H91" s="1" t="s">
        <v>1</v>
      </c>
      <c r="I91" s="1" t="s">
        <v>2</v>
      </c>
      <c r="J91" s="1" t="s">
        <v>3</v>
      </c>
      <c r="K91" s="1" t="s">
        <v>0</v>
      </c>
      <c r="L91" s="1" t="s">
        <v>1</v>
      </c>
      <c r="M91" s="1" t="s">
        <v>2</v>
      </c>
      <c r="N91" s="1" t="s">
        <v>3</v>
      </c>
    </row>
    <row r="92" spans="3:14">
      <c r="C92" s="1" t="s">
        <v>0</v>
      </c>
      <c r="D92" s="1" t="s">
        <v>1</v>
      </c>
      <c r="E92" s="1" t="s">
        <v>2</v>
      </c>
      <c r="F92" s="1" t="s">
        <v>3</v>
      </c>
      <c r="G92" s="1" t="s">
        <v>0</v>
      </c>
      <c r="H92" s="1" t="s">
        <v>1</v>
      </c>
      <c r="I92" s="1" t="s">
        <v>2</v>
      </c>
      <c r="J92" s="1" t="s">
        <v>3</v>
      </c>
      <c r="K92" s="1" t="s">
        <v>0</v>
      </c>
      <c r="L92" s="1" t="s">
        <v>1</v>
      </c>
      <c r="M92" s="1" t="s">
        <v>2</v>
      </c>
      <c r="N92" s="1" t="s">
        <v>3</v>
      </c>
    </row>
    <row r="93" spans="3:14">
      <c r="C93" s="1" t="s">
        <v>0</v>
      </c>
      <c r="D93" s="1" t="s">
        <v>1</v>
      </c>
      <c r="E93" s="1" t="s">
        <v>2</v>
      </c>
      <c r="F93" s="1" t="s">
        <v>3</v>
      </c>
      <c r="G93" s="1" t="s">
        <v>0</v>
      </c>
      <c r="H93" s="1" t="s">
        <v>1</v>
      </c>
      <c r="I93" s="1" t="s">
        <v>2</v>
      </c>
      <c r="J93" s="1" t="s">
        <v>3</v>
      </c>
      <c r="K93" s="1" t="s">
        <v>0</v>
      </c>
      <c r="L93" s="1" t="s">
        <v>1</v>
      </c>
      <c r="M93" s="1" t="s">
        <v>2</v>
      </c>
      <c r="N93" s="1" t="s">
        <v>3</v>
      </c>
    </row>
    <row r="94" spans="3:14">
      <c r="C94" s="1" t="s">
        <v>0</v>
      </c>
      <c r="D94" s="1" t="s">
        <v>1</v>
      </c>
      <c r="E94" s="1" t="s">
        <v>2</v>
      </c>
      <c r="F94" s="1" t="s">
        <v>3</v>
      </c>
      <c r="G94" s="1" t="s">
        <v>0</v>
      </c>
      <c r="H94" s="1" t="s">
        <v>1</v>
      </c>
      <c r="I94" s="1" t="s">
        <v>2</v>
      </c>
      <c r="J94" s="1" t="s">
        <v>3</v>
      </c>
      <c r="K94" s="1" t="s">
        <v>0</v>
      </c>
      <c r="L94" s="1" t="s">
        <v>1</v>
      </c>
      <c r="M94" s="1" t="s">
        <v>2</v>
      </c>
      <c r="N94" s="1" t="s">
        <v>3</v>
      </c>
    </row>
    <row r="95" spans="3:14">
      <c r="C95" s="1" t="s">
        <v>0</v>
      </c>
      <c r="D95" s="1" t="s">
        <v>1</v>
      </c>
      <c r="E95" s="1" t="s">
        <v>2</v>
      </c>
      <c r="F95" s="1" t="s">
        <v>3</v>
      </c>
      <c r="G95" s="1" t="s">
        <v>0</v>
      </c>
      <c r="H95" s="1" t="s">
        <v>1</v>
      </c>
      <c r="I95" s="1" t="s">
        <v>2</v>
      </c>
      <c r="J95" s="1" t="s">
        <v>3</v>
      </c>
      <c r="K95" s="1" t="s">
        <v>0</v>
      </c>
      <c r="L95" s="1" t="s">
        <v>1</v>
      </c>
      <c r="M95" s="1" t="s">
        <v>2</v>
      </c>
      <c r="N95" s="1" t="s">
        <v>3</v>
      </c>
    </row>
    <row r="96" spans="3:14">
      <c r="C96" s="1" t="s">
        <v>0</v>
      </c>
      <c r="D96" s="1" t="s">
        <v>1</v>
      </c>
      <c r="E96" s="1" t="s">
        <v>2</v>
      </c>
      <c r="F96" s="1" t="s">
        <v>3</v>
      </c>
      <c r="G96" s="1" t="s">
        <v>0</v>
      </c>
      <c r="H96" s="1" t="s">
        <v>1</v>
      </c>
      <c r="I96" s="1" t="s">
        <v>2</v>
      </c>
      <c r="J96" s="1" t="s">
        <v>3</v>
      </c>
      <c r="K96" s="1" t="s">
        <v>0</v>
      </c>
      <c r="L96" s="1" t="s">
        <v>1</v>
      </c>
      <c r="M96" s="1" t="s">
        <v>2</v>
      </c>
      <c r="N96" s="1" t="s">
        <v>3</v>
      </c>
    </row>
    <row r="97" spans="3:14">
      <c r="C97" s="1" t="s">
        <v>0</v>
      </c>
      <c r="D97" s="1" t="s">
        <v>1</v>
      </c>
      <c r="E97" s="1" t="s">
        <v>2</v>
      </c>
      <c r="F97" s="1" t="s">
        <v>3</v>
      </c>
      <c r="G97" s="1" t="s">
        <v>0</v>
      </c>
      <c r="H97" s="1" t="s">
        <v>1</v>
      </c>
      <c r="I97" s="1" t="s">
        <v>2</v>
      </c>
      <c r="J97" s="1" t="s">
        <v>3</v>
      </c>
      <c r="K97" s="1" t="s">
        <v>0</v>
      </c>
      <c r="L97" s="1" t="s">
        <v>1</v>
      </c>
      <c r="M97" s="1" t="s">
        <v>2</v>
      </c>
      <c r="N97" s="1" t="s">
        <v>3</v>
      </c>
    </row>
    <row r="98" spans="3:14">
      <c r="C98" s="1" t="s">
        <v>0</v>
      </c>
      <c r="D98" s="1" t="s">
        <v>1</v>
      </c>
      <c r="E98" s="1" t="s">
        <v>2</v>
      </c>
      <c r="F98" s="1" t="s">
        <v>3</v>
      </c>
      <c r="G98" s="1" t="s">
        <v>0</v>
      </c>
      <c r="H98" s="1" t="s">
        <v>1</v>
      </c>
      <c r="I98" s="1" t="s">
        <v>2</v>
      </c>
      <c r="J98" s="1" t="s">
        <v>3</v>
      </c>
      <c r="K98" s="1" t="s">
        <v>0</v>
      </c>
      <c r="L98" s="1" t="s">
        <v>1</v>
      </c>
      <c r="M98" s="1" t="s">
        <v>2</v>
      </c>
      <c r="N98" s="1" t="s">
        <v>3</v>
      </c>
    </row>
    <row r="99" spans="3:14">
      <c r="C99" s="1" t="s">
        <v>0</v>
      </c>
      <c r="D99" s="1" t="s">
        <v>1</v>
      </c>
      <c r="E99" s="1" t="s">
        <v>2</v>
      </c>
      <c r="F99" s="1" t="s">
        <v>3</v>
      </c>
      <c r="G99" s="1" t="s">
        <v>0</v>
      </c>
      <c r="H99" s="1" t="s">
        <v>1</v>
      </c>
      <c r="I99" s="1" t="s">
        <v>2</v>
      </c>
      <c r="J99" s="1" t="s">
        <v>3</v>
      </c>
      <c r="K99" s="1" t="s">
        <v>0</v>
      </c>
      <c r="L99" s="1" t="s">
        <v>1</v>
      </c>
      <c r="M99" s="1" t="s">
        <v>2</v>
      </c>
      <c r="N99" s="1" t="s">
        <v>3</v>
      </c>
    </row>
    <row r="100" spans="3:14">
      <c r="C100" s="1" t="s">
        <v>0</v>
      </c>
      <c r="D100" s="1" t="s">
        <v>1</v>
      </c>
      <c r="E100" s="1" t="s">
        <v>2</v>
      </c>
      <c r="F100" s="1" t="s">
        <v>3</v>
      </c>
      <c r="G100" s="1" t="s">
        <v>0</v>
      </c>
      <c r="H100" s="1" t="s">
        <v>1</v>
      </c>
      <c r="I100" s="1" t="s">
        <v>2</v>
      </c>
      <c r="J100" s="1" t="s">
        <v>3</v>
      </c>
      <c r="K100" s="1" t="s">
        <v>0</v>
      </c>
      <c r="L100" s="1" t="s">
        <v>1</v>
      </c>
      <c r="M100" s="1" t="s">
        <v>2</v>
      </c>
      <c r="N100" s="1" t="s">
        <v>3</v>
      </c>
    </row>
    <row r="101" spans="3:14">
      <c r="C101" s="1" t="s">
        <v>0</v>
      </c>
      <c r="D101" s="1" t="s">
        <v>1</v>
      </c>
      <c r="E101" s="1" t="s">
        <v>2</v>
      </c>
      <c r="F101" s="1" t="s">
        <v>3</v>
      </c>
      <c r="G101" s="1" t="s">
        <v>0</v>
      </c>
      <c r="H101" s="1" t="s">
        <v>1</v>
      </c>
      <c r="I101" s="1" t="s">
        <v>2</v>
      </c>
      <c r="J101" s="1" t="s">
        <v>3</v>
      </c>
      <c r="K101" s="1" t="s">
        <v>0</v>
      </c>
      <c r="L101" s="1" t="s">
        <v>1</v>
      </c>
      <c r="M101" s="1" t="s">
        <v>2</v>
      </c>
      <c r="N101" s="1" t="s">
        <v>3</v>
      </c>
    </row>
    <row r="102" spans="3:14">
      <c r="C102" s="1" t="s">
        <v>0</v>
      </c>
      <c r="D102" s="1" t="s">
        <v>1</v>
      </c>
      <c r="E102" s="1" t="s">
        <v>2</v>
      </c>
      <c r="F102" s="1" t="s">
        <v>3</v>
      </c>
      <c r="G102" s="1" t="s">
        <v>0</v>
      </c>
      <c r="H102" s="1" t="s">
        <v>1</v>
      </c>
      <c r="I102" s="1" t="s">
        <v>2</v>
      </c>
      <c r="J102" s="1" t="s">
        <v>3</v>
      </c>
      <c r="K102" s="1" t="s">
        <v>0</v>
      </c>
      <c r="L102" s="1" t="s">
        <v>1</v>
      </c>
      <c r="M102" s="1" t="s">
        <v>2</v>
      </c>
      <c r="N102" s="1" t="s">
        <v>3</v>
      </c>
    </row>
    <row r="103" spans="3:14">
      <c r="C103" s="1" t="s">
        <v>0</v>
      </c>
      <c r="D103" s="1" t="s">
        <v>1</v>
      </c>
      <c r="E103" s="1" t="s">
        <v>2</v>
      </c>
      <c r="F103" s="1" t="s">
        <v>3</v>
      </c>
      <c r="G103" s="1" t="s">
        <v>0</v>
      </c>
      <c r="H103" s="1" t="s">
        <v>1</v>
      </c>
      <c r="I103" s="1" t="s">
        <v>2</v>
      </c>
      <c r="J103" s="1" t="s">
        <v>3</v>
      </c>
      <c r="K103" s="1" t="s">
        <v>0</v>
      </c>
      <c r="L103" s="1" t="s">
        <v>1</v>
      </c>
      <c r="M103" s="1" t="s">
        <v>2</v>
      </c>
      <c r="N103" s="1" t="s">
        <v>3</v>
      </c>
    </row>
    <row r="104" spans="3:14">
      <c r="C104" s="1" t="s">
        <v>0</v>
      </c>
      <c r="D104" s="1" t="s">
        <v>1</v>
      </c>
      <c r="E104" s="1" t="s">
        <v>2</v>
      </c>
      <c r="F104" s="1" t="s">
        <v>3</v>
      </c>
      <c r="G104" s="1" t="s">
        <v>0</v>
      </c>
      <c r="H104" s="1" t="s">
        <v>1</v>
      </c>
      <c r="I104" s="1" t="s">
        <v>2</v>
      </c>
      <c r="J104" s="1" t="s">
        <v>3</v>
      </c>
      <c r="K104" s="1" t="s">
        <v>0</v>
      </c>
      <c r="L104" s="1" t="s">
        <v>1</v>
      </c>
      <c r="M104" s="1" t="s">
        <v>2</v>
      </c>
      <c r="N104" s="1" t="s">
        <v>3</v>
      </c>
    </row>
    <row r="105" spans="3:14">
      <c r="C105" s="1" t="s">
        <v>0</v>
      </c>
      <c r="D105" s="1" t="s">
        <v>1</v>
      </c>
      <c r="E105" s="1" t="s">
        <v>2</v>
      </c>
      <c r="F105" s="1" t="s">
        <v>3</v>
      </c>
      <c r="G105" s="1" t="s">
        <v>0</v>
      </c>
      <c r="H105" s="1" t="s">
        <v>1</v>
      </c>
      <c r="I105" s="1" t="s">
        <v>2</v>
      </c>
      <c r="J105" s="1" t="s">
        <v>3</v>
      </c>
      <c r="K105" s="1" t="s">
        <v>0</v>
      </c>
      <c r="L105" s="1" t="s">
        <v>1</v>
      </c>
      <c r="M105" s="1" t="s">
        <v>2</v>
      </c>
      <c r="N105" s="1" t="s">
        <v>3</v>
      </c>
    </row>
    <row r="106" spans="3:14">
      <c r="C106" s="1" t="s">
        <v>0</v>
      </c>
      <c r="D106" s="1" t="s">
        <v>1</v>
      </c>
      <c r="E106" s="1" t="s">
        <v>2</v>
      </c>
      <c r="F106" s="1" t="s">
        <v>3</v>
      </c>
      <c r="G106" s="1" t="s">
        <v>0</v>
      </c>
      <c r="H106" s="1" t="s">
        <v>1</v>
      </c>
      <c r="I106" s="1" t="s">
        <v>2</v>
      </c>
      <c r="J106" s="1" t="s">
        <v>3</v>
      </c>
      <c r="K106" s="1" t="s">
        <v>0</v>
      </c>
      <c r="L106" s="1" t="s">
        <v>1</v>
      </c>
      <c r="M106" s="1" t="s">
        <v>2</v>
      </c>
      <c r="N106" s="1" t="s">
        <v>3</v>
      </c>
    </row>
    <row r="107" spans="3:14">
      <c r="C107" s="1" t="s">
        <v>0</v>
      </c>
      <c r="D107" s="1" t="s">
        <v>1</v>
      </c>
      <c r="E107" s="1" t="s">
        <v>2</v>
      </c>
      <c r="F107" s="1" t="s">
        <v>3</v>
      </c>
      <c r="G107" s="1" t="s">
        <v>0</v>
      </c>
      <c r="H107" s="1" t="s">
        <v>1</v>
      </c>
      <c r="I107" s="1" t="s">
        <v>2</v>
      </c>
      <c r="J107" s="1" t="s">
        <v>3</v>
      </c>
      <c r="K107" s="1" t="s">
        <v>0</v>
      </c>
      <c r="L107" s="1" t="s">
        <v>1</v>
      </c>
      <c r="M107" s="1" t="s">
        <v>2</v>
      </c>
      <c r="N107" s="1" t="s">
        <v>3</v>
      </c>
    </row>
    <row r="108" spans="3:14">
      <c r="C108" s="1" t="s">
        <v>0</v>
      </c>
      <c r="D108" s="1" t="s">
        <v>1</v>
      </c>
      <c r="E108" s="1" t="s">
        <v>2</v>
      </c>
      <c r="F108" s="1" t="s">
        <v>3</v>
      </c>
      <c r="G108" s="1" t="s">
        <v>0</v>
      </c>
      <c r="H108" s="1" t="s">
        <v>1</v>
      </c>
      <c r="I108" s="1" t="s">
        <v>2</v>
      </c>
      <c r="J108" s="1" t="s">
        <v>3</v>
      </c>
      <c r="K108" s="1" t="s">
        <v>0</v>
      </c>
      <c r="L108" s="1" t="s">
        <v>1</v>
      </c>
      <c r="M108" s="1" t="s">
        <v>2</v>
      </c>
      <c r="N108" s="1" t="s">
        <v>3</v>
      </c>
    </row>
    <row r="109" spans="3:14">
      <c r="C109" s="1" t="s">
        <v>0</v>
      </c>
      <c r="D109" s="1" t="s">
        <v>1</v>
      </c>
      <c r="E109" s="1" t="s">
        <v>2</v>
      </c>
      <c r="F109" s="1" t="s">
        <v>3</v>
      </c>
      <c r="G109" s="1" t="s">
        <v>0</v>
      </c>
      <c r="H109" s="1" t="s">
        <v>1</v>
      </c>
      <c r="I109" s="1" t="s">
        <v>2</v>
      </c>
      <c r="J109" s="1" t="s">
        <v>3</v>
      </c>
      <c r="K109" s="1" t="s">
        <v>0</v>
      </c>
      <c r="L109" s="1" t="s">
        <v>1</v>
      </c>
      <c r="M109" s="1" t="s">
        <v>2</v>
      </c>
      <c r="N109" s="1" t="s">
        <v>3</v>
      </c>
    </row>
    <row r="110" spans="3:14">
      <c r="C110" s="1" t="s">
        <v>0</v>
      </c>
      <c r="D110" s="1" t="s">
        <v>1</v>
      </c>
      <c r="E110" s="1" t="s">
        <v>2</v>
      </c>
      <c r="F110" s="1" t="s">
        <v>3</v>
      </c>
      <c r="G110" s="1" t="s">
        <v>0</v>
      </c>
      <c r="H110" s="1" t="s">
        <v>1</v>
      </c>
      <c r="I110" s="1" t="s">
        <v>2</v>
      </c>
      <c r="J110" s="1" t="s">
        <v>3</v>
      </c>
      <c r="K110" s="1" t="s">
        <v>0</v>
      </c>
      <c r="L110" s="1" t="s">
        <v>1</v>
      </c>
      <c r="M110" s="1" t="s">
        <v>2</v>
      </c>
      <c r="N110" s="1" t="s">
        <v>3</v>
      </c>
    </row>
    <row r="111" spans="3:14">
      <c r="C111" s="1" t="s">
        <v>0</v>
      </c>
      <c r="D111" s="1" t="s">
        <v>1</v>
      </c>
      <c r="E111" s="1" t="s">
        <v>2</v>
      </c>
      <c r="F111" s="1" t="s">
        <v>3</v>
      </c>
      <c r="G111" s="1" t="s">
        <v>0</v>
      </c>
      <c r="H111" s="1" t="s">
        <v>1</v>
      </c>
      <c r="I111" s="1" t="s">
        <v>2</v>
      </c>
      <c r="J111" s="1" t="s">
        <v>3</v>
      </c>
      <c r="K111" s="1" t="s">
        <v>0</v>
      </c>
      <c r="L111" s="1" t="s">
        <v>1</v>
      </c>
      <c r="M111" s="1" t="s">
        <v>2</v>
      </c>
      <c r="N111" s="1" t="s">
        <v>3</v>
      </c>
    </row>
    <row r="112" spans="3:14">
      <c r="C112" s="1" t="s">
        <v>0</v>
      </c>
      <c r="D112" s="1" t="s">
        <v>1</v>
      </c>
      <c r="E112" s="1" t="s">
        <v>2</v>
      </c>
      <c r="F112" s="1" t="s">
        <v>3</v>
      </c>
      <c r="G112" s="1" t="s">
        <v>0</v>
      </c>
      <c r="H112" s="1" t="s">
        <v>1</v>
      </c>
      <c r="I112" s="1" t="s">
        <v>2</v>
      </c>
      <c r="J112" s="1" t="s">
        <v>3</v>
      </c>
      <c r="K112" s="1" t="s">
        <v>0</v>
      </c>
      <c r="L112" s="1" t="s">
        <v>1</v>
      </c>
      <c r="M112" s="1" t="s">
        <v>2</v>
      </c>
      <c r="N112" s="1" t="s">
        <v>3</v>
      </c>
    </row>
    <row r="113" spans="3:14">
      <c r="C113" s="1" t="s">
        <v>0</v>
      </c>
      <c r="D113" s="1" t="s">
        <v>1</v>
      </c>
      <c r="E113" s="1" t="s">
        <v>2</v>
      </c>
      <c r="F113" s="1" t="s">
        <v>3</v>
      </c>
      <c r="G113" s="1" t="s">
        <v>0</v>
      </c>
      <c r="H113" s="1" t="s">
        <v>1</v>
      </c>
      <c r="I113" s="1" t="s">
        <v>2</v>
      </c>
      <c r="J113" s="1" t="s">
        <v>3</v>
      </c>
      <c r="K113" s="1" t="s">
        <v>0</v>
      </c>
      <c r="L113" s="1" t="s">
        <v>1</v>
      </c>
      <c r="M113" s="1" t="s">
        <v>2</v>
      </c>
      <c r="N113" s="1" t="s">
        <v>3</v>
      </c>
    </row>
    <row r="114" spans="3:14">
      <c r="C114" s="1" t="s">
        <v>0</v>
      </c>
      <c r="D114" s="1" t="s">
        <v>1</v>
      </c>
      <c r="E114" s="1" t="s">
        <v>2</v>
      </c>
      <c r="F114" s="1" t="s">
        <v>3</v>
      </c>
      <c r="G114" s="1" t="s">
        <v>0</v>
      </c>
      <c r="H114" s="1" t="s">
        <v>1</v>
      </c>
      <c r="I114" s="1" t="s">
        <v>2</v>
      </c>
      <c r="J114" s="1" t="s">
        <v>3</v>
      </c>
      <c r="K114" s="1" t="s">
        <v>0</v>
      </c>
      <c r="L114" s="1" t="s">
        <v>1</v>
      </c>
      <c r="M114" s="1" t="s">
        <v>2</v>
      </c>
      <c r="N114" s="1" t="s">
        <v>3</v>
      </c>
    </row>
    <row r="115" spans="3:14">
      <c r="C115" s="1" t="s">
        <v>0</v>
      </c>
      <c r="D115" s="1" t="s">
        <v>1</v>
      </c>
      <c r="E115" s="1" t="s">
        <v>2</v>
      </c>
      <c r="F115" s="1" t="s">
        <v>3</v>
      </c>
      <c r="G115" s="1" t="s">
        <v>0</v>
      </c>
      <c r="H115" s="1" t="s">
        <v>1</v>
      </c>
      <c r="I115" s="1" t="s">
        <v>2</v>
      </c>
      <c r="J115" s="1" t="s">
        <v>3</v>
      </c>
      <c r="K115" s="1" t="s">
        <v>0</v>
      </c>
      <c r="L115" s="1" t="s">
        <v>1</v>
      </c>
      <c r="M115" s="1" t="s">
        <v>2</v>
      </c>
      <c r="N115" s="1" t="s">
        <v>3</v>
      </c>
    </row>
    <row r="116" spans="3:14">
      <c r="C116" s="1" t="s">
        <v>0</v>
      </c>
      <c r="D116" s="1" t="s">
        <v>1</v>
      </c>
      <c r="E116" s="1" t="s">
        <v>2</v>
      </c>
      <c r="F116" s="1" t="s">
        <v>3</v>
      </c>
      <c r="G116" s="1" t="s">
        <v>0</v>
      </c>
      <c r="H116" s="1" t="s">
        <v>1</v>
      </c>
      <c r="I116" s="1" t="s">
        <v>2</v>
      </c>
      <c r="J116" s="1" t="s">
        <v>3</v>
      </c>
      <c r="K116" s="1" t="s">
        <v>0</v>
      </c>
      <c r="L116" s="1" t="s">
        <v>1</v>
      </c>
      <c r="M116" s="1" t="s">
        <v>2</v>
      </c>
      <c r="N116" s="1" t="s">
        <v>3</v>
      </c>
    </row>
    <row r="117" spans="3:14">
      <c r="C117" s="1" t="s">
        <v>0</v>
      </c>
      <c r="D117" s="1" t="s">
        <v>1</v>
      </c>
      <c r="E117" s="1" t="s">
        <v>2</v>
      </c>
      <c r="F117" s="1" t="s">
        <v>3</v>
      </c>
      <c r="G117" s="1" t="s">
        <v>0</v>
      </c>
      <c r="H117" s="1" t="s">
        <v>1</v>
      </c>
      <c r="I117" s="1" t="s">
        <v>2</v>
      </c>
      <c r="J117" s="1" t="s">
        <v>3</v>
      </c>
      <c r="K117" s="1" t="s">
        <v>0</v>
      </c>
      <c r="L117" s="1" t="s">
        <v>1</v>
      </c>
      <c r="M117" s="1" t="s">
        <v>2</v>
      </c>
      <c r="N117" s="1" t="s">
        <v>3</v>
      </c>
    </row>
    <row r="118" spans="3:14">
      <c r="C118" s="1" t="s">
        <v>0</v>
      </c>
      <c r="D118" s="1" t="s">
        <v>1</v>
      </c>
      <c r="E118" s="1" t="s">
        <v>2</v>
      </c>
      <c r="F118" s="1" t="s">
        <v>3</v>
      </c>
      <c r="G118" s="1" t="s">
        <v>0</v>
      </c>
      <c r="H118" s="1" t="s">
        <v>1</v>
      </c>
      <c r="I118" s="1" t="s">
        <v>2</v>
      </c>
      <c r="J118" s="1" t="s">
        <v>3</v>
      </c>
      <c r="K118" s="1" t="s">
        <v>0</v>
      </c>
      <c r="L118" s="1" t="s">
        <v>1</v>
      </c>
      <c r="M118" s="1" t="s">
        <v>2</v>
      </c>
      <c r="N118" s="1" t="s">
        <v>3</v>
      </c>
    </row>
    <row r="119" spans="3:14">
      <c r="C119" s="1" t="s">
        <v>0</v>
      </c>
      <c r="D119" s="1" t="s">
        <v>1</v>
      </c>
      <c r="E119" s="1" t="s">
        <v>2</v>
      </c>
      <c r="F119" s="1" t="s">
        <v>3</v>
      </c>
      <c r="G119" s="1" t="s">
        <v>0</v>
      </c>
      <c r="H119" s="1" t="s">
        <v>1</v>
      </c>
      <c r="I119" s="1" t="s">
        <v>2</v>
      </c>
      <c r="J119" s="1" t="s">
        <v>3</v>
      </c>
      <c r="K119" s="1" t="s">
        <v>0</v>
      </c>
      <c r="L119" s="1" t="s">
        <v>1</v>
      </c>
      <c r="M119" s="1" t="s">
        <v>2</v>
      </c>
      <c r="N119" s="1" t="s">
        <v>3</v>
      </c>
    </row>
    <row r="120" spans="3:14">
      <c r="C120" s="1" t="s">
        <v>0</v>
      </c>
      <c r="D120" s="1" t="s">
        <v>1</v>
      </c>
      <c r="E120" s="1" t="s">
        <v>2</v>
      </c>
      <c r="F120" s="1" t="s">
        <v>3</v>
      </c>
      <c r="G120" s="1" t="s">
        <v>0</v>
      </c>
      <c r="H120" s="1" t="s">
        <v>1</v>
      </c>
      <c r="I120" s="1" t="s">
        <v>2</v>
      </c>
      <c r="J120" s="1" t="s">
        <v>3</v>
      </c>
      <c r="K120" s="1" t="s">
        <v>0</v>
      </c>
      <c r="L120" s="1" t="s">
        <v>1</v>
      </c>
      <c r="M120" s="1" t="s">
        <v>2</v>
      </c>
      <c r="N120" s="1" t="s">
        <v>3</v>
      </c>
    </row>
    <row r="121" spans="3:14">
      <c r="C121" s="1" t="s">
        <v>0</v>
      </c>
      <c r="D121" s="1" t="s">
        <v>1</v>
      </c>
      <c r="E121" s="1" t="s">
        <v>2</v>
      </c>
      <c r="F121" s="1" t="s">
        <v>3</v>
      </c>
      <c r="G121" s="1" t="s">
        <v>0</v>
      </c>
      <c r="H121" s="1" t="s">
        <v>1</v>
      </c>
      <c r="I121" s="1" t="s">
        <v>2</v>
      </c>
      <c r="J121" s="1" t="s">
        <v>3</v>
      </c>
      <c r="K121" s="1" t="s">
        <v>0</v>
      </c>
      <c r="L121" s="1" t="s">
        <v>1</v>
      </c>
      <c r="M121" s="1" t="s">
        <v>2</v>
      </c>
      <c r="N121" s="1" t="s">
        <v>3</v>
      </c>
    </row>
    <row r="122" spans="3:14">
      <c r="C122" s="1" t="s">
        <v>0</v>
      </c>
      <c r="D122" s="1" t="s">
        <v>1</v>
      </c>
      <c r="E122" s="1" t="s">
        <v>2</v>
      </c>
      <c r="F122" s="1" t="s">
        <v>3</v>
      </c>
      <c r="G122" s="1" t="s">
        <v>0</v>
      </c>
      <c r="H122" s="1" t="s">
        <v>1</v>
      </c>
      <c r="I122" s="1" t="s">
        <v>2</v>
      </c>
      <c r="J122" s="1" t="s">
        <v>3</v>
      </c>
      <c r="K122" s="1" t="s">
        <v>0</v>
      </c>
      <c r="L122" s="1" t="s">
        <v>1</v>
      </c>
      <c r="M122" s="1" t="s">
        <v>2</v>
      </c>
      <c r="N122" s="1" t="s">
        <v>3</v>
      </c>
    </row>
    <row r="123" spans="3:14">
      <c r="C123" s="1" t="s">
        <v>0</v>
      </c>
      <c r="D123" s="1" t="s">
        <v>1</v>
      </c>
      <c r="E123" s="1" t="s">
        <v>2</v>
      </c>
      <c r="F123" s="1" t="s">
        <v>3</v>
      </c>
      <c r="G123" s="1" t="s">
        <v>0</v>
      </c>
      <c r="H123" s="1" t="s">
        <v>1</v>
      </c>
      <c r="I123" s="1" t="s">
        <v>2</v>
      </c>
      <c r="J123" s="1" t="s">
        <v>3</v>
      </c>
      <c r="K123" s="1" t="s">
        <v>0</v>
      </c>
      <c r="L123" s="1" t="s">
        <v>1</v>
      </c>
      <c r="M123" s="1" t="s">
        <v>2</v>
      </c>
      <c r="N123" s="1" t="s">
        <v>3</v>
      </c>
    </row>
    <row r="124" spans="3:14">
      <c r="C124" s="1" t="s">
        <v>0</v>
      </c>
      <c r="D124" s="1" t="s">
        <v>1</v>
      </c>
      <c r="E124" s="1" t="s">
        <v>2</v>
      </c>
      <c r="F124" s="1" t="s">
        <v>3</v>
      </c>
      <c r="G124" s="1" t="s">
        <v>0</v>
      </c>
      <c r="H124" s="1" t="s">
        <v>1</v>
      </c>
      <c r="I124" s="1" t="s">
        <v>2</v>
      </c>
      <c r="J124" s="1" t="s">
        <v>3</v>
      </c>
      <c r="K124" s="1" t="s">
        <v>0</v>
      </c>
      <c r="L124" s="1" t="s">
        <v>1</v>
      </c>
      <c r="M124" s="1" t="s">
        <v>2</v>
      </c>
      <c r="N124" s="1" t="s">
        <v>3</v>
      </c>
    </row>
    <row r="125" spans="3:14">
      <c r="C125" s="1" t="s">
        <v>0</v>
      </c>
      <c r="D125" s="1" t="s">
        <v>1</v>
      </c>
      <c r="E125" s="1" t="s">
        <v>2</v>
      </c>
      <c r="F125" s="1" t="s">
        <v>3</v>
      </c>
      <c r="G125" s="1" t="s">
        <v>0</v>
      </c>
      <c r="H125" s="1" t="s">
        <v>1</v>
      </c>
      <c r="I125" s="1" t="s">
        <v>2</v>
      </c>
      <c r="J125" s="1" t="s">
        <v>3</v>
      </c>
      <c r="K125" s="1" t="s">
        <v>0</v>
      </c>
      <c r="L125" s="1" t="s">
        <v>1</v>
      </c>
      <c r="M125" s="1" t="s">
        <v>2</v>
      </c>
      <c r="N125" s="1" t="s">
        <v>3</v>
      </c>
    </row>
    <row r="126" spans="3:14">
      <c r="C126" s="1" t="s">
        <v>0</v>
      </c>
      <c r="D126" s="1" t="s">
        <v>1</v>
      </c>
      <c r="E126" s="1" t="s">
        <v>2</v>
      </c>
      <c r="F126" s="1" t="s">
        <v>3</v>
      </c>
      <c r="G126" s="1" t="s">
        <v>0</v>
      </c>
      <c r="H126" s="1" t="s">
        <v>1</v>
      </c>
      <c r="I126" s="1" t="s">
        <v>2</v>
      </c>
      <c r="J126" s="1" t="s">
        <v>3</v>
      </c>
      <c r="K126" s="1" t="s">
        <v>0</v>
      </c>
      <c r="L126" s="1" t="s">
        <v>1</v>
      </c>
      <c r="M126" s="1" t="s">
        <v>2</v>
      </c>
      <c r="N126" s="1" t="s">
        <v>3</v>
      </c>
    </row>
    <row r="127" spans="3:14">
      <c r="C127" s="1" t="s">
        <v>0</v>
      </c>
      <c r="D127" s="1" t="s">
        <v>1</v>
      </c>
      <c r="E127" s="1" t="s">
        <v>2</v>
      </c>
      <c r="F127" s="1" t="s">
        <v>3</v>
      </c>
      <c r="G127" s="1" t="s">
        <v>0</v>
      </c>
      <c r="H127" s="1" t="s">
        <v>1</v>
      </c>
      <c r="I127" s="1" t="s">
        <v>2</v>
      </c>
      <c r="J127" s="1" t="s">
        <v>3</v>
      </c>
      <c r="K127" s="1" t="s">
        <v>0</v>
      </c>
      <c r="L127" s="1" t="s">
        <v>1</v>
      </c>
      <c r="M127" s="1" t="s">
        <v>2</v>
      </c>
      <c r="N127" s="1" t="s">
        <v>3</v>
      </c>
    </row>
    <row r="128" spans="3:14">
      <c r="C128" s="1" t="s">
        <v>0</v>
      </c>
      <c r="D128" s="1" t="s">
        <v>1</v>
      </c>
      <c r="E128" s="1" t="s">
        <v>2</v>
      </c>
      <c r="F128" s="1" t="s">
        <v>3</v>
      </c>
      <c r="G128" s="1" t="s">
        <v>0</v>
      </c>
      <c r="H128" s="1" t="s">
        <v>1</v>
      </c>
      <c r="I128" s="1" t="s">
        <v>2</v>
      </c>
      <c r="J128" s="1" t="s">
        <v>3</v>
      </c>
      <c r="K128" s="1" t="s">
        <v>0</v>
      </c>
      <c r="L128" s="1" t="s">
        <v>1</v>
      </c>
      <c r="M128" s="1" t="s">
        <v>2</v>
      </c>
      <c r="N128" s="1" t="s">
        <v>3</v>
      </c>
    </row>
    <row r="129" spans="3:14">
      <c r="C129" s="1" t="s">
        <v>0</v>
      </c>
      <c r="D129" s="1" t="s">
        <v>1</v>
      </c>
      <c r="E129" s="1" t="s">
        <v>2</v>
      </c>
      <c r="F129" s="1" t="s">
        <v>3</v>
      </c>
      <c r="G129" s="1" t="s">
        <v>0</v>
      </c>
      <c r="H129" s="1" t="s">
        <v>1</v>
      </c>
      <c r="I129" s="1" t="s">
        <v>2</v>
      </c>
      <c r="J129" s="1" t="s">
        <v>3</v>
      </c>
      <c r="K129" s="1" t="s">
        <v>0</v>
      </c>
      <c r="L129" s="1" t="s">
        <v>1</v>
      </c>
      <c r="M129" s="1" t="s">
        <v>2</v>
      </c>
      <c r="N129" s="1" t="s">
        <v>3</v>
      </c>
    </row>
    <row r="130" spans="3:14">
      <c r="C130" s="1" t="s">
        <v>0</v>
      </c>
      <c r="D130" s="1" t="s">
        <v>1</v>
      </c>
      <c r="E130" s="1" t="s">
        <v>2</v>
      </c>
      <c r="F130" s="1" t="s">
        <v>3</v>
      </c>
      <c r="G130" s="1" t="s">
        <v>0</v>
      </c>
      <c r="H130" s="1" t="s">
        <v>1</v>
      </c>
      <c r="I130" s="1" t="s">
        <v>2</v>
      </c>
      <c r="J130" s="1" t="s">
        <v>3</v>
      </c>
      <c r="K130" s="1" t="s">
        <v>0</v>
      </c>
      <c r="L130" s="1" t="s">
        <v>1</v>
      </c>
      <c r="M130" s="1" t="s">
        <v>2</v>
      </c>
      <c r="N130" s="1" t="s">
        <v>3</v>
      </c>
    </row>
    <row r="131" spans="3:14">
      <c r="C131" s="1" t="s">
        <v>0</v>
      </c>
      <c r="D131" s="1" t="s">
        <v>1</v>
      </c>
      <c r="E131" s="1" t="s">
        <v>2</v>
      </c>
      <c r="F131" s="1" t="s">
        <v>3</v>
      </c>
      <c r="G131" s="1" t="s">
        <v>0</v>
      </c>
      <c r="H131" s="1" t="s">
        <v>1</v>
      </c>
      <c r="I131" s="1" t="s">
        <v>2</v>
      </c>
      <c r="J131" s="1" t="s">
        <v>3</v>
      </c>
      <c r="K131" s="1" t="s">
        <v>0</v>
      </c>
      <c r="L131" s="1" t="s">
        <v>1</v>
      </c>
      <c r="M131" s="1" t="s">
        <v>2</v>
      </c>
      <c r="N131" s="1" t="s">
        <v>3</v>
      </c>
    </row>
    <row r="132" spans="3:14">
      <c r="C132" s="1" t="s">
        <v>0</v>
      </c>
      <c r="D132" s="1" t="s">
        <v>1</v>
      </c>
      <c r="E132" s="1" t="s">
        <v>2</v>
      </c>
      <c r="F132" s="1" t="s">
        <v>3</v>
      </c>
      <c r="G132" s="1" t="s">
        <v>0</v>
      </c>
      <c r="H132" s="1" t="s">
        <v>1</v>
      </c>
      <c r="I132" s="1" t="s">
        <v>2</v>
      </c>
      <c r="J132" s="1" t="s">
        <v>3</v>
      </c>
      <c r="K132" s="1" t="s">
        <v>0</v>
      </c>
      <c r="L132" s="1" t="s">
        <v>1</v>
      </c>
      <c r="M132" s="1" t="s">
        <v>2</v>
      </c>
      <c r="N132" s="1" t="s">
        <v>3</v>
      </c>
    </row>
    <row r="133" spans="3:14">
      <c r="C133" s="1" t="s">
        <v>0</v>
      </c>
      <c r="D133" s="1" t="s">
        <v>1</v>
      </c>
      <c r="E133" s="1" t="s">
        <v>2</v>
      </c>
      <c r="F133" s="1" t="s">
        <v>3</v>
      </c>
      <c r="G133" s="1" t="s">
        <v>0</v>
      </c>
      <c r="H133" s="1" t="s">
        <v>1</v>
      </c>
      <c r="I133" s="1" t="s">
        <v>2</v>
      </c>
      <c r="J133" s="1" t="s">
        <v>3</v>
      </c>
      <c r="K133" s="1" t="s">
        <v>0</v>
      </c>
      <c r="L133" s="1" t="s">
        <v>1</v>
      </c>
      <c r="M133" s="1" t="s">
        <v>2</v>
      </c>
      <c r="N133" s="1" t="s">
        <v>3</v>
      </c>
    </row>
    <row r="134" spans="3:14">
      <c r="C134" s="1" t="s">
        <v>0</v>
      </c>
      <c r="D134" s="1" t="s">
        <v>1</v>
      </c>
      <c r="E134" s="1" t="s">
        <v>2</v>
      </c>
      <c r="F134" s="1" t="s">
        <v>3</v>
      </c>
      <c r="G134" s="1" t="s">
        <v>0</v>
      </c>
      <c r="H134" s="1" t="s">
        <v>1</v>
      </c>
      <c r="I134" s="1" t="s">
        <v>2</v>
      </c>
      <c r="J134" s="1" t="s">
        <v>3</v>
      </c>
      <c r="K134" s="1" t="s">
        <v>0</v>
      </c>
      <c r="L134" s="1" t="s">
        <v>1</v>
      </c>
      <c r="M134" s="1" t="s">
        <v>2</v>
      </c>
      <c r="N134" s="1" t="s">
        <v>3</v>
      </c>
    </row>
    <row r="135" spans="3:14">
      <c r="C135" s="1" t="s">
        <v>0</v>
      </c>
      <c r="D135" s="1" t="s">
        <v>1</v>
      </c>
      <c r="E135" s="1" t="s">
        <v>2</v>
      </c>
      <c r="F135" s="1" t="s">
        <v>3</v>
      </c>
      <c r="G135" s="1" t="s">
        <v>0</v>
      </c>
      <c r="H135" s="1" t="s">
        <v>1</v>
      </c>
      <c r="I135" s="1" t="s">
        <v>2</v>
      </c>
      <c r="J135" s="1" t="s">
        <v>3</v>
      </c>
      <c r="K135" s="1" t="s">
        <v>0</v>
      </c>
      <c r="L135" s="1" t="s">
        <v>1</v>
      </c>
      <c r="M135" s="1" t="s">
        <v>2</v>
      </c>
      <c r="N135" s="1" t="s">
        <v>3</v>
      </c>
    </row>
    <row r="136" spans="3:14">
      <c r="C136" s="1" t="s">
        <v>0</v>
      </c>
      <c r="D136" s="1" t="s">
        <v>1</v>
      </c>
      <c r="E136" s="1" t="s">
        <v>2</v>
      </c>
      <c r="F136" s="1" t="s">
        <v>3</v>
      </c>
      <c r="G136" s="1" t="s">
        <v>0</v>
      </c>
      <c r="H136" s="1" t="s">
        <v>1</v>
      </c>
      <c r="I136" s="1" t="s">
        <v>2</v>
      </c>
      <c r="J136" s="1" t="s">
        <v>3</v>
      </c>
      <c r="K136" s="1" t="s">
        <v>0</v>
      </c>
      <c r="L136" s="1" t="s">
        <v>1</v>
      </c>
      <c r="M136" s="1" t="s">
        <v>2</v>
      </c>
      <c r="N136" s="1" t="s">
        <v>3</v>
      </c>
    </row>
    <row r="137" spans="3:14">
      <c r="C137" s="1" t="s">
        <v>0</v>
      </c>
      <c r="D137" s="1" t="s">
        <v>1</v>
      </c>
      <c r="E137" s="1" t="s">
        <v>2</v>
      </c>
      <c r="F137" s="1" t="s">
        <v>3</v>
      </c>
      <c r="G137" s="1" t="s">
        <v>0</v>
      </c>
      <c r="H137" s="1" t="s">
        <v>1</v>
      </c>
      <c r="I137" s="1" t="s">
        <v>2</v>
      </c>
      <c r="J137" s="1" t="s">
        <v>3</v>
      </c>
      <c r="K137" s="1" t="s">
        <v>0</v>
      </c>
      <c r="L137" s="1" t="s">
        <v>1</v>
      </c>
      <c r="M137" s="1" t="s">
        <v>2</v>
      </c>
      <c r="N137" s="1" t="s">
        <v>3</v>
      </c>
    </row>
    <row r="138" spans="3:14">
      <c r="C138" s="1" t="s">
        <v>0</v>
      </c>
      <c r="D138" s="1" t="s">
        <v>1</v>
      </c>
      <c r="E138" s="1" t="s">
        <v>2</v>
      </c>
      <c r="F138" s="1" t="s">
        <v>3</v>
      </c>
      <c r="G138" s="1" t="s">
        <v>0</v>
      </c>
      <c r="H138" s="1" t="s">
        <v>1</v>
      </c>
      <c r="I138" s="1" t="s">
        <v>2</v>
      </c>
      <c r="J138" s="1" t="s">
        <v>3</v>
      </c>
      <c r="K138" s="1" t="s">
        <v>0</v>
      </c>
      <c r="L138" s="1" t="s">
        <v>1</v>
      </c>
      <c r="M138" s="1" t="s">
        <v>2</v>
      </c>
      <c r="N138" s="1" t="s">
        <v>3</v>
      </c>
    </row>
    <row r="139" spans="3:14">
      <c r="C139" s="1" t="s">
        <v>0</v>
      </c>
      <c r="D139" s="1" t="s">
        <v>1</v>
      </c>
      <c r="E139" s="1" t="s">
        <v>2</v>
      </c>
      <c r="F139" s="1" t="s">
        <v>3</v>
      </c>
      <c r="G139" s="1" t="s">
        <v>0</v>
      </c>
      <c r="H139" s="1" t="s">
        <v>1</v>
      </c>
      <c r="I139" s="1" t="s">
        <v>2</v>
      </c>
      <c r="J139" s="1" t="s">
        <v>3</v>
      </c>
      <c r="K139" s="1" t="s">
        <v>0</v>
      </c>
      <c r="L139" s="1" t="s">
        <v>1</v>
      </c>
      <c r="M139" s="1" t="s">
        <v>2</v>
      </c>
      <c r="N139" s="1" t="s">
        <v>3</v>
      </c>
    </row>
    <row r="140" spans="3:14">
      <c r="C140" s="1" t="s">
        <v>0</v>
      </c>
      <c r="D140" s="1" t="s">
        <v>1</v>
      </c>
      <c r="E140" s="1" t="s">
        <v>2</v>
      </c>
      <c r="F140" s="1" t="s">
        <v>3</v>
      </c>
      <c r="G140" s="1" t="s">
        <v>0</v>
      </c>
      <c r="H140" s="1" t="s">
        <v>1</v>
      </c>
      <c r="I140" s="1" t="s">
        <v>2</v>
      </c>
      <c r="J140" s="1" t="s">
        <v>3</v>
      </c>
      <c r="K140" s="1" t="s">
        <v>0</v>
      </c>
      <c r="L140" s="1" t="s">
        <v>1</v>
      </c>
      <c r="M140" s="1" t="s">
        <v>2</v>
      </c>
      <c r="N140" s="1" t="s">
        <v>3</v>
      </c>
    </row>
    <row r="141" spans="3:14">
      <c r="C141" s="1" t="s">
        <v>0</v>
      </c>
      <c r="D141" s="1" t="s">
        <v>1</v>
      </c>
      <c r="E141" s="1" t="s">
        <v>2</v>
      </c>
      <c r="F141" s="1" t="s">
        <v>3</v>
      </c>
      <c r="G141" s="1" t="s">
        <v>0</v>
      </c>
      <c r="H141" s="1" t="s">
        <v>1</v>
      </c>
      <c r="I141" s="1" t="s">
        <v>2</v>
      </c>
      <c r="J141" s="1" t="s">
        <v>3</v>
      </c>
      <c r="K141" s="1" t="s">
        <v>0</v>
      </c>
      <c r="L141" s="1" t="s">
        <v>1</v>
      </c>
      <c r="M141" s="1" t="s">
        <v>2</v>
      </c>
      <c r="N141" s="1" t="s">
        <v>3</v>
      </c>
    </row>
    <row r="142" spans="3:14">
      <c r="C142" s="1" t="s">
        <v>0</v>
      </c>
      <c r="D142" s="1" t="s">
        <v>1</v>
      </c>
      <c r="E142" s="1" t="s">
        <v>2</v>
      </c>
      <c r="F142" s="1" t="s">
        <v>3</v>
      </c>
      <c r="G142" s="1" t="s">
        <v>0</v>
      </c>
      <c r="H142" s="1" t="s">
        <v>1</v>
      </c>
      <c r="I142" s="1" t="s">
        <v>2</v>
      </c>
      <c r="J142" s="1" t="s">
        <v>3</v>
      </c>
      <c r="K142" s="1" t="s">
        <v>0</v>
      </c>
      <c r="L142" s="1" t="s">
        <v>1</v>
      </c>
      <c r="M142" s="1" t="s">
        <v>2</v>
      </c>
      <c r="N142" s="1" t="s">
        <v>3</v>
      </c>
    </row>
    <row r="143" spans="3:14">
      <c r="C143" s="1" t="s">
        <v>0</v>
      </c>
      <c r="D143" s="1" t="s">
        <v>1</v>
      </c>
      <c r="E143" s="1" t="s">
        <v>2</v>
      </c>
      <c r="F143" s="1" t="s">
        <v>3</v>
      </c>
      <c r="G143" s="1" t="s">
        <v>0</v>
      </c>
      <c r="H143" s="1" t="s">
        <v>1</v>
      </c>
      <c r="I143" s="1" t="s">
        <v>2</v>
      </c>
      <c r="J143" s="1" t="s">
        <v>3</v>
      </c>
      <c r="K143" s="1" t="s">
        <v>0</v>
      </c>
      <c r="L143" s="1" t="s">
        <v>1</v>
      </c>
      <c r="M143" s="1" t="s">
        <v>2</v>
      </c>
      <c r="N143" s="1" t="s">
        <v>3</v>
      </c>
    </row>
    <row r="144" spans="3:14">
      <c r="C144" s="1" t="s">
        <v>0</v>
      </c>
      <c r="D144" s="1" t="s">
        <v>1</v>
      </c>
      <c r="E144" s="1" t="s">
        <v>2</v>
      </c>
      <c r="F144" s="1" t="s">
        <v>3</v>
      </c>
      <c r="G144" s="1" t="s">
        <v>0</v>
      </c>
      <c r="H144" s="1" t="s">
        <v>1</v>
      </c>
      <c r="I144" s="1" t="s">
        <v>2</v>
      </c>
      <c r="J144" s="1" t="s">
        <v>3</v>
      </c>
      <c r="K144" s="1" t="s">
        <v>0</v>
      </c>
      <c r="L144" s="1" t="s">
        <v>1</v>
      </c>
      <c r="M144" s="1" t="s">
        <v>2</v>
      </c>
      <c r="N144" s="1" t="s">
        <v>3</v>
      </c>
    </row>
    <row r="145" spans="3:14">
      <c r="C145" s="1" t="s">
        <v>0</v>
      </c>
      <c r="D145" s="1" t="s">
        <v>1</v>
      </c>
      <c r="E145" s="1" t="s">
        <v>2</v>
      </c>
      <c r="F145" s="1" t="s">
        <v>3</v>
      </c>
      <c r="G145" s="1" t="s">
        <v>0</v>
      </c>
      <c r="H145" s="1" t="s">
        <v>1</v>
      </c>
      <c r="I145" s="1" t="s">
        <v>2</v>
      </c>
      <c r="J145" s="1" t="s">
        <v>3</v>
      </c>
      <c r="K145" s="1" t="s">
        <v>0</v>
      </c>
      <c r="L145" s="1" t="s">
        <v>1</v>
      </c>
      <c r="M145" s="1" t="s">
        <v>2</v>
      </c>
      <c r="N145" s="1" t="s">
        <v>3</v>
      </c>
    </row>
    <row r="146" spans="3:14">
      <c r="C146" s="1" t="s">
        <v>0</v>
      </c>
      <c r="D146" s="1" t="s">
        <v>1</v>
      </c>
      <c r="E146" s="1" t="s">
        <v>2</v>
      </c>
      <c r="F146" s="1" t="s">
        <v>3</v>
      </c>
      <c r="G146" s="1" t="s">
        <v>0</v>
      </c>
      <c r="H146" s="1" t="s">
        <v>1</v>
      </c>
      <c r="I146" s="1" t="s">
        <v>2</v>
      </c>
      <c r="J146" s="1" t="s">
        <v>3</v>
      </c>
      <c r="K146" s="1" t="s">
        <v>0</v>
      </c>
      <c r="L146" s="1" t="s">
        <v>1</v>
      </c>
      <c r="M146" s="1" t="s">
        <v>2</v>
      </c>
      <c r="N146" s="1" t="s">
        <v>3</v>
      </c>
    </row>
    <row r="147" spans="3:14">
      <c r="C147" s="1" t="s">
        <v>0</v>
      </c>
      <c r="D147" s="1" t="s">
        <v>1</v>
      </c>
      <c r="E147" s="1" t="s">
        <v>2</v>
      </c>
      <c r="F147" s="1" t="s">
        <v>3</v>
      </c>
      <c r="G147" s="1" t="s">
        <v>0</v>
      </c>
      <c r="H147" s="1" t="s">
        <v>1</v>
      </c>
      <c r="I147" s="1" t="s">
        <v>2</v>
      </c>
      <c r="J147" s="1" t="s">
        <v>3</v>
      </c>
      <c r="K147" s="1" t="s">
        <v>0</v>
      </c>
      <c r="L147" s="1" t="s">
        <v>1</v>
      </c>
      <c r="M147" s="1" t="s">
        <v>2</v>
      </c>
      <c r="N147" s="1" t="s">
        <v>3</v>
      </c>
    </row>
    <row r="148" spans="3:14">
      <c r="C148" s="1" t="s">
        <v>0</v>
      </c>
      <c r="D148" s="1" t="s">
        <v>1</v>
      </c>
      <c r="E148" s="1" t="s">
        <v>2</v>
      </c>
      <c r="F148" s="1" t="s">
        <v>3</v>
      </c>
      <c r="G148" s="1" t="s">
        <v>0</v>
      </c>
      <c r="H148" s="1" t="s">
        <v>1</v>
      </c>
      <c r="I148" s="1" t="s">
        <v>2</v>
      </c>
      <c r="J148" s="1" t="s">
        <v>3</v>
      </c>
      <c r="K148" s="1" t="s">
        <v>0</v>
      </c>
      <c r="L148" s="1" t="s">
        <v>1</v>
      </c>
      <c r="M148" s="1" t="s">
        <v>2</v>
      </c>
      <c r="N148" s="1" t="s">
        <v>3</v>
      </c>
    </row>
    <row r="149" spans="3:14">
      <c r="C149" s="1" t="s">
        <v>0</v>
      </c>
      <c r="D149" s="1" t="s">
        <v>1</v>
      </c>
      <c r="E149" s="1" t="s">
        <v>2</v>
      </c>
      <c r="F149" s="1" t="s">
        <v>3</v>
      </c>
      <c r="G149" s="1" t="s">
        <v>0</v>
      </c>
      <c r="H149" s="1" t="s">
        <v>1</v>
      </c>
      <c r="I149" s="1" t="s">
        <v>2</v>
      </c>
      <c r="J149" s="1" t="s">
        <v>3</v>
      </c>
      <c r="K149" s="1" t="s">
        <v>0</v>
      </c>
      <c r="L149" s="1" t="s">
        <v>1</v>
      </c>
      <c r="M149" s="1" t="s">
        <v>2</v>
      </c>
      <c r="N149" s="1" t="s">
        <v>3</v>
      </c>
    </row>
    <row r="150" spans="3:14">
      <c r="C150" s="1" t="s">
        <v>0</v>
      </c>
      <c r="D150" s="1" t="s">
        <v>1</v>
      </c>
      <c r="E150" s="1" t="s">
        <v>2</v>
      </c>
      <c r="F150" s="1" t="s">
        <v>3</v>
      </c>
      <c r="G150" s="1" t="s">
        <v>0</v>
      </c>
      <c r="H150" s="1" t="s">
        <v>1</v>
      </c>
      <c r="I150" s="1" t="s">
        <v>2</v>
      </c>
      <c r="J150" s="1" t="s">
        <v>3</v>
      </c>
      <c r="K150" s="1" t="s">
        <v>0</v>
      </c>
      <c r="L150" s="1" t="s">
        <v>1</v>
      </c>
      <c r="M150" s="1" t="s">
        <v>2</v>
      </c>
      <c r="N150" s="1" t="s">
        <v>3</v>
      </c>
    </row>
    <row r="151" spans="3:14">
      <c r="C151" s="1" t="s">
        <v>0</v>
      </c>
      <c r="D151" s="1" t="s">
        <v>1</v>
      </c>
      <c r="E151" s="1" t="s">
        <v>2</v>
      </c>
      <c r="F151" s="1" t="s">
        <v>3</v>
      </c>
      <c r="G151" s="1" t="s">
        <v>0</v>
      </c>
      <c r="H151" s="1" t="s">
        <v>1</v>
      </c>
      <c r="I151" s="1" t="s">
        <v>2</v>
      </c>
      <c r="J151" s="1" t="s">
        <v>3</v>
      </c>
      <c r="K151" s="1" t="s">
        <v>0</v>
      </c>
      <c r="L151" s="1" t="s">
        <v>1</v>
      </c>
      <c r="M151" s="1" t="s">
        <v>2</v>
      </c>
      <c r="N151" s="1" t="s">
        <v>3</v>
      </c>
    </row>
    <row r="152" spans="3:14">
      <c r="C152" s="1" t="s">
        <v>0</v>
      </c>
      <c r="D152" s="1" t="s">
        <v>1</v>
      </c>
      <c r="E152" s="1" t="s">
        <v>2</v>
      </c>
      <c r="F152" s="1" t="s">
        <v>3</v>
      </c>
      <c r="G152" s="1" t="s">
        <v>0</v>
      </c>
      <c r="H152" s="1" t="s">
        <v>1</v>
      </c>
      <c r="I152" s="1" t="s">
        <v>2</v>
      </c>
      <c r="J152" s="1" t="s">
        <v>3</v>
      </c>
      <c r="K152" s="1" t="s">
        <v>0</v>
      </c>
      <c r="L152" s="1" t="s">
        <v>1</v>
      </c>
      <c r="M152" s="1" t="s">
        <v>2</v>
      </c>
      <c r="N152" s="1" t="s">
        <v>3</v>
      </c>
    </row>
    <row r="153" spans="3:14">
      <c r="C153" s="1" t="s">
        <v>0</v>
      </c>
      <c r="D153" s="1" t="s">
        <v>1</v>
      </c>
      <c r="E153" s="1" t="s">
        <v>2</v>
      </c>
      <c r="F153" s="1" t="s">
        <v>3</v>
      </c>
      <c r="G153" s="1" t="s">
        <v>0</v>
      </c>
      <c r="H153" s="1" t="s">
        <v>1</v>
      </c>
      <c r="I153" s="1" t="s">
        <v>2</v>
      </c>
      <c r="J153" s="1" t="s">
        <v>3</v>
      </c>
      <c r="K153" s="1" t="s">
        <v>0</v>
      </c>
      <c r="L153" s="1" t="s">
        <v>1</v>
      </c>
      <c r="M153" s="1" t="s">
        <v>2</v>
      </c>
      <c r="N153" s="1" t="s">
        <v>3</v>
      </c>
    </row>
    <row r="154" spans="3:14">
      <c r="C154" s="1" t="s">
        <v>0</v>
      </c>
      <c r="D154" s="1" t="s">
        <v>1</v>
      </c>
      <c r="E154" s="1" t="s">
        <v>2</v>
      </c>
      <c r="F154" s="1" t="s">
        <v>3</v>
      </c>
      <c r="G154" s="1" t="s">
        <v>0</v>
      </c>
      <c r="H154" s="1" t="s">
        <v>1</v>
      </c>
      <c r="I154" s="1" t="s">
        <v>2</v>
      </c>
      <c r="J154" s="1" t="s">
        <v>3</v>
      </c>
      <c r="K154" s="1" t="s">
        <v>0</v>
      </c>
      <c r="L154" s="1" t="s">
        <v>1</v>
      </c>
      <c r="M154" s="1" t="s">
        <v>2</v>
      </c>
      <c r="N154" s="1" t="s">
        <v>3</v>
      </c>
    </row>
    <row r="155" spans="3:14">
      <c r="C155" s="1" t="s">
        <v>0</v>
      </c>
      <c r="D155" s="1" t="s">
        <v>1</v>
      </c>
      <c r="E155" s="1" t="s">
        <v>2</v>
      </c>
      <c r="F155" s="1" t="s">
        <v>3</v>
      </c>
      <c r="G155" s="1" t="s">
        <v>0</v>
      </c>
      <c r="H155" s="1" t="s">
        <v>1</v>
      </c>
      <c r="I155" s="1" t="s">
        <v>2</v>
      </c>
      <c r="J155" s="1" t="s">
        <v>3</v>
      </c>
      <c r="K155" s="1" t="s">
        <v>0</v>
      </c>
      <c r="L155" s="1" t="s">
        <v>1</v>
      </c>
      <c r="M155" s="1" t="s">
        <v>2</v>
      </c>
      <c r="N155" s="1" t="s">
        <v>3</v>
      </c>
    </row>
    <row r="156" spans="3:14">
      <c r="C156" s="1" t="s">
        <v>0</v>
      </c>
      <c r="D156" s="1" t="s">
        <v>1</v>
      </c>
      <c r="E156" s="1" t="s">
        <v>2</v>
      </c>
      <c r="F156" s="1" t="s">
        <v>3</v>
      </c>
      <c r="G156" s="1" t="s">
        <v>0</v>
      </c>
      <c r="H156" s="1" t="s">
        <v>1</v>
      </c>
      <c r="I156" s="1" t="s">
        <v>2</v>
      </c>
      <c r="J156" s="1" t="s">
        <v>3</v>
      </c>
      <c r="K156" s="1" t="s">
        <v>0</v>
      </c>
      <c r="L156" s="1" t="s">
        <v>1</v>
      </c>
      <c r="M156" s="1" t="s">
        <v>2</v>
      </c>
      <c r="N156" s="1" t="s">
        <v>3</v>
      </c>
    </row>
    <row r="157" spans="3:14">
      <c r="C157" s="1" t="s">
        <v>0</v>
      </c>
      <c r="D157" s="1" t="s">
        <v>1</v>
      </c>
      <c r="E157" s="1" t="s">
        <v>2</v>
      </c>
      <c r="F157" s="1" t="s">
        <v>3</v>
      </c>
      <c r="G157" s="1" t="s">
        <v>0</v>
      </c>
      <c r="H157" s="1" t="s">
        <v>1</v>
      </c>
      <c r="I157" s="1" t="s">
        <v>2</v>
      </c>
      <c r="J157" s="1" t="s">
        <v>3</v>
      </c>
      <c r="K157" s="1" t="s">
        <v>0</v>
      </c>
      <c r="L157" s="1" t="s">
        <v>1</v>
      </c>
      <c r="M157" s="1" t="s">
        <v>2</v>
      </c>
      <c r="N157" s="1" t="s">
        <v>3</v>
      </c>
    </row>
    <row r="158" spans="3:14">
      <c r="C158" s="1" t="s">
        <v>0</v>
      </c>
      <c r="D158" s="1" t="s">
        <v>1</v>
      </c>
      <c r="E158" s="1" t="s">
        <v>2</v>
      </c>
      <c r="F158" s="1" t="s">
        <v>3</v>
      </c>
      <c r="G158" s="1" t="s">
        <v>0</v>
      </c>
      <c r="H158" s="1" t="s">
        <v>1</v>
      </c>
      <c r="I158" s="1" t="s">
        <v>2</v>
      </c>
      <c r="J158" s="1" t="s">
        <v>3</v>
      </c>
      <c r="K158" s="1" t="s">
        <v>0</v>
      </c>
      <c r="L158" s="1" t="s">
        <v>1</v>
      </c>
      <c r="M158" s="1" t="s">
        <v>2</v>
      </c>
      <c r="N158" s="1" t="s">
        <v>3</v>
      </c>
    </row>
    <row r="159" spans="3:14">
      <c r="C159" s="1" t="s">
        <v>0</v>
      </c>
      <c r="D159" s="1" t="s">
        <v>1</v>
      </c>
      <c r="E159" s="1" t="s">
        <v>2</v>
      </c>
      <c r="F159" s="1" t="s">
        <v>3</v>
      </c>
      <c r="G159" s="1" t="s">
        <v>0</v>
      </c>
      <c r="H159" s="1" t="s">
        <v>1</v>
      </c>
      <c r="I159" s="1" t="s">
        <v>2</v>
      </c>
      <c r="J159" s="1" t="s">
        <v>3</v>
      </c>
      <c r="K159" s="1" t="s">
        <v>0</v>
      </c>
      <c r="L159" s="1" t="s">
        <v>1</v>
      </c>
      <c r="M159" s="1" t="s">
        <v>2</v>
      </c>
      <c r="N159" s="1" t="s">
        <v>3</v>
      </c>
    </row>
    <row r="160" spans="3:14">
      <c r="C160" s="1" t="s">
        <v>0</v>
      </c>
      <c r="D160" s="1" t="s">
        <v>1</v>
      </c>
      <c r="E160" s="1" t="s">
        <v>2</v>
      </c>
      <c r="F160" s="1" t="s">
        <v>3</v>
      </c>
      <c r="G160" s="1" t="s">
        <v>0</v>
      </c>
      <c r="H160" s="1" t="s">
        <v>1</v>
      </c>
      <c r="I160" s="1" t="s">
        <v>2</v>
      </c>
      <c r="J160" s="1" t="s">
        <v>3</v>
      </c>
      <c r="K160" s="1" t="s">
        <v>0</v>
      </c>
      <c r="L160" s="1" t="s">
        <v>1</v>
      </c>
      <c r="M160" s="1" t="s">
        <v>2</v>
      </c>
      <c r="N160" s="1" t="s">
        <v>3</v>
      </c>
    </row>
    <row r="161" spans="3:14">
      <c r="C161" s="1" t="s">
        <v>0</v>
      </c>
      <c r="D161" s="1" t="s">
        <v>1</v>
      </c>
      <c r="E161" s="1" t="s">
        <v>2</v>
      </c>
      <c r="F161" s="1" t="s">
        <v>3</v>
      </c>
      <c r="G161" s="1" t="s">
        <v>0</v>
      </c>
      <c r="H161" s="1" t="s">
        <v>1</v>
      </c>
      <c r="I161" s="1" t="s">
        <v>2</v>
      </c>
      <c r="J161" s="1" t="s">
        <v>3</v>
      </c>
      <c r="K161" s="1" t="s">
        <v>0</v>
      </c>
      <c r="L161" s="1" t="s">
        <v>1</v>
      </c>
      <c r="M161" s="1" t="s">
        <v>2</v>
      </c>
      <c r="N161" s="1" t="s">
        <v>3</v>
      </c>
    </row>
    <row r="162" spans="3:14">
      <c r="C162" s="1" t="s">
        <v>0</v>
      </c>
      <c r="D162" s="1" t="s">
        <v>1</v>
      </c>
      <c r="E162" s="1" t="s">
        <v>2</v>
      </c>
      <c r="F162" s="1" t="s">
        <v>3</v>
      </c>
      <c r="G162" s="1" t="s">
        <v>0</v>
      </c>
      <c r="H162" s="1" t="s">
        <v>1</v>
      </c>
      <c r="I162" s="1" t="s">
        <v>2</v>
      </c>
      <c r="J162" s="1" t="s">
        <v>3</v>
      </c>
      <c r="K162" s="1" t="s">
        <v>0</v>
      </c>
      <c r="L162" s="1" t="s">
        <v>1</v>
      </c>
      <c r="M162" s="1" t="s">
        <v>2</v>
      </c>
      <c r="N162" s="1" t="s">
        <v>3</v>
      </c>
    </row>
    <row r="163" spans="3:14">
      <c r="C163" s="1" t="s">
        <v>0</v>
      </c>
      <c r="D163" s="1" t="s">
        <v>1</v>
      </c>
      <c r="E163" s="1" t="s">
        <v>2</v>
      </c>
      <c r="F163" s="1" t="s">
        <v>3</v>
      </c>
      <c r="G163" s="1" t="s">
        <v>0</v>
      </c>
      <c r="H163" s="1" t="s">
        <v>1</v>
      </c>
      <c r="I163" s="1" t="s">
        <v>2</v>
      </c>
      <c r="J163" s="1" t="s">
        <v>3</v>
      </c>
      <c r="K163" s="1" t="s">
        <v>0</v>
      </c>
      <c r="L163" s="1" t="s">
        <v>1</v>
      </c>
      <c r="M163" s="1" t="s">
        <v>2</v>
      </c>
      <c r="N163" s="1" t="s">
        <v>3</v>
      </c>
    </row>
    <row r="164" spans="3:14">
      <c r="C164" s="1" t="s">
        <v>0</v>
      </c>
      <c r="D164" s="1" t="s">
        <v>1</v>
      </c>
      <c r="E164" s="1" t="s">
        <v>2</v>
      </c>
      <c r="F164" s="1" t="s">
        <v>3</v>
      </c>
      <c r="G164" s="1" t="s">
        <v>0</v>
      </c>
      <c r="H164" s="1" t="s">
        <v>1</v>
      </c>
      <c r="I164" s="1" t="s">
        <v>2</v>
      </c>
      <c r="J164" s="1" t="s">
        <v>3</v>
      </c>
      <c r="K164" s="1" t="s">
        <v>0</v>
      </c>
      <c r="L164" s="1" t="s">
        <v>1</v>
      </c>
      <c r="M164" s="1" t="s">
        <v>2</v>
      </c>
      <c r="N164" s="1" t="s">
        <v>3</v>
      </c>
    </row>
    <row r="165" spans="3:14">
      <c r="C165" s="1" t="s">
        <v>0</v>
      </c>
      <c r="D165" s="1" t="s">
        <v>1</v>
      </c>
      <c r="E165" s="1" t="s">
        <v>2</v>
      </c>
      <c r="F165" s="1" t="s">
        <v>3</v>
      </c>
      <c r="G165" s="1" t="s">
        <v>0</v>
      </c>
      <c r="H165" s="1" t="s">
        <v>1</v>
      </c>
      <c r="I165" s="1" t="s">
        <v>2</v>
      </c>
      <c r="J165" s="1" t="s">
        <v>3</v>
      </c>
      <c r="K165" s="1" t="s">
        <v>0</v>
      </c>
      <c r="L165" s="1" t="s">
        <v>1</v>
      </c>
      <c r="M165" s="1" t="s">
        <v>2</v>
      </c>
      <c r="N165" s="1" t="s">
        <v>3</v>
      </c>
    </row>
    <row r="166" spans="3:14">
      <c r="C166" s="1" t="s">
        <v>0</v>
      </c>
      <c r="D166" s="1" t="s">
        <v>1</v>
      </c>
      <c r="E166" s="1" t="s">
        <v>2</v>
      </c>
      <c r="F166" s="1" t="s">
        <v>3</v>
      </c>
      <c r="G166" s="1" t="s">
        <v>0</v>
      </c>
      <c r="H166" s="1" t="s">
        <v>1</v>
      </c>
      <c r="I166" s="1" t="s">
        <v>2</v>
      </c>
      <c r="J166" s="1" t="s">
        <v>3</v>
      </c>
      <c r="K166" s="1" t="s">
        <v>0</v>
      </c>
      <c r="L166" s="1" t="s">
        <v>1</v>
      </c>
      <c r="M166" s="1" t="s">
        <v>2</v>
      </c>
      <c r="N166" s="1" t="s">
        <v>3</v>
      </c>
    </row>
    <row r="167" spans="3:14">
      <c r="C167" s="1" t="s">
        <v>0</v>
      </c>
      <c r="D167" s="1" t="s">
        <v>1</v>
      </c>
      <c r="E167" s="1" t="s">
        <v>2</v>
      </c>
      <c r="F167" s="1" t="s">
        <v>3</v>
      </c>
      <c r="G167" s="1" t="s">
        <v>0</v>
      </c>
      <c r="H167" s="1" t="s">
        <v>1</v>
      </c>
      <c r="I167" s="1" t="s">
        <v>2</v>
      </c>
      <c r="J167" s="1" t="s">
        <v>3</v>
      </c>
      <c r="K167" s="1" t="s">
        <v>0</v>
      </c>
      <c r="L167" s="1" t="s">
        <v>1</v>
      </c>
      <c r="M167" s="1" t="s">
        <v>2</v>
      </c>
      <c r="N167" s="1" t="s">
        <v>3</v>
      </c>
    </row>
    <row r="168" spans="3:14">
      <c r="C168" s="1" t="s">
        <v>0</v>
      </c>
      <c r="D168" s="1" t="s">
        <v>1</v>
      </c>
      <c r="E168" s="1" t="s">
        <v>2</v>
      </c>
      <c r="F168" s="1" t="s">
        <v>3</v>
      </c>
      <c r="G168" s="1" t="s">
        <v>0</v>
      </c>
      <c r="H168" s="1" t="s">
        <v>1</v>
      </c>
      <c r="I168" s="1" t="s">
        <v>2</v>
      </c>
      <c r="J168" s="1" t="s">
        <v>3</v>
      </c>
      <c r="K168" s="1" t="s">
        <v>0</v>
      </c>
      <c r="L168" s="1" t="s">
        <v>1</v>
      </c>
      <c r="M168" s="1" t="s">
        <v>2</v>
      </c>
      <c r="N168" s="1" t="s">
        <v>3</v>
      </c>
    </row>
    <row r="169" spans="3:14">
      <c r="C169" s="1" t="s">
        <v>0</v>
      </c>
      <c r="D169" s="1" t="s">
        <v>1</v>
      </c>
      <c r="E169" s="1" t="s">
        <v>2</v>
      </c>
      <c r="F169" s="1" t="s">
        <v>3</v>
      </c>
      <c r="G169" s="1" t="s">
        <v>0</v>
      </c>
      <c r="H169" s="1" t="s">
        <v>1</v>
      </c>
      <c r="I169" s="1" t="s">
        <v>2</v>
      </c>
      <c r="J169" s="1" t="s">
        <v>3</v>
      </c>
      <c r="K169" s="1" t="s">
        <v>0</v>
      </c>
      <c r="L169" s="1" t="s">
        <v>1</v>
      </c>
      <c r="M169" s="1" t="s">
        <v>2</v>
      </c>
      <c r="N169" s="1" t="s">
        <v>3</v>
      </c>
    </row>
    <row r="170" spans="3:14">
      <c r="C170" s="1" t="s">
        <v>0</v>
      </c>
      <c r="D170" s="1" t="s">
        <v>1</v>
      </c>
      <c r="E170" s="1" t="s">
        <v>2</v>
      </c>
      <c r="F170" s="1" t="s">
        <v>3</v>
      </c>
      <c r="G170" s="1" t="s">
        <v>0</v>
      </c>
      <c r="H170" s="1" t="s">
        <v>1</v>
      </c>
      <c r="I170" s="1" t="s">
        <v>2</v>
      </c>
      <c r="J170" s="1" t="s">
        <v>3</v>
      </c>
      <c r="K170" s="1" t="s">
        <v>0</v>
      </c>
      <c r="L170" s="1" t="s">
        <v>1</v>
      </c>
      <c r="M170" s="1" t="s">
        <v>2</v>
      </c>
      <c r="N170" s="1" t="s">
        <v>3</v>
      </c>
    </row>
    <row r="171" spans="3:14">
      <c r="C171" s="1" t="s">
        <v>0</v>
      </c>
      <c r="D171" s="1" t="s">
        <v>1</v>
      </c>
      <c r="E171" s="1" t="s">
        <v>2</v>
      </c>
      <c r="F171" s="1" t="s">
        <v>3</v>
      </c>
      <c r="G171" s="1" t="s">
        <v>0</v>
      </c>
      <c r="H171" s="1" t="s">
        <v>1</v>
      </c>
      <c r="I171" s="1" t="s">
        <v>2</v>
      </c>
      <c r="J171" s="1" t="s">
        <v>3</v>
      </c>
      <c r="K171" s="1" t="s">
        <v>0</v>
      </c>
      <c r="L171" s="1" t="s">
        <v>1</v>
      </c>
      <c r="M171" s="1" t="s">
        <v>2</v>
      </c>
      <c r="N171" s="1" t="s">
        <v>3</v>
      </c>
    </row>
    <row r="172" spans="3:14">
      <c r="C172" s="1" t="s">
        <v>0</v>
      </c>
      <c r="D172" s="1" t="s">
        <v>1</v>
      </c>
      <c r="E172" s="1" t="s">
        <v>2</v>
      </c>
      <c r="F172" s="1" t="s">
        <v>3</v>
      </c>
      <c r="G172" s="1" t="s">
        <v>0</v>
      </c>
      <c r="H172" s="1" t="s">
        <v>1</v>
      </c>
      <c r="I172" s="1" t="s">
        <v>2</v>
      </c>
      <c r="J172" s="1" t="s">
        <v>3</v>
      </c>
      <c r="K172" s="1" t="s">
        <v>0</v>
      </c>
      <c r="L172" s="1" t="s">
        <v>1</v>
      </c>
      <c r="M172" s="1" t="s">
        <v>2</v>
      </c>
      <c r="N172" s="1" t="s">
        <v>3</v>
      </c>
    </row>
    <row r="173" spans="3:14">
      <c r="C173" s="1" t="s">
        <v>0</v>
      </c>
      <c r="D173" s="1" t="s">
        <v>1</v>
      </c>
      <c r="E173" s="1" t="s">
        <v>2</v>
      </c>
      <c r="F173" s="1" t="s">
        <v>3</v>
      </c>
      <c r="G173" s="1" t="s">
        <v>0</v>
      </c>
      <c r="H173" s="1" t="s">
        <v>1</v>
      </c>
      <c r="I173" s="1" t="s">
        <v>2</v>
      </c>
      <c r="J173" s="1" t="s">
        <v>3</v>
      </c>
      <c r="K173" s="1" t="s">
        <v>0</v>
      </c>
      <c r="L173" s="1" t="s">
        <v>1</v>
      </c>
      <c r="M173" s="1" t="s">
        <v>2</v>
      </c>
      <c r="N173" s="1" t="s">
        <v>3</v>
      </c>
    </row>
    <row r="174" spans="3:14">
      <c r="C174" s="1" t="s">
        <v>0</v>
      </c>
      <c r="D174" s="1" t="s">
        <v>1</v>
      </c>
      <c r="E174" s="1" t="s">
        <v>2</v>
      </c>
      <c r="F174" s="1" t="s">
        <v>3</v>
      </c>
      <c r="G174" s="1" t="s">
        <v>0</v>
      </c>
      <c r="H174" s="1" t="s">
        <v>1</v>
      </c>
      <c r="I174" s="1" t="s">
        <v>2</v>
      </c>
      <c r="J174" s="1" t="s">
        <v>3</v>
      </c>
      <c r="K174" s="1" t="s">
        <v>0</v>
      </c>
      <c r="L174" s="1" t="s">
        <v>1</v>
      </c>
      <c r="M174" s="1" t="s">
        <v>2</v>
      </c>
      <c r="N174" s="1" t="s">
        <v>3</v>
      </c>
    </row>
    <row r="175" spans="3:14">
      <c r="C175" s="1" t="s">
        <v>0</v>
      </c>
      <c r="D175" s="1" t="s">
        <v>1</v>
      </c>
      <c r="E175" s="1" t="s">
        <v>2</v>
      </c>
      <c r="F175" s="1" t="s">
        <v>3</v>
      </c>
      <c r="G175" s="1" t="s">
        <v>0</v>
      </c>
      <c r="H175" s="1" t="s">
        <v>1</v>
      </c>
      <c r="I175" s="1" t="s">
        <v>2</v>
      </c>
      <c r="J175" s="1" t="s">
        <v>3</v>
      </c>
      <c r="K175" s="1" t="s">
        <v>0</v>
      </c>
      <c r="L175" s="1" t="s">
        <v>1</v>
      </c>
      <c r="M175" s="1" t="s">
        <v>2</v>
      </c>
      <c r="N175" s="1" t="s">
        <v>3</v>
      </c>
    </row>
    <row r="176" spans="3:14">
      <c r="C176" s="1" t="s">
        <v>0</v>
      </c>
      <c r="D176" s="1" t="s">
        <v>1</v>
      </c>
      <c r="E176" s="1" t="s">
        <v>2</v>
      </c>
      <c r="F176" s="1" t="s">
        <v>3</v>
      </c>
      <c r="G176" s="1" t="s">
        <v>0</v>
      </c>
      <c r="H176" s="1" t="s">
        <v>1</v>
      </c>
      <c r="I176" s="1" t="s">
        <v>2</v>
      </c>
      <c r="J176" s="1" t="s">
        <v>3</v>
      </c>
      <c r="K176" s="1" t="s">
        <v>0</v>
      </c>
      <c r="L176" s="1" t="s">
        <v>1</v>
      </c>
      <c r="M176" s="1" t="s">
        <v>2</v>
      </c>
      <c r="N176" s="1" t="s">
        <v>3</v>
      </c>
    </row>
    <row r="177" spans="3:14">
      <c r="C177" s="1" t="s">
        <v>0</v>
      </c>
      <c r="D177" s="1" t="s">
        <v>1</v>
      </c>
      <c r="E177" s="1" t="s">
        <v>2</v>
      </c>
      <c r="F177" s="1" t="s">
        <v>3</v>
      </c>
      <c r="G177" s="1" t="s">
        <v>0</v>
      </c>
      <c r="H177" s="1" t="s">
        <v>1</v>
      </c>
      <c r="I177" s="1" t="s">
        <v>2</v>
      </c>
      <c r="J177" s="1" t="s">
        <v>3</v>
      </c>
      <c r="K177" s="1" t="s">
        <v>0</v>
      </c>
      <c r="L177" s="1" t="s">
        <v>1</v>
      </c>
      <c r="M177" s="1" t="s">
        <v>2</v>
      </c>
      <c r="N177" s="1" t="s">
        <v>3</v>
      </c>
    </row>
    <row r="178" spans="3:14">
      <c r="C178" s="1" t="s">
        <v>0</v>
      </c>
      <c r="D178" s="1" t="s">
        <v>1</v>
      </c>
      <c r="E178" s="1" t="s">
        <v>2</v>
      </c>
      <c r="F178" s="1" t="s">
        <v>3</v>
      </c>
      <c r="G178" s="1" t="s">
        <v>0</v>
      </c>
      <c r="H178" s="1" t="s">
        <v>1</v>
      </c>
      <c r="I178" s="1" t="s">
        <v>2</v>
      </c>
      <c r="J178" s="1" t="s">
        <v>3</v>
      </c>
      <c r="K178" s="1" t="s">
        <v>0</v>
      </c>
      <c r="L178" s="1" t="s">
        <v>1</v>
      </c>
      <c r="M178" s="1" t="s">
        <v>2</v>
      </c>
      <c r="N178" s="1" t="s">
        <v>3</v>
      </c>
    </row>
    <row r="179" spans="3:14">
      <c r="C179" s="1" t="s">
        <v>0</v>
      </c>
      <c r="D179" s="1" t="s">
        <v>1</v>
      </c>
      <c r="E179" s="1" t="s">
        <v>2</v>
      </c>
      <c r="F179" s="1" t="s">
        <v>3</v>
      </c>
      <c r="G179" s="1" t="s">
        <v>0</v>
      </c>
      <c r="H179" s="1" t="s">
        <v>1</v>
      </c>
      <c r="I179" s="1" t="s">
        <v>2</v>
      </c>
      <c r="J179" s="1" t="s">
        <v>3</v>
      </c>
      <c r="K179" s="1" t="s">
        <v>0</v>
      </c>
      <c r="L179" s="1" t="s">
        <v>1</v>
      </c>
      <c r="M179" s="1" t="s">
        <v>2</v>
      </c>
      <c r="N179" s="1" t="s">
        <v>3</v>
      </c>
    </row>
    <row r="180" spans="3:14">
      <c r="C180" s="1" t="s">
        <v>0</v>
      </c>
      <c r="D180" s="1" t="s">
        <v>1</v>
      </c>
      <c r="E180" s="1" t="s">
        <v>2</v>
      </c>
      <c r="F180" s="1" t="s">
        <v>3</v>
      </c>
      <c r="G180" s="1" t="s">
        <v>0</v>
      </c>
      <c r="H180" s="1" t="s">
        <v>1</v>
      </c>
      <c r="I180" s="1" t="s">
        <v>2</v>
      </c>
      <c r="J180" s="1" t="s">
        <v>3</v>
      </c>
      <c r="K180" s="1" t="s">
        <v>0</v>
      </c>
      <c r="L180" s="1" t="s">
        <v>1</v>
      </c>
      <c r="M180" s="1" t="s">
        <v>2</v>
      </c>
      <c r="N180" s="1" t="s">
        <v>3</v>
      </c>
    </row>
    <row r="181" spans="3:14">
      <c r="C181" s="1" t="s">
        <v>0</v>
      </c>
      <c r="D181" s="1" t="s">
        <v>1</v>
      </c>
      <c r="E181" s="1" t="s">
        <v>2</v>
      </c>
      <c r="F181" s="1" t="s">
        <v>3</v>
      </c>
      <c r="G181" s="1" t="s">
        <v>0</v>
      </c>
      <c r="H181" s="1" t="s">
        <v>1</v>
      </c>
      <c r="I181" s="1" t="s">
        <v>2</v>
      </c>
      <c r="J181" s="1" t="s">
        <v>3</v>
      </c>
      <c r="K181" s="1" t="s">
        <v>0</v>
      </c>
      <c r="L181" s="1" t="s">
        <v>1</v>
      </c>
      <c r="M181" s="1" t="s">
        <v>2</v>
      </c>
      <c r="N181" s="1" t="s">
        <v>3</v>
      </c>
    </row>
    <row r="182" spans="3:14">
      <c r="C182" s="1" t="s">
        <v>0</v>
      </c>
      <c r="D182" s="1" t="s">
        <v>1</v>
      </c>
      <c r="E182" s="1" t="s">
        <v>2</v>
      </c>
      <c r="F182" s="1" t="s">
        <v>3</v>
      </c>
      <c r="G182" s="1" t="s">
        <v>0</v>
      </c>
      <c r="H182" s="1" t="s">
        <v>1</v>
      </c>
      <c r="I182" s="1" t="s">
        <v>2</v>
      </c>
      <c r="J182" s="1" t="s">
        <v>3</v>
      </c>
      <c r="K182" s="1" t="s">
        <v>0</v>
      </c>
      <c r="L182" s="1" t="s">
        <v>1</v>
      </c>
      <c r="M182" s="1" t="s">
        <v>2</v>
      </c>
      <c r="N182" s="1" t="s">
        <v>3</v>
      </c>
    </row>
    <row r="183" spans="3:14">
      <c r="C183" s="1" t="s">
        <v>0</v>
      </c>
      <c r="D183" s="1" t="s">
        <v>1</v>
      </c>
      <c r="E183" s="1" t="s">
        <v>2</v>
      </c>
      <c r="F183" s="1" t="s">
        <v>3</v>
      </c>
      <c r="G183" s="1" t="s">
        <v>0</v>
      </c>
      <c r="H183" s="1" t="s">
        <v>1</v>
      </c>
      <c r="I183" s="1" t="s">
        <v>2</v>
      </c>
      <c r="J183" s="1" t="s">
        <v>3</v>
      </c>
      <c r="K183" s="1" t="s">
        <v>0</v>
      </c>
      <c r="L183" s="1" t="s">
        <v>1</v>
      </c>
      <c r="M183" s="1" t="s">
        <v>2</v>
      </c>
      <c r="N183" s="1" t="s">
        <v>3</v>
      </c>
    </row>
    <row r="184" spans="3:14">
      <c r="C184" s="1" t="s">
        <v>0</v>
      </c>
      <c r="D184" s="1" t="s">
        <v>1</v>
      </c>
      <c r="E184" s="1" t="s">
        <v>2</v>
      </c>
      <c r="F184" s="1" t="s">
        <v>3</v>
      </c>
      <c r="G184" s="1" t="s">
        <v>0</v>
      </c>
      <c r="H184" s="1" t="s">
        <v>1</v>
      </c>
      <c r="I184" s="1" t="s">
        <v>2</v>
      </c>
      <c r="J184" s="1" t="s">
        <v>3</v>
      </c>
      <c r="K184" s="1" t="s">
        <v>0</v>
      </c>
      <c r="L184" s="1" t="s">
        <v>1</v>
      </c>
      <c r="M184" s="1" t="s">
        <v>2</v>
      </c>
      <c r="N184" s="1" t="s">
        <v>3</v>
      </c>
    </row>
    <row r="185" spans="3:14">
      <c r="C185" s="1" t="s">
        <v>0</v>
      </c>
      <c r="D185" s="1" t="s">
        <v>1</v>
      </c>
      <c r="E185" s="1" t="s">
        <v>2</v>
      </c>
      <c r="F185" s="1" t="s">
        <v>3</v>
      </c>
      <c r="G185" s="1" t="s">
        <v>0</v>
      </c>
      <c r="H185" s="1" t="s">
        <v>1</v>
      </c>
      <c r="I185" s="1" t="s">
        <v>2</v>
      </c>
      <c r="J185" s="1" t="s">
        <v>3</v>
      </c>
      <c r="K185" s="1" t="s">
        <v>0</v>
      </c>
      <c r="L185" s="1" t="s">
        <v>1</v>
      </c>
      <c r="M185" s="1" t="s">
        <v>2</v>
      </c>
      <c r="N185" s="1" t="s">
        <v>3</v>
      </c>
    </row>
    <row r="186" spans="3:14">
      <c r="C186" s="1" t="s">
        <v>0</v>
      </c>
      <c r="D186" s="1" t="s">
        <v>1</v>
      </c>
      <c r="E186" s="1" t="s">
        <v>2</v>
      </c>
      <c r="F186" s="1" t="s">
        <v>3</v>
      </c>
      <c r="G186" s="1" t="s">
        <v>0</v>
      </c>
      <c r="H186" s="1" t="s">
        <v>1</v>
      </c>
      <c r="I186" s="1" t="s">
        <v>2</v>
      </c>
      <c r="J186" s="1" t="s">
        <v>3</v>
      </c>
      <c r="K186" s="1" t="s">
        <v>0</v>
      </c>
      <c r="L186" s="1" t="s">
        <v>1</v>
      </c>
      <c r="M186" s="1" t="s">
        <v>2</v>
      </c>
      <c r="N186" s="1" t="s">
        <v>3</v>
      </c>
    </row>
    <row r="187" spans="3:14">
      <c r="C187" s="1" t="s">
        <v>0</v>
      </c>
      <c r="D187" s="1" t="s">
        <v>1</v>
      </c>
      <c r="E187" s="1" t="s">
        <v>2</v>
      </c>
      <c r="F187" s="1" t="s">
        <v>3</v>
      </c>
      <c r="G187" s="1" t="s">
        <v>0</v>
      </c>
      <c r="H187" s="1" t="s">
        <v>1</v>
      </c>
      <c r="I187" s="1" t="s">
        <v>2</v>
      </c>
      <c r="J187" s="1" t="s">
        <v>3</v>
      </c>
      <c r="K187" s="1" t="s">
        <v>0</v>
      </c>
      <c r="L187" s="1" t="s">
        <v>1</v>
      </c>
      <c r="M187" s="1" t="s">
        <v>2</v>
      </c>
      <c r="N187" s="1" t="s">
        <v>3</v>
      </c>
    </row>
    <row r="188" spans="3:14">
      <c r="C188" s="1" t="s">
        <v>0</v>
      </c>
      <c r="D188" s="1" t="s">
        <v>1</v>
      </c>
      <c r="E188" s="1" t="s">
        <v>2</v>
      </c>
      <c r="F188" s="1" t="s">
        <v>3</v>
      </c>
      <c r="G188" s="1" t="s">
        <v>0</v>
      </c>
      <c r="H188" s="1" t="s">
        <v>1</v>
      </c>
      <c r="I188" s="1" t="s">
        <v>2</v>
      </c>
      <c r="J188" s="1" t="s">
        <v>3</v>
      </c>
      <c r="K188" s="1" t="s">
        <v>0</v>
      </c>
      <c r="L188" s="1" t="s">
        <v>1</v>
      </c>
      <c r="M188" s="1" t="s">
        <v>2</v>
      </c>
      <c r="N188" s="1" t="s">
        <v>3</v>
      </c>
    </row>
    <row r="189" spans="3:14">
      <c r="C189" s="1" t="s">
        <v>0</v>
      </c>
      <c r="D189" s="1" t="s">
        <v>1</v>
      </c>
      <c r="E189" s="1" t="s">
        <v>2</v>
      </c>
      <c r="F189" s="1" t="s">
        <v>3</v>
      </c>
      <c r="G189" s="1" t="s">
        <v>0</v>
      </c>
      <c r="H189" s="1" t="s">
        <v>1</v>
      </c>
      <c r="I189" s="1" t="s">
        <v>2</v>
      </c>
      <c r="J189" s="1" t="s">
        <v>3</v>
      </c>
      <c r="K189" s="1" t="s">
        <v>0</v>
      </c>
      <c r="L189" s="1" t="s">
        <v>1</v>
      </c>
      <c r="M189" s="1" t="s">
        <v>2</v>
      </c>
      <c r="N189" s="1" t="s">
        <v>3</v>
      </c>
    </row>
    <row r="190" spans="3:14">
      <c r="C190" s="1" t="s">
        <v>0</v>
      </c>
      <c r="D190" s="1" t="s">
        <v>1</v>
      </c>
      <c r="E190" s="1" t="s">
        <v>2</v>
      </c>
      <c r="F190" s="1" t="s">
        <v>3</v>
      </c>
      <c r="G190" s="1" t="s">
        <v>0</v>
      </c>
      <c r="H190" s="1" t="s">
        <v>1</v>
      </c>
      <c r="I190" s="1" t="s">
        <v>2</v>
      </c>
      <c r="J190" s="1" t="s">
        <v>3</v>
      </c>
      <c r="K190" s="1" t="s">
        <v>0</v>
      </c>
      <c r="L190" s="1" t="s">
        <v>1</v>
      </c>
      <c r="M190" s="1" t="s">
        <v>2</v>
      </c>
      <c r="N190" s="1" t="s">
        <v>3</v>
      </c>
    </row>
    <row r="191" spans="3:14">
      <c r="C191" s="1" t="s">
        <v>0</v>
      </c>
      <c r="D191" s="1" t="s">
        <v>1</v>
      </c>
      <c r="E191" s="1" t="s">
        <v>2</v>
      </c>
      <c r="F191" s="1" t="s">
        <v>3</v>
      </c>
      <c r="G191" s="1" t="s">
        <v>0</v>
      </c>
      <c r="H191" s="1" t="s">
        <v>1</v>
      </c>
      <c r="I191" s="1" t="s">
        <v>2</v>
      </c>
      <c r="J191" s="1" t="s">
        <v>3</v>
      </c>
      <c r="K191" s="1" t="s">
        <v>0</v>
      </c>
      <c r="L191" s="1" t="s">
        <v>1</v>
      </c>
      <c r="M191" s="1" t="s">
        <v>2</v>
      </c>
      <c r="N191" s="1" t="s">
        <v>3</v>
      </c>
    </row>
    <row r="192" spans="3:14">
      <c r="C192" s="1" t="s">
        <v>0</v>
      </c>
      <c r="D192" s="1" t="s">
        <v>1</v>
      </c>
      <c r="E192" s="1" t="s">
        <v>2</v>
      </c>
      <c r="F192" s="1" t="s">
        <v>3</v>
      </c>
      <c r="G192" s="1" t="s">
        <v>0</v>
      </c>
      <c r="H192" s="1" t="s">
        <v>1</v>
      </c>
      <c r="I192" s="1" t="s">
        <v>2</v>
      </c>
      <c r="J192" s="1" t="s">
        <v>3</v>
      </c>
      <c r="K192" s="1" t="s">
        <v>0</v>
      </c>
      <c r="L192" s="1" t="s">
        <v>1</v>
      </c>
      <c r="M192" s="1" t="s">
        <v>2</v>
      </c>
      <c r="N192" s="1" t="s">
        <v>3</v>
      </c>
    </row>
    <row r="193" spans="3:14">
      <c r="C193" s="1" t="s">
        <v>0</v>
      </c>
      <c r="D193" s="1" t="s">
        <v>1</v>
      </c>
      <c r="E193" s="1" t="s">
        <v>2</v>
      </c>
      <c r="F193" s="1" t="s">
        <v>3</v>
      </c>
      <c r="G193" s="1" t="s">
        <v>0</v>
      </c>
      <c r="H193" s="1" t="s">
        <v>1</v>
      </c>
      <c r="I193" s="1" t="s">
        <v>2</v>
      </c>
      <c r="J193" s="1" t="s">
        <v>3</v>
      </c>
      <c r="K193" s="1" t="s">
        <v>0</v>
      </c>
      <c r="L193" s="1" t="s">
        <v>1</v>
      </c>
      <c r="M193" s="1" t="s">
        <v>2</v>
      </c>
      <c r="N193" s="1" t="s">
        <v>3</v>
      </c>
    </row>
    <row r="194" spans="3:14">
      <c r="C194" s="1" t="s">
        <v>0</v>
      </c>
      <c r="D194" s="1" t="s">
        <v>1</v>
      </c>
      <c r="E194" s="1" t="s">
        <v>2</v>
      </c>
      <c r="F194" s="1" t="s">
        <v>3</v>
      </c>
      <c r="G194" s="1" t="s">
        <v>0</v>
      </c>
      <c r="H194" s="1" t="s">
        <v>1</v>
      </c>
      <c r="I194" s="1" t="s">
        <v>2</v>
      </c>
      <c r="J194" s="1" t="s">
        <v>3</v>
      </c>
      <c r="K194" s="1" t="s">
        <v>0</v>
      </c>
      <c r="L194" s="1" t="s">
        <v>1</v>
      </c>
      <c r="M194" s="1" t="s">
        <v>2</v>
      </c>
      <c r="N194" s="1" t="s">
        <v>3</v>
      </c>
    </row>
    <row r="195" spans="3:14">
      <c r="C195" s="1" t="s">
        <v>0</v>
      </c>
      <c r="D195" s="1" t="s">
        <v>1</v>
      </c>
      <c r="E195" s="1" t="s">
        <v>2</v>
      </c>
      <c r="F195" s="1" t="s">
        <v>3</v>
      </c>
      <c r="G195" s="1" t="s">
        <v>0</v>
      </c>
      <c r="H195" s="1" t="s">
        <v>1</v>
      </c>
      <c r="I195" s="1" t="s">
        <v>2</v>
      </c>
      <c r="J195" s="1" t="s">
        <v>3</v>
      </c>
      <c r="K195" s="1" t="s">
        <v>0</v>
      </c>
      <c r="L195" s="1" t="s">
        <v>1</v>
      </c>
      <c r="M195" s="1" t="s">
        <v>2</v>
      </c>
      <c r="N195" s="1" t="s">
        <v>3</v>
      </c>
    </row>
    <row r="196" spans="3:14">
      <c r="C196" s="1" t="s">
        <v>0</v>
      </c>
      <c r="D196" s="1" t="s">
        <v>1</v>
      </c>
      <c r="E196" s="1" t="s">
        <v>2</v>
      </c>
      <c r="F196" s="1" t="s">
        <v>3</v>
      </c>
      <c r="G196" s="1" t="s">
        <v>0</v>
      </c>
      <c r="H196" s="1" t="s">
        <v>1</v>
      </c>
      <c r="I196" s="1" t="s">
        <v>2</v>
      </c>
      <c r="J196" s="1" t="s">
        <v>3</v>
      </c>
      <c r="K196" s="1" t="s">
        <v>0</v>
      </c>
      <c r="L196" s="1" t="s">
        <v>1</v>
      </c>
      <c r="M196" s="1" t="s">
        <v>2</v>
      </c>
      <c r="N196" s="1" t="s">
        <v>3</v>
      </c>
    </row>
    <row r="197" spans="3:14">
      <c r="C197" s="1" t="s">
        <v>0</v>
      </c>
      <c r="D197" s="1" t="s">
        <v>1</v>
      </c>
      <c r="E197" s="1" t="s">
        <v>2</v>
      </c>
      <c r="F197" s="1" t="s">
        <v>3</v>
      </c>
      <c r="G197" s="1" t="s">
        <v>0</v>
      </c>
      <c r="H197" s="1" t="s">
        <v>1</v>
      </c>
      <c r="I197" s="1" t="s">
        <v>2</v>
      </c>
      <c r="J197" s="1" t="s">
        <v>3</v>
      </c>
      <c r="K197" s="1" t="s">
        <v>0</v>
      </c>
      <c r="L197" s="1" t="s">
        <v>1</v>
      </c>
      <c r="M197" s="1" t="s">
        <v>2</v>
      </c>
      <c r="N197" s="1" t="s">
        <v>3</v>
      </c>
    </row>
    <row r="198" spans="3:14">
      <c r="C198" s="1" t="s">
        <v>0</v>
      </c>
      <c r="D198" s="1" t="s">
        <v>1</v>
      </c>
      <c r="E198" s="1" t="s">
        <v>2</v>
      </c>
      <c r="F198" s="1" t="s">
        <v>3</v>
      </c>
      <c r="G198" s="1" t="s">
        <v>0</v>
      </c>
      <c r="H198" s="1" t="s">
        <v>1</v>
      </c>
      <c r="I198" s="1" t="s">
        <v>2</v>
      </c>
      <c r="J198" s="1" t="s">
        <v>3</v>
      </c>
      <c r="K198" s="1" t="s">
        <v>0</v>
      </c>
      <c r="L198" s="1" t="s">
        <v>1</v>
      </c>
      <c r="M198" s="1" t="s">
        <v>2</v>
      </c>
      <c r="N198" s="1" t="s">
        <v>3</v>
      </c>
    </row>
    <row r="199" spans="3:14">
      <c r="C199" s="1" t="s">
        <v>0</v>
      </c>
      <c r="D199" s="1" t="s">
        <v>1</v>
      </c>
      <c r="E199" s="1" t="s">
        <v>2</v>
      </c>
      <c r="F199" s="1" t="s">
        <v>3</v>
      </c>
      <c r="G199" s="1" t="s">
        <v>0</v>
      </c>
      <c r="H199" s="1" t="s">
        <v>1</v>
      </c>
      <c r="I199" s="1" t="s">
        <v>2</v>
      </c>
      <c r="J199" s="1" t="s">
        <v>3</v>
      </c>
      <c r="K199" s="1" t="s">
        <v>0</v>
      </c>
      <c r="L199" s="1" t="s">
        <v>1</v>
      </c>
      <c r="M199" s="1" t="s">
        <v>2</v>
      </c>
      <c r="N199" s="1" t="s">
        <v>3</v>
      </c>
    </row>
    <row r="200" spans="3:14">
      <c r="C200" s="1" t="s">
        <v>0</v>
      </c>
      <c r="D200" s="1" t="s">
        <v>1</v>
      </c>
      <c r="E200" s="1" t="s">
        <v>2</v>
      </c>
      <c r="F200" s="1" t="s">
        <v>3</v>
      </c>
      <c r="G200" s="1" t="s">
        <v>0</v>
      </c>
      <c r="H200" s="1" t="s">
        <v>1</v>
      </c>
      <c r="I200" s="1" t="s">
        <v>2</v>
      </c>
      <c r="J200" s="1" t="s">
        <v>3</v>
      </c>
      <c r="K200" s="1" t="s">
        <v>0</v>
      </c>
      <c r="L200" s="1" t="s">
        <v>1</v>
      </c>
      <c r="M200" s="1" t="s">
        <v>2</v>
      </c>
      <c r="N200" s="1" t="s">
        <v>3</v>
      </c>
    </row>
    <row r="201" spans="3:14">
      <c r="C201" s="1" t="s">
        <v>0</v>
      </c>
      <c r="D201" s="1" t="s">
        <v>1</v>
      </c>
      <c r="E201" s="1" t="s">
        <v>2</v>
      </c>
      <c r="F201" s="1" t="s">
        <v>3</v>
      </c>
      <c r="G201" s="1" t="s">
        <v>0</v>
      </c>
      <c r="H201" s="1" t="s">
        <v>1</v>
      </c>
      <c r="I201" s="1" t="s">
        <v>2</v>
      </c>
      <c r="J201" s="1" t="s">
        <v>3</v>
      </c>
      <c r="K201" s="1" t="s">
        <v>0</v>
      </c>
      <c r="L201" s="1" t="s">
        <v>1</v>
      </c>
      <c r="M201" s="1" t="s">
        <v>2</v>
      </c>
      <c r="N201" s="1" t="s">
        <v>3</v>
      </c>
    </row>
    <row r="202" spans="3:14">
      <c r="C202" s="1" t="s">
        <v>0</v>
      </c>
      <c r="D202" s="1" t="s">
        <v>1</v>
      </c>
      <c r="E202" s="1" t="s">
        <v>2</v>
      </c>
      <c r="F202" s="1" t="s">
        <v>3</v>
      </c>
      <c r="G202" s="1" t="s">
        <v>0</v>
      </c>
      <c r="H202" s="1" t="s">
        <v>1</v>
      </c>
      <c r="I202" s="1" t="s">
        <v>2</v>
      </c>
      <c r="J202" s="1" t="s">
        <v>3</v>
      </c>
      <c r="K202" s="1" t="s">
        <v>0</v>
      </c>
      <c r="L202" s="1" t="s">
        <v>1</v>
      </c>
      <c r="M202" s="1" t="s">
        <v>2</v>
      </c>
      <c r="N202" s="1" t="s">
        <v>3</v>
      </c>
    </row>
    <row r="203" spans="3:14">
      <c r="C203" s="1" t="s">
        <v>0</v>
      </c>
      <c r="D203" s="1" t="s">
        <v>1</v>
      </c>
      <c r="E203" s="1" t="s">
        <v>2</v>
      </c>
      <c r="F203" s="1" t="s">
        <v>3</v>
      </c>
      <c r="G203" s="1" t="s">
        <v>0</v>
      </c>
      <c r="H203" s="1" t="s">
        <v>1</v>
      </c>
      <c r="I203" s="1" t="s">
        <v>2</v>
      </c>
      <c r="J203" s="1" t="s">
        <v>3</v>
      </c>
      <c r="K203" s="1" t="s">
        <v>0</v>
      </c>
      <c r="L203" s="1" t="s">
        <v>1</v>
      </c>
      <c r="M203" s="1" t="s">
        <v>2</v>
      </c>
      <c r="N203" s="1" t="s">
        <v>3</v>
      </c>
    </row>
    <row r="204" spans="3:14">
      <c r="C204" s="1" t="s">
        <v>0</v>
      </c>
      <c r="D204" s="1" t="s">
        <v>1</v>
      </c>
      <c r="E204" s="1" t="s">
        <v>2</v>
      </c>
      <c r="F204" s="1" t="s">
        <v>3</v>
      </c>
      <c r="G204" s="1" t="s">
        <v>0</v>
      </c>
      <c r="H204" s="1" t="s">
        <v>1</v>
      </c>
      <c r="I204" s="1" t="s">
        <v>2</v>
      </c>
      <c r="J204" s="1" t="s">
        <v>3</v>
      </c>
      <c r="K204" s="1" t="s">
        <v>0</v>
      </c>
      <c r="L204" s="1" t="s">
        <v>1</v>
      </c>
      <c r="M204" s="1" t="s">
        <v>2</v>
      </c>
      <c r="N204" s="1" t="s">
        <v>3</v>
      </c>
    </row>
    <row r="205" spans="3:14">
      <c r="C205" s="1" t="s">
        <v>0</v>
      </c>
      <c r="D205" s="1" t="s">
        <v>1</v>
      </c>
      <c r="E205" s="1" t="s">
        <v>2</v>
      </c>
      <c r="F205" s="1" t="s">
        <v>3</v>
      </c>
      <c r="G205" s="1" t="s">
        <v>0</v>
      </c>
      <c r="H205" s="1" t="s">
        <v>1</v>
      </c>
      <c r="I205" s="1" t="s">
        <v>2</v>
      </c>
      <c r="J205" s="1" t="s">
        <v>3</v>
      </c>
      <c r="K205" s="1" t="s">
        <v>0</v>
      </c>
      <c r="L205" s="1" t="s">
        <v>1</v>
      </c>
      <c r="M205" s="1" t="s">
        <v>2</v>
      </c>
      <c r="N205" s="1" t="s">
        <v>3</v>
      </c>
    </row>
    <row r="206" spans="3:14">
      <c r="C206" s="1" t="s">
        <v>0</v>
      </c>
      <c r="D206" s="1" t="s">
        <v>1</v>
      </c>
      <c r="E206" s="1" t="s">
        <v>2</v>
      </c>
      <c r="F206" s="1" t="s">
        <v>3</v>
      </c>
      <c r="G206" s="1" t="s">
        <v>0</v>
      </c>
      <c r="H206" s="1" t="s">
        <v>1</v>
      </c>
      <c r="I206" s="1" t="s">
        <v>2</v>
      </c>
      <c r="J206" s="1" t="s">
        <v>3</v>
      </c>
      <c r="K206" s="1" t="s">
        <v>0</v>
      </c>
      <c r="L206" s="1" t="s">
        <v>1</v>
      </c>
      <c r="M206" s="1" t="s">
        <v>2</v>
      </c>
      <c r="N206" s="1" t="s">
        <v>3</v>
      </c>
    </row>
    <row r="207" spans="3:14">
      <c r="C207" s="1" t="s">
        <v>0</v>
      </c>
      <c r="D207" s="1" t="s">
        <v>1</v>
      </c>
      <c r="E207" s="1" t="s">
        <v>2</v>
      </c>
      <c r="F207" s="1" t="s">
        <v>3</v>
      </c>
      <c r="G207" s="1" t="s">
        <v>0</v>
      </c>
      <c r="H207" s="1" t="s">
        <v>1</v>
      </c>
      <c r="I207" s="1" t="s">
        <v>2</v>
      </c>
      <c r="J207" s="1" t="s">
        <v>3</v>
      </c>
      <c r="K207" s="1" t="s">
        <v>0</v>
      </c>
      <c r="L207" s="1" t="s">
        <v>1</v>
      </c>
      <c r="M207" s="1" t="s">
        <v>2</v>
      </c>
      <c r="N207" s="1" t="s">
        <v>3</v>
      </c>
    </row>
    <row r="208" spans="3:14">
      <c r="C208" s="1" t="s">
        <v>0</v>
      </c>
      <c r="D208" s="1" t="s">
        <v>1</v>
      </c>
      <c r="E208" s="1" t="s">
        <v>2</v>
      </c>
      <c r="F208" s="1" t="s">
        <v>3</v>
      </c>
      <c r="G208" s="1" t="s">
        <v>0</v>
      </c>
      <c r="H208" s="1" t="s">
        <v>1</v>
      </c>
      <c r="I208" s="1" t="s">
        <v>2</v>
      </c>
      <c r="J208" s="1" t="s">
        <v>3</v>
      </c>
      <c r="K208" s="1" t="s">
        <v>0</v>
      </c>
      <c r="L208" s="1" t="s">
        <v>1</v>
      </c>
      <c r="M208" s="1" t="s">
        <v>2</v>
      </c>
      <c r="N208" s="1" t="s">
        <v>3</v>
      </c>
    </row>
    <row r="209" spans="3:14">
      <c r="C209" s="1" t="s">
        <v>0</v>
      </c>
      <c r="D209" s="1" t="s">
        <v>1</v>
      </c>
      <c r="E209" s="1" t="s">
        <v>2</v>
      </c>
      <c r="F209" s="1" t="s">
        <v>3</v>
      </c>
      <c r="G209" s="1" t="s">
        <v>0</v>
      </c>
      <c r="H209" s="1" t="s">
        <v>1</v>
      </c>
      <c r="I209" s="1" t="s">
        <v>2</v>
      </c>
      <c r="J209" s="1" t="s">
        <v>3</v>
      </c>
      <c r="K209" s="1" t="s">
        <v>0</v>
      </c>
      <c r="L209" s="1" t="s">
        <v>1</v>
      </c>
      <c r="M209" s="1" t="s">
        <v>2</v>
      </c>
      <c r="N209" s="1" t="s">
        <v>3</v>
      </c>
    </row>
    <row r="210" spans="3:14">
      <c r="C210" s="1" t="s">
        <v>0</v>
      </c>
      <c r="D210" s="1" t="s">
        <v>1</v>
      </c>
      <c r="E210" s="1" t="s">
        <v>2</v>
      </c>
      <c r="F210" s="1" t="s">
        <v>3</v>
      </c>
      <c r="G210" s="1" t="s">
        <v>0</v>
      </c>
      <c r="H210" s="1" t="s">
        <v>1</v>
      </c>
      <c r="I210" s="1" t="s">
        <v>2</v>
      </c>
      <c r="J210" s="1" t="s">
        <v>3</v>
      </c>
      <c r="K210" s="1" t="s">
        <v>0</v>
      </c>
      <c r="L210" s="1" t="s">
        <v>1</v>
      </c>
      <c r="M210" s="1" t="s">
        <v>2</v>
      </c>
      <c r="N210" s="1" t="s">
        <v>3</v>
      </c>
    </row>
    <row r="211" spans="3:14">
      <c r="C211" s="1" t="s">
        <v>0</v>
      </c>
      <c r="D211" s="1" t="s">
        <v>1</v>
      </c>
      <c r="E211" s="1" t="s">
        <v>2</v>
      </c>
      <c r="F211" s="1" t="s">
        <v>3</v>
      </c>
      <c r="G211" s="1" t="s">
        <v>0</v>
      </c>
      <c r="H211" s="1" t="s">
        <v>1</v>
      </c>
      <c r="I211" s="1" t="s">
        <v>2</v>
      </c>
      <c r="J211" s="1" t="s">
        <v>3</v>
      </c>
      <c r="K211" s="1" t="s">
        <v>0</v>
      </c>
      <c r="L211" s="1" t="s">
        <v>1</v>
      </c>
      <c r="M211" s="1" t="s">
        <v>2</v>
      </c>
      <c r="N211" s="1" t="s">
        <v>3</v>
      </c>
    </row>
    <row r="212" spans="3:14">
      <c r="C212" s="1" t="s">
        <v>0</v>
      </c>
      <c r="D212" s="1" t="s">
        <v>1</v>
      </c>
      <c r="E212" s="1" t="s">
        <v>2</v>
      </c>
      <c r="F212" s="1" t="s">
        <v>3</v>
      </c>
      <c r="G212" s="1" t="s">
        <v>0</v>
      </c>
      <c r="H212" s="1" t="s">
        <v>1</v>
      </c>
      <c r="I212" s="1" t="s">
        <v>2</v>
      </c>
      <c r="J212" s="1" t="s">
        <v>3</v>
      </c>
      <c r="K212" s="1" t="s">
        <v>0</v>
      </c>
      <c r="L212" s="1" t="s">
        <v>1</v>
      </c>
      <c r="M212" s="1" t="s">
        <v>2</v>
      </c>
      <c r="N212" s="1" t="s">
        <v>3</v>
      </c>
    </row>
    <row r="213" spans="3:14">
      <c r="C213" s="1" t="s">
        <v>0</v>
      </c>
      <c r="D213" s="1" t="s">
        <v>1</v>
      </c>
      <c r="E213" s="1" t="s">
        <v>2</v>
      </c>
      <c r="F213" s="1" t="s">
        <v>3</v>
      </c>
      <c r="G213" s="1" t="s">
        <v>0</v>
      </c>
      <c r="H213" s="1" t="s">
        <v>1</v>
      </c>
      <c r="I213" s="1" t="s">
        <v>2</v>
      </c>
      <c r="J213" s="1" t="s">
        <v>3</v>
      </c>
      <c r="K213" s="1" t="s">
        <v>0</v>
      </c>
      <c r="L213" s="1" t="s">
        <v>1</v>
      </c>
      <c r="M213" s="1" t="s">
        <v>2</v>
      </c>
      <c r="N213" s="1" t="s">
        <v>3</v>
      </c>
    </row>
    <row r="214" spans="3:14">
      <c r="C214" s="1" t="s">
        <v>0</v>
      </c>
      <c r="D214" s="1" t="s">
        <v>1</v>
      </c>
      <c r="E214" s="1" t="s">
        <v>2</v>
      </c>
      <c r="F214" s="1" t="s">
        <v>3</v>
      </c>
      <c r="G214" s="1" t="s">
        <v>0</v>
      </c>
      <c r="H214" s="1" t="s">
        <v>1</v>
      </c>
      <c r="I214" s="1" t="s">
        <v>2</v>
      </c>
      <c r="J214" s="1" t="s">
        <v>3</v>
      </c>
      <c r="K214" s="1" t="s">
        <v>0</v>
      </c>
      <c r="L214" s="1" t="s">
        <v>1</v>
      </c>
      <c r="M214" s="1" t="s">
        <v>2</v>
      </c>
      <c r="N214" s="1" t="s">
        <v>3</v>
      </c>
    </row>
    <row r="215" spans="3:14">
      <c r="C215" s="1" t="s">
        <v>0</v>
      </c>
      <c r="D215" s="1" t="s">
        <v>1</v>
      </c>
      <c r="E215" s="1" t="s">
        <v>2</v>
      </c>
      <c r="F215" s="1" t="s">
        <v>3</v>
      </c>
      <c r="G215" s="1" t="s">
        <v>0</v>
      </c>
      <c r="H215" s="1" t="s">
        <v>1</v>
      </c>
      <c r="I215" s="1" t="s">
        <v>2</v>
      </c>
      <c r="J215" s="1" t="s">
        <v>3</v>
      </c>
      <c r="K215" s="1" t="s">
        <v>0</v>
      </c>
      <c r="L215" s="1" t="s">
        <v>1</v>
      </c>
      <c r="M215" s="1" t="s">
        <v>2</v>
      </c>
      <c r="N215" s="1" t="s">
        <v>3</v>
      </c>
    </row>
    <row r="216" spans="3:14">
      <c r="C216" s="1" t="s">
        <v>0</v>
      </c>
      <c r="D216" s="1" t="s">
        <v>1</v>
      </c>
      <c r="E216" s="1" t="s">
        <v>2</v>
      </c>
      <c r="F216" s="1" t="s">
        <v>3</v>
      </c>
      <c r="G216" s="1" t="s">
        <v>0</v>
      </c>
      <c r="H216" s="1" t="s">
        <v>1</v>
      </c>
      <c r="I216" s="1" t="s">
        <v>2</v>
      </c>
      <c r="J216" s="1" t="s">
        <v>3</v>
      </c>
      <c r="K216" s="1" t="s">
        <v>0</v>
      </c>
      <c r="L216" s="1" t="s">
        <v>1</v>
      </c>
      <c r="M216" s="1" t="s">
        <v>2</v>
      </c>
      <c r="N216" s="1" t="s">
        <v>3</v>
      </c>
    </row>
    <row r="217" spans="3:14">
      <c r="C217" s="1" t="s">
        <v>0</v>
      </c>
      <c r="D217" s="1" t="s">
        <v>1</v>
      </c>
      <c r="E217" s="1" t="s">
        <v>2</v>
      </c>
      <c r="F217" s="1" t="s">
        <v>3</v>
      </c>
      <c r="G217" s="1" t="s">
        <v>0</v>
      </c>
      <c r="H217" s="1" t="s">
        <v>1</v>
      </c>
      <c r="I217" s="1" t="s">
        <v>2</v>
      </c>
      <c r="J217" s="1" t="s">
        <v>3</v>
      </c>
      <c r="K217" s="1" t="s">
        <v>0</v>
      </c>
      <c r="L217" s="1" t="s">
        <v>1</v>
      </c>
      <c r="M217" s="1" t="s">
        <v>2</v>
      </c>
      <c r="N217" s="1" t="s">
        <v>3</v>
      </c>
    </row>
    <row r="218" spans="3:14">
      <c r="C218" s="1" t="s">
        <v>0</v>
      </c>
      <c r="D218" s="1" t="s">
        <v>1</v>
      </c>
      <c r="E218" s="1" t="s">
        <v>2</v>
      </c>
      <c r="F218" s="1" t="s">
        <v>3</v>
      </c>
      <c r="G218" s="1" t="s">
        <v>0</v>
      </c>
      <c r="H218" s="1" t="s">
        <v>1</v>
      </c>
      <c r="I218" s="1" t="s">
        <v>2</v>
      </c>
      <c r="J218" s="1" t="s">
        <v>3</v>
      </c>
      <c r="K218" s="1" t="s">
        <v>0</v>
      </c>
      <c r="L218" s="1" t="s">
        <v>1</v>
      </c>
      <c r="M218" s="1" t="s">
        <v>2</v>
      </c>
      <c r="N218" s="1" t="s">
        <v>3</v>
      </c>
    </row>
    <row r="219" spans="3:14">
      <c r="C219" s="1" t="s">
        <v>0</v>
      </c>
      <c r="D219" s="1" t="s">
        <v>1</v>
      </c>
      <c r="E219" s="1" t="s">
        <v>2</v>
      </c>
      <c r="F219" s="1" t="s">
        <v>3</v>
      </c>
      <c r="G219" s="1" t="s">
        <v>0</v>
      </c>
      <c r="H219" s="1" t="s">
        <v>1</v>
      </c>
      <c r="I219" s="1" t="s">
        <v>2</v>
      </c>
      <c r="J219" s="1" t="s">
        <v>3</v>
      </c>
      <c r="K219" s="1" t="s">
        <v>0</v>
      </c>
      <c r="L219" s="1" t="s">
        <v>1</v>
      </c>
      <c r="M219" s="1" t="s">
        <v>2</v>
      </c>
      <c r="N219" s="1" t="s">
        <v>3</v>
      </c>
    </row>
    <row r="220" spans="3:14">
      <c r="C220" s="1" t="s">
        <v>0</v>
      </c>
      <c r="D220" s="1" t="s">
        <v>1</v>
      </c>
      <c r="E220" s="1" t="s">
        <v>2</v>
      </c>
      <c r="F220" s="1" t="s">
        <v>3</v>
      </c>
      <c r="G220" s="1" t="s">
        <v>0</v>
      </c>
      <c r="H220" s="1" t="s">
        <v>1</v>
      </c>
      <c r="I220" s="1" t="s">
        <v>2</v>
      </c>
      <c r="J220" s="1" t="s">
        <v>3</v>
      </c>
      <c r="K220" s="1" t="s">
        <v>0</v>
      </c>
      <c r="L220" s="1" t="s">
        <v>1</v>
      </c>
      <c r="M220" s="1" t="s">
        <v>2</v>
      </c>
      <c r="N220" s="1" t="s">
        <v>3</v>
      </c>
    </row>
    <row r="221" spans="3:14">
      <c r="C221" s="1" t="s">
        <v>0</v>
      </c>
      <c r="D221" s="1" t="s">
        <v>1</v>
      </c>
      <c r="E221" s="1" t="s">
        <v>2</v>
      </c>
      <c r="F221" s="1" t="s">
        <v>3</v>
      </c>
      <c r="G221" s="1" t="s">
        <v>0</v>
      </c>
      <c r="H221" s="1" t="s">
        <v>1</v>
      </c>
      <c r="I221" s="1" t="s">
        <v>2</v>
      </c>
      <c r="J221" s="1" t="s">
        <v>3</v>
      </c>
      <c r="K221" s="1" t="s">
        <v>0</v>
      </c>
      <c r="L221" s="1" t="s">
        <v>1</v>
      </c>
      <c r="M221" s="1" t="s">
        <v>2</v>
      </c>
      <c r="N221" s="1" t="s">
        <v>3</v>
      </c>
    </row>
    <row r="222" spans="3:14">
      <c r="C222" s="1" t="s">
        <v>0</v>
      </c>
      <c r="D222" s="1" t="s">
        <v>1</v>
      </c>
      <c r="E222" s="1" t="s">
        <v>2</v>
      </c>
      <c r="F222" s="1" t="s">
        <v>3</v>
      </c>
      <c r="G222" s="1" t="s">
        <v>0</v>
      </c>
      <c r="H222" s="1" t="s">
        <v>1</v>
      </c>
      <c r="I222" s="1" t="s">
        <v>2</v>
      </c>
      <c r="J222" s="1" t="s">
        <v>3</v>
      </c>
      <c r="K222" s="1" t="s">
        <v>0</v>
      </c>
      <c r="L222" s="1" t="s">
        <v>1</v>
      </c>
      <c r="M222" s="1" t="s">
        <v>2</v>
      </c>
      <c r="N222" s="1" t="s">
        <v>3</v>
      </c>
    </row>
    <row r="223" spans="3:14">
      <c r="C223" s="1" t="s">
        <v>0</v>
      </c>
      <c r="D223" s="1" t="s">
        <v>1</v>
      </c>
      <c r="E223" s="1" t="s">
        <v>2</v>
      </c>
      <c r="F223" s="1" t="s">
        <v>3</v>
      </c>
      <c r="G223" s="1" t="s">
        <v>0</v>
      </c>
      <c r="H223" s="1" t="s">
        <v>1</v>
      </c>
      <c r="I223" s="1" t="s">
        <v>2</v>
      </c>
      <c r="J223" s="1" t="s">
        <v>3</v>
      </c>
      <c r="K223" s="1" t="s">
        <v>0</v>
      </c>
      <c r="L223" s="1" t="s">
        <v>1</v>
      </c>
      <c r="M223" s="1" t="s">
        <v>2</v>
      </c>
      <c r="N223" s="1" t="s">
        <v>3</v>
      </c>
    </row>
    <row r="224" spans="3:14">
      <c r="C224" s="1" t="s">
        <v>0</v>
      </c>
      <c r="D224" s="1" t="s">
        <v>1</v>
      </c>
      <c r="E224" s="1" t="s">
        <v>2</v>
      </c>
      <c r="F224" s="1" t="s">
        <v>3</v>
      </c>
      <c r="G224" s="1" t="s">
        <v>0</v>
      </c>
      <c r="H224" s="1" t="s">
        <v>1</v>
      </c>
      <c r="I224" s="1" t="s">
        <v>2</v>
      </c>
      <c r="J224" s="1" t="s">
        <v>3</v>
      </c>
      <c r="K224" s="1" t="s">
        <v>0</v>
      </c>
      <c r="L224" s="1" t="s">
        <v>1</v>
      </c>
      <c r="M224" s="1" t="s">
        <v>2</v>
      </c>
      <c r="N224" s="1" t="s">
        <v>3</v>
      </c>
    </row>
    <row r="225" spans="3:14">
      <c r="C225" s="1" t="s">
        <v>0</v>
      </c>
      <c r="D225" s="1" t="s">
        <v>1</v>
      </c>
      <c r="E225" s="1" t="s">
        <v>2</v>
      </c>
      <c r="F225" s="1" t="s">
        <v>3</v>
      </c>
      <c r="G225" s="1" t="s">
        <v>0</v>
      </c>
      <c r="H225" s="1" t="s">
        <v>1</v>
      </c>
      <c r="I225" s="1" t="s">
        <v>2</v>
      </c>
      <c r="J225" s="1" t="s">
        <v>3</v>
      </c>
      <c r="K225" s="1" t="s">
        <v>0</v>
      </c>
      <c r="L225" s="1" t="s">
        <v>1</v>
      </c>
      <c r="M225" s="1" t="s">
        <v>2</v>
      </c>
      <c r="N225" s="1" t="s">
        <v>3</v>
      </c>
    </row>
    <row r="226" spans="3:14">
      <c r="C226" s="1" t="s">
        <v>0</v>
      </c>
      <c r="D226" s="1" t="s">
        <v>1</v>
      </c>
      <c r="E226" s="1" t="s">
        <v>2</v>
      </c>
      <c r="F226" s="1" t="s">
        <v>3</v>
      </c>
      <c r="G226" s="1" t="s">
        <v>0</v>
      </c>
      <c r="H226" s="1" t="s">
        <v>1</v>
      </c>
      <c r="I226" s="1" t="s">
        <v>2</v>
      </c>
      <c r="J226" s="1" t="s">
        <v>3</v>
      </c>
      <c r="K226" s="1" t="s">
        <v>0</v>
      </c>
      <c r="L226" s="1" t="s">
        <v>1</v>
      </c>
      <c r="M226" s="1" t="s">
        <v>2</v>
      </c>
      <c r="N226" s="1" t="s">
        <v>3</v>
      </c>
    </row>
    <row r="227" spans="3:14">
      <c r="C227" s="1" t="s">
        <v>0</v>
      </c>
      <c r="D227" s="1" t="s">
        <v>1</v>
      </c>
      <c r="E227" s="1" t="s">
        <v>2</v>
      </c>
      <c r="F227" s="1" t="s">
        <v>3</v>
      </c>
      <c r="G227" s="1" t="s">
        <v>0</v>
      </c>
      <c r="H227" s="1" t="s">
        <v>1</v>
      </c>
      <c r="I227" s="1" t="s">
        <v>2</v>
      </c>
      <c r="J227" s="1" t="s">
        <v>3</v>
      </c>
      <c r="K227" s="1" t="s">
        <v>0</v>
      </c>
      <c r="L227" s="1" t="s">
        <v>1</v>
      </c>
      <c r="M227" s="1" t="s">
        <v>2</v>
      </c>
      <c r="N227" s="1" t="s">
        <v>3</v>
      </c>
    </row>
    <row r="228" spans="3:14">
      <c r="C228" s="1" t="s">
        <v>0</v>
      </c>
      <c r="D228" s="1" t="s">
        <v>1</v>
      </c>
      <c r="E228" s="1" t="s">
        <v>2</v>
      </c>
      <c r="F228" s="1" t="s">
        <v>3</v>
      </c>
      <c r="G228" s="1" t="s">
        <v>0</v>
      </c>
      <c r="H228" s="1" t="s">
        <v>1</v>
      </c>
      <c r="I228" s="1" t="s">
        <v>2</v>
      </c>
      <c r="J228" s="1" t="s">
        <v>3</v>
      </c>
      <c r="K228" s="1" t="s">
        <v>0</v>
      </c>
      <c r="L228" s="1" t="s">
        <v>1</v>
      </c>
      <c r="M228" s="1" t="s">
        <v>2</v>
      </c>
      <c r="N228" s="1" t="s">
        <v>3</v>
      </c>
    </row>
    <row r="229" spans="3:14">
      <c r="C229" s="1" t="s">
        <v>0</v>
      </c>
      <c r="D229" s="1" t="s">
        <v>1</v>
      </c>
      <c r="E229" s="1" t="s">
        <v>2</v>
      </c>
      <c r="F229" s="1" t="s">
        <v>3</v>
      </c>
      <c r="G229" s="1" t="s">
        <v>0</v>
      </c>
      <c r="H229" s="1" t="s">
        <v>1</v>
      </c>
      <c r="I229" s="1" t="s">
        <v>2</v>
      </c>
      <c r="J229" s="1" t="s">
        <v>3</v>
      </c>
      <c r="K229" s="1" t="s">
        <v>0</v>
      </c>
      <c r="L229" s="1" t="s">
        <v>1</v>
      </c>
      <c r="M229" s="1" t="s">
        <v>2</v>
      </c>
      <c r="N229" s="1" t="s">
        <v>3</v>
      </c>
    </row>
    <row r="230" spans="3:14">
      <c r="C230" s="1" t="s">
        <v>0</v>
      </c>
      <c r="D230" s="1" t="s">
        <v>1</v>
      </c>
      <c r="E230" s="1" t="s">
        <v>2</v>
      </c>
      <c r="F230" s="1" t="s">
        <v>3</v>
      </c>
      <c r="G230" s="1" t="s">
        <v>0</v>
      </c>
      <c r="H230" s="1" t="s">
        <v>1</v>
      </c>
      <c r="I230" s="1" t="s">
        <v>2</v>
      </c>
      <c r="J230" s="1" t="s">
        <v>3</v>
      </c>
      <c r="K230" s="1" t="s">
        <v>0</v>
      </c>
      <c r="L230" s="1" t="s">
        <v>1</v>
      </c>
      <c r="M230" s="1" t="s">
        <v>2</v>
      </c>
      <c r="N230" s="1" t="s">
        <v>3</v>
      </c>
    </row>
    <row r="231" spans="3:14">
      <c r="C231" s="1" t="s">
        <v>0</v>
      </c>
      <c r="D231" s="1" t="s">
        <v>1</v>
      </c>
      <c r="E231" s="1" t="s">
        <v>2</v>
      </c>
      <c r="F231" s="1" t="s">
        <v>3</v>
      </c>
      <c r="G231" s="1" t="s">
        <v>0</v>
      </c>
      <c r="H231" s="1" t="s">
        <v>1</v>
      </c>
      <c r="I231" s="1" t="s">
        <v>2</v>
      </c>
      <c r="J231" s="1" t="s">
        <v>3</v>
      </c>
      <c r="K231" s="1" t="s">
        <v>0</v>
      </c>
      <c r="L231" s="1" t="s">
        <v>1</v>
      </c>
      <c r="M231" s="1" t="s">
        <v>2</v>
      </c>
      <c r="N231" s="1" t="s">
        <v>3</v>
      </c>
    </row>
    <row r="232" spans="3:14">
      <c r="C232" s="1" t="s">
        <v>0</v>
      </c>
      <c r="D232" s="1" t="s">
        <v>1</v>
      </c>
      <c r="E232" s="1" t="s">
        <v>2</v>
      </c>
      <c r="F232" s="1" t="s">
        <v>3</v>
      </c>
      <c r="G232" s="1" t="s">
        <v>0</v>
      </c>
      <c r="H232" s="1" t="s">
        <v>1</v>
      </c>
      <c r="I232" s="1" t="s">
        <v>2</v>
      </c>
      <c r="J232" s="1" t="s">
        <v>3</v>
      </c>
      <c r="K232" s="1" t="s">
        <v>0</v>
      </c>
      <c r="L232" s="1" t="s">
        <v>1</v>
      </c>
      <c r="M232" s="1" t="s">
        <v>2</v>
      </c>
      <c r="N232" s="1" t="s">
        <v>3</v>
      </c>
    </row>
    <row r="233" spans="3:14">
      <c r="C233" s="1" t="s">
        <v>0</v>
      </c>
      <c r="D233" s="1" t="s">
        <v>1</v>
      </c>
      <c r="E233" s="1" t="s">
        <v>2</v>
      </c>
      <c r="F233" s="1" t="s">
        <v>3</v>
      </c>
      <c r="G233" s="1" t="s">
        <v>0</v>
      </c>
      <c r="H233" s="1" t="s">
        <v>1</v>
      </c>
      <c r="I233" s="1" t="s">
        <v>2</v>
      </c>
      <c r="J233" s="1" t="s">
        <v>3</v>
      </c>
      <c r="K233" s="1" t="s">
        <v>0</v>
      </c>
      <c r="L233" s="1" t="s">
        <v>1</v>
      </c>
      <c r="M233" s="1" t="s">
        <v>2</v>
      </c>
      <c r="N233" s="1" t="s">
        <v>3</v>
      </c>
    </row>
    <row r="234" spans="3:14">
      <c r="C234" s="1" t="s">
        <v>0</v>
      </c>
      <c r="D234" s="1" t="s">
        <v>1</v>
      </c>
      <c r="E234" s="1" t="s">
        <v>2</v>
      </c>
      <c r="F234" s="1" t="s">
        <v>3</v>
      </c>
      <c r="G234" s="1" t="s">
        <v>0</v>
      </c>
      <c r="H234" s="1" t="s">
        <v>1</v>
      </c>
      <c r="I234" s="1" t="s">
        <v>2</v>
      </c>
      <c r="J234" s="1" t="s">
        <v>3</v>
      </c>
      <c r="K234" s="1" t="s">
        <v>0</v>
      </c>
      <c r="L234" s="1" t="s">
        <v>1</v>
      </c>
      <c r="M234" s="1" t="s">
        <v>2</v>
      </c>
      <c r="N234" s="1" t="s">
        <v>3</v>
      </c>
    </row>
    <row r="235" spans="3:14">
      <c r="C235" s="1" t="s">
        <v>0</v>
      </c>
      <c r="D235" s="1" t="s">
        <v>1</v>
      </c>
      <c r="E235" s="1" t="s">
        <v>2</v>
      </c>
      <c r="F235" s="1" t="s">
        <v>3</v>
      </c>
      <c r="G235" s="1" t="s">
        <v>0</v>
      </c>
      <c r="H235" s="1" t="s">
        <v>1</v>
      </c>
      <c r="I235" s="1" t="s">
        <v>2</v>
      </c>
      <c r="J235" s="1" t="s">
        <v>3</v>
      </c>
      <c r="K235" s="1" t="s">
        <v>0</v>
      </c>
      <c r="L235" s="1" t="s">
        <v>1</v>
      </c>
      <c r="M235" s="1" t="s">
        <v>2</v>
      </c>
      <c r="N235" s="1" t="s">
        <v>3</v>
      </c>
    </row>
    <row r="236" spans="3:14">
      <c r="C236" s="1" t="s">
        <v>0</v>
      </c>
      <c r="D236" s="1" t="s">
        <v>1</v>
      </c>
      <c r="E236" s="1" t="s">
        <v>2</v>
      </c>
      <c r="F236" s="1" t="s">
        <v>3</v>
      </c>
      <c r="G236" s="1" t="s">
        <v>0</v>
      </c>
      <c r="H236" s="1" t="s">
        <v>1</v>
      </c>
      <c r="I236" s="1" t="s">
        <v>2</v>
      </c>
      <c r="J236" s="1" t="s">
        <v>3</v>
      </c>
      <c r="K236" s="1" t="s">
        <v>0</v>
      </c>
      <c r="L236" s="1" t="s">
        <v>1</v>
      </c>
      <c r="M236" s="1" t="s">
        <v>2</v>
      </c>
      <c r="N236" s="1" t="s">
        <v>3</v>
      </c>
    </row>
    <row r="237" spans="3:14">
      <c r="C237" s="1" t="s">
        <v>0</v>
      </c>
      <c r="D237" s="1" t="s">
        <v>1</v>
      </c>
      <c r="E237" s="1" t="s">
        <v>2</v>
      </c>
      <c r="F237" s="1" t="s">
        <v>3</v>
      </c>
      <c r="G237" s="1" t="s">
        <v>0</v>
      </c>
      <c r="H237" s="1" t="s">
        <v>1</v>
      </c>
      <c r="I237" s="1" t="s">
        <v>2</v>
      </c>
      <c r="J237" s="1" t="s">
        <v>3</v>
      </c>
      <c r="K237" s="1" t="s">
        <v>0</v>
      </c>
      <c r="L237" s="1" t="s">
        <v>1</v>
      </c>
      <c r="M237" s="1" t="s">
        <v>2</v>
      </c>
      <c r="N237" s="1" t="s">
        <v>3</v>
      </c>
    </row>
    <row r="238" spans="3:14">
      <c r="C238" s="1" t="s">
        <v>0</v>
      </c>
      <c r="D238" s="1" t="s">
        <v>1</v>
      </c>
      <c r="E238" s="1" t="s">
        <v>2</v>
      </c>
      <c r="F238" s="1" t="s">
        <v>3</v>
      </c>
      <c r="G238" s="1" t="s">
        <v>0</v>
      </c>
      <c r="H238" s="1" t="s">
        <v>1</v>
      </c>
      <c r="I238" s="1" t="s">
        <v>2</v>
      </c>
      <c r="J238" s="1" t="s">
        <v>3</v>
      </c>
      <c r="K238" s="1" t="s">
        <v>0</v>
      </c>
      <c r="L238" s="1" t="s">
        <v>1</v>
      </c>
      <c r="M238" s="1" t="s">
        <v>2</v>
      </c>
      <c r="N238" s="1" t="s">
        <v>3</v>
      </c>
    </row>
    <row r="239" spans="3:14">
      <c r="C239" s="1" t="s">
        <v>0</v>
      </c>
      <c r="D239" s="1" t="s">
        <v>1</v>
      </c>
      <c r="E239" s="1" t="s">
        <v>2</v>
      </c>
      <c r="F239" s="1" t="s">
        <v>3</v>
      </c>
      <c r="G239" s="1" t="s">
        <v>0</v>
      </c>
      <c r="H239" s="1" t="s">
        <v>1</v>
      </c>
      <c r="I239" s="1" t="s">
        <v>2</v>
      </c>
      <c r="J239" s="1" t="s">
        <v>3</v>
      </c>
      <c r="K239" s="1" t="s">
        <v>0</v>
      </c>
      <c r="L239" s="1" t="s">
        <v>1</v>
      </c>
      <c r="M239" s="1" t="s">
        <v>2</v>
      </c>
      <c r="N239" s="1" t="s">
        <v>3</v>
      </c>
    </row>
    <row r="240" spans="3:14">
      <c r="C240" s="1" t="s">
        <v>0</v>
      </c>
      <c r="D240" s="1" t="s">
        <v>1</v>
      </c>
      <c r="E240" s="1" t="s">
        <v>2</v>
      </c>
      <c r="F240" s="1" t="s">
        <v>3</v>
      </c>
      <c r="G240" s="1" t="s">
        <v>0</v>
      </c>
      <c r="H240" s="1" t="s">
        <v>1</v>
      </c>
      <c r="I240" s="1" t="s">
        <v>2</v>
      </c>
      <c r="J240" s="1" t="s">
        <v>3</v>
      </c>
      <c r="K240" s="1" t="s">
        <v>0</v>
      </c>
      <c r="L240" s="1" t="s">
        <v>1</v>
      </c>
      <c r="M240" s="1" t="s">
        <v>2</v>
      </c>
      <c r="N240" s="1" t="s">
        <v>3</v>
      </c>
    </row>
    <row r="241" spans="3:14">
      <c r="C241" s="1" t="s">
        <v>0</v>
      </c>
      <c r="D241" s="1" t="s">
        <v>1</v>
      </c>
      <c r="E241" s="1" t="s">
        <v>2</v>
      </c>
      <c r="F241" s="1" t="s">
        <v>3</v>
      </c>
      <c r="G241" s="1" t="s">
        <v>0</v>
      </c>
      <c r="H241" s="1" t="s">
        <v>1</v>
      </c>
      <c r="I241" s="1" t="s">
        <v>2</v>
      </c>
      <c r="J241" s="1" t="s">
        <v>3</v>
      </c>
      <c r="K241" s="1" t="s">
        <v>0</v>
      </c>
      <c r="L241" s="1" t="s">
        <v>1</v>
      </c>
      <c r="M241" s="1" t="s">
        <v>2</v>
      </c>
      <c r="N241" s="1" t="s">
        <v>3</v>
      </c>
    </row>
    <row r="242" spans="3:14">
      <c r="C242" s="1" t="s">
        <v>0</v>
      </c>
      <c r="D242" s="1" t="s">
        <v>1</v>
      </c>
      <c r="E242" s="1" t="s">
        <v>2</v>
      </c>
      <c r="F242" s="1" t="s">
        <v>3</v>
      </c>
      <c r="G242" s="1" t="s">
        <v>0</v>
      </c>
      <c r="H242" s="1" t="s">
        <v>1</v>
      </c>
      <c r="I242" s="1" t="s">
        <v>2</v>
      </c>
      <c r="J242" s="1" t="s">
        <v>3</v>
      </c>
      <c r="K242" s="1" t="s">
        <v>0</v>
      </c>
      <c r="L242" s="1" t="s">
        <v>1</v>
      </c>
      <c r="M242" s="1" t="s">
        <v>2</v>
      </c>
      <c r="N242" s="1" t="s">
        <v>3</v>
      </c>
    </row>
    <row r="243" spans="3:14">
      <c r="C243" s="1" t="s">
        <v>0</v>
      </c>
      <c r="D243" s="1" t="s">
        <v>1</v>
      </c>
      <c r="E243" s="1" t="s">
        <v>2</v>
      </c>
      <c r="F243" s="1" t="s">
        <v>3</v>
      </c>
      <c r="G243" s="1" t="s">
        <v>0</v>
      </c>
      <c r="H243" s="1" t="s">
        <v>1</v>
      </c>
      <c r="I243" s="1" t="s">
        <v>2</v>
      </c>
      <c r="J243" s="1" t="s">
        <v>3</v>
      </c>
      <c r="K243" s="1" t="s">
        <v>0</v>
      </c>
      <c r="L243" s="1" t="s">
        <v>1</v>
      </c>
      <c r="M243" s="1" t="s">
        <v>2</v>
      </c>
      <c r="N243" s="1" t="s">
        <v>3</v>
      </c>
    </row>
    <row r="244" spans="3:14">
      <c r="C244" s="1" t="s">
        <v>0</v>
      </c>
      <c r="D244" s="1" t="s">
        <v>1</v>
      </c>
      <c r="E244" s="1" t="s">
        <v>2</v>
      </c>
      <c r="F244" s="1" t="s">
        <v>3</v>
      </c>
      <c r="G244" s="1" t="s">
        <v>0</v>
      </c>
      <c r="H244" s="1" t="s">
        <v>1</v>
      </c>
      <c r="I244" s="1" t="s">
        <v>2</v>
      </c>
      <c r="J244" s="1" t="s">
        <v>3</v>
      </c>
      <c r="K244" s="1" t="s">
        <v>0</v>
      </c>
      <c r="L244" s="1" t="s">
        <v>1</v>
      </c>
      <c r="M244" s="1" t="s">
        <v>2</v>
      </c>
      <c r="N244" s="1" t="s">
        <v>3</v>
      </c>
    </row>
    <row r="245" spans="3:14">
      <c r="C245" s="1" t="s">
        <v>0</v>
      </c>
      <c r="D245" s="1" t="s">
        <v>1</v>
      </c>
      <c r="E245" s="1" t="s">
        <v>2</v>
      </c>
      <c r="F245" s="1" t="s">
        <v>3</v>
      </c>
      <c r="G245" s="1" t="s">
        <v>0</v>
      </c>
      <c r="H245" s="1" t="s">
        <v>1</v>
      </c>
      <c r="I245" s="1" t="s">
        <v>2</v>
      </c>
      <c r="J245" s="1" t="s">
        <v>3</v>
      </c>
      <c r="K245" s="1" t="s">
        <v>0</v>
      </c>
      <c r="L245" s="1" t="s">
        <v>1</v>
      </c>
      <c r="M245" s="1" t="s">
        <v>2</v>
      </c>
      <c r="N245" s="1" t="s">
        <v>3</v>
      </c>
    </row>
    <row r="246" spans="3:14">
      <c r="C246" s="1" t="s">
        <v>0</v>
      </c>
      <c r="D246" s="1" t="s">
        <v>1</v>
      </c>
      <c r="E246" s="1" t="s">
        <v>2</v>
      </c>
      <c r="F246" s="1" t="s">
        <v>3</v>
      </c>
      <c r="G246" s="1" t="s">
        <v>0</v>
      </c>
      <c r="H246" s="1" t="s">
        <v>1</v>
      </c>
      <c r="I246" s="1" t="s">
        <v>2</v>
      </c>
      <c r="J246" s="1" t="s">
        <v>3</v>
      </c>
      <c r="K246" s="1" t="s">
        <v>0</v>
      </c>
      <c r="L246" s="1" t="s">
        <v>1</v>
      </c>
      <c r="M246" s="1" t="s">
        <v>2</v>
      </c>
      <c r="N246" s="1" t="s">
        <v>3</v>
      </c>
    </row>
    <row r="247" spans="3:14">
      <c r="C247" s="1" t="s">
        <v>0</v>
      </c>
      <c r="D247" s="1" t="s">
        <v>1</v>
      </c>
      <c r="E247" s="1" t="s">
        <v>2</v>
      </c>
      <c r="F247" s="1" t="s">
        <v>3</v>
      </c>
      <c r="G247" s="1" t="s">
        <v>0</v>
      </c>
      <c r="H247" s="1" t="s">
        <v>1</v>
      </c>
      <c r="I247" s="1" t="s">
        <v>2</v>
      </c>
      <c r="J247" s="1" t="s">
        <v>3</v>
      </c>
      <c r="K247" s="1" t="s">
        <v>0</v>
      </c>
      <c r="L247" s="1" t="s">
        <v>1</v>
      </c>
      <c r="M247" s="1" t="s">
        <v>2</v>
      </c>
      <c r="N247" s="1" t="s">
        <v>3</v>
      </c>
    </row>
    <row r="248" spans="3:14">
      <c r="C248" s="1" t="s">
        <v>0</v>
      </c>
      <c r="D248" s="1" t="s">
        <v>1</v>
      </c>
      <c r="E248" s="1" t="s">
        <v>2</v>
      </c>
      <c r="F248" s="1" t="s">
        <v>3</v>
      </c>
      <c r="G248" s="1" t="s">
        <v>0</v>
      </c>
      <c r="H248" s="1" t="s">
        <v>1</v>
      </c>
      <c r="I248" s="1" t="s">
        <v>2</v>
      </c>
      <c r="J248" s="1" t="s">
        <v>3</v>
      </c>
      <c r="K248" s="1" t="s">
        <v>0</v>
      </c>
      <c r="L248" s="1" t="s">
        <v>1</v>
      </c>
      <c r="M248" s="1" t="s">
        <v>2</v>
      </c>
      <c r="N248" s="1" t="s">
        <v>3</v>
      </c>
    </row>
    <row r="249" spans="3:14">
      <c r="C249" s="1" t="s">
        <v>0</v>
      </c>
      <c r="D249" s="1" t="s">
        <v>1</v>
      </c>
      <c r="E249" s="1" t="s">
        <v>2</v>
      </c>
      <c r="F249" s="1" t="s">
        <v>3</v>
      </c>
      <c r="G249" s="1" t="s">
        <v>0</v>
      </c>
      <c r="H249" s="1" t="s">
        <v>1</v>
      </c>
      <c r="I249" s="1" t="s">
        <v>2</v>
      </c>
      <c r="J249" s="1" t="s">
        <v>3</v>
      </c>
      <c r="K249" s="1" t="s">
        <v>0</v>
      </c>
      <c r="L249" s="1" t="s">
        <v>1</v>
      </c>
      <c r="M249" s="1" t="s">
        <v>2</v>
      </c>
      <c r="N249" s="1" t="s">
        <v>3</v>
      </c>
    </row>
    <row r="250" spans="3:14">
      <c r="C250" s="1" t="s">
        <v>0</v>
      </c>
      <c r="D250" s="1" t="s">
        <v>1</v>
      </c>
      <c r="E250" s="1" t="s">
        <v>2</v>
      </c>
      <c r="F250" s="1" t="s">
        <v>3</v>
      </c>
      <c r="G250" s="1" t="s">
        <v>0</v>
      </c>
      <c r="H250" s="1" t="s">
        <v>1</v>
      </c>
      <c r="I250" s="1" t="s">
        <v>2</v>
      </c>
      <c r="J250" s="1" t="s">
        <v>3</v>
      </c>
      <c r="K250" s="1" t="s">
        <v>0</v>
      </c>
      <c r="L250" s="1" t="s">
        <v>1</v>
      </c>
      <c r="M250" s="1" t="s">
        <v>2</v>
      </c>
      <c r="N250" s="1" t="s">
        <v>3</v>
      </c>
    </row>
    <row r="251" spans="3:14">
      <c r="C251" s="1" t="s">
        <v>0</v>
      </c>
      <c r="D251" s="1" t="s">
        <v>1</v>
      </c>
      <c r="E251" s="1" t="s">
        <v>2</v>
      </c>
      <c r="F251" s="1" t="s">
        <v>3</v>
      </c>
      <c r="G251" s="1" t="s">
        <v>0</v>
      </c>
      <c r="H251" s="1" t="s">
        <v>1</v>
      </c>
      <c r="I251" s="1" t="s">
        <v>2</v>
      </c>
      <c r="J251" s="1" t="s">
        <v>3</v>
      </c>
      <c r="K251" s="1" t="s">
        <v>0</v>
      </c>
      <c r="L251" s="1" t="s">
        <v>1</v>
      </c>
      <c r="M251" s="1" t="s">
        <v>2</v>
      </c>
      <c r="N251" s="1" t="s">
        <v>3</v>
      </c>
    </row>
    <row r="252" spans="3:14">
      <c r="C252" s="1" t="s">
        <v>0</v>
      </c>
      <c r="D252" s="1" t="s">
        <v>1</v>
      </c>
      <c r="E252" s="1" t="s">
        <v>2</v>
      </c>
      <c r="F252" s="1" t="s">
        <v>3</v>
      </c>
      <c r="G252" s="1" t="s">
        <v>0</v>
      </c>
      <c r="H252" s="1" t="s">
        <v>1</v>
      </c>
      <c r="I252" s="1" t="s">
        <v>2</v>
      </c>
      <c r="J252" s="1" t="s">
        <v>3</v>
      </c>
      <c r="K252" s="1" t="s">
        <v>0</v>
      </c>
      <c r="L252" s="1" t="s">
        <v>1</v>
      </c>
      <c r="M252" s="1" t="s">
        <v>2</v>
      </c>
      <c r="N252" s="1" t="s">
        <v>3</v>
      </c>
    </row>
    <row r="253" spans="3:14">
      <c r="C253" s="1" t="s">
        <v>0</v>
      </c>
      <c r="D253" s="1" t="s">
        <v>1</v>
      </c>
      <c r="E253" s="1" t="s">
        <v>2</v>
      </c>
      <c r="F253" s="1" t="s">
        <v>3</v>
      </c>
      <c r="G253" s="1" t="s">
        <v>0</v>
      </c>
      <c r="H253" s="1" t="s">
        <v>1</v>
      </c>
      <c r="I253" s="1" t="s">
        <v>2</v>
      </c>
      <c r="J253" s="1" t="s">
        <v>3</v>
      </c>
      <c r="K253" s="1" t="s">
        <v>0</v>
      </c>
      <c r="L253" s="1" t="s">
        <v>1</v>
      </c>
      <c r="M253" s="1" t="s">
        <v>2</v>
      </c>
      <c r="N253" s="1" t="s">
        <v>3</v>
      </c>
    </row>
    <row r="254" spans="3:14">
      <c r="C254" s="1" t="s">
        <v>0</v>
      </c>
      <c r="D254" s="1" t="s">
        <v>1</v>
      </c>
      <c r="E254" s="1" t="s">
        <v>2</v>
      </c>
      <c r="F254" s="1" t="s">
        <v>3</v>
      </c>
      <c r="G254" s="1" t="s">
        <v>0</v>
      </c>
      <c r="H254" s="1" t="s">
        <v>1</v>
      </c>
      <c r="I254" s="1" t="s">
        <v>2</v>
      </c>
      <c r="J254" s="1" t="s">
        <v>3</v>
      </c>
      <c r="K254" s="1" t="s">
        <v>0</v>
      </c>
      <c r="L254" s="1" t="s">
        <v>1</v>
      </c>
      <c r="M254" s="1" t="s">
        <v>2</v>
      </c>
      <c r="N254" s="1" t="s">
        <v>3</v>
      </c>
    </row>
    <row r="255" spans="3:14">
      <c r="C255" s="1" t="s">
        <v>0</v>
      </c>
      <c r="D255" s="1" t="s">
        <v>1</v>
      </c>
      <c r="E255" s="1" t="s">
        <v>2</v>
      </c>
      <c r="F255" s="1" t="s">
        <v>3</v>
      </c>
      <c r="G255" s="1" t="s">
        <v>0</v>
      </c>
      <c r="H255" s="1" t="s">
        <v>1</v>
      </c>
      <c r="I255" s="1" t="s">
        <v>2</v>
      </c>
      <c r="J255" s="1" t="s">
        <v>3</v>
      </c>
      <c r="K255" s="1" t="s">
        <v>0</v>
      </c>
      <c r="L255" s="1" t="s">
        <v>1</v>
      </c>
      <c r="M255" s="1" t="s">
        <v>2</v>
      </c>
      <c r="N255" s="1" t="s">
        <v>3</v>
      </c>
    </row>
    <row r="256" spans="3:14">
      <c r="C256" s="1" t="s">
        <v>0</v>
      </c>
      <c r="D256" s="1" t="s">
        <v>1</v>
      </c>
      <c r="E256" s="1" t="s">
        <v>2</v>
      </c>
      <c r="F256" s="1" t="s">
        <v>3</v>
      </c>
      <c r="G256" s="1" t="s">
        <v>0</v>
      </c>
      <c r="H256" s="1" t="s">
        <v>1</v>
      </c>
      <c r="I256" s="1" t="s">
        <v>2</v>
      </c>
      <c r="J256" s="1" t="s">
        <v>3</v>
      </c>
      <c r="K256" s="1" t="s">
        <v>0</v>
      </c>
      <c r="L256" s="1" t="s">
        <v>1</v>
      </c>
      <c r="M256" s="1" t="s">
        <v>2</v>
      </c>
      <c r="N256" s="1" t="s">
        <v>3</v>
      </c>
    </row>
    <row r="257" spans="3:14">
      <c r="C257" s="1" t="s">
        <v>0</v>
      </c>
      <c r="D257" s="1" t="s">
        <v>1</v>
      </c>
      <c r="E257" s="1" t="s">
        <v>2</v>
      </c>
      <c r="F257" s="1" t="s">
        <v>3</v>
      </c>
      <c r="G257" s="1" t="s">
        <v>0</v>
      </c>
      <c r="H257" s="1" t="s">
        <v>1</v>
      </c>
      <c r="I257" s="1" t="s">
        <v>2</v>
      </c>
      <c r="J257" s="1" t="s">
        <v>3</v>
      </c>
      <c r="K257" s="1" t="s">
        <v>0</v>
      </c>
      <c r="L257" s="1" t="s">
        <v>1</v>
      </c>
      <c r="M257" s="1" t="s">
        <v>2</v>
      </c>
      <c r="N257" s="1" t="s">
        <v>3</v>
      </c>
    </row>
    <row r="258" spans="3:14">
      <c r="C258" s="1" t="s">
        <v>0</v>
      </c>
      <c r="D258" s="1" t="s">
        <v>1</v>
      </c>
      <c r="E258" s="1" t="s">
        <v>2</v>
      </c>
      <c r="F258" s="1" t="s">
        <v>3</v>
      </c>
      <c r="G258" s="1" t="s">
        <v>0</v>
      </c>
      <c r="H258" s="1" t="s">
        <v>1</v>
      </c>
      <c r="I258" s="1" t="s">
        <v>2</v>
      </c>
      <c r="J258" s="1" t="s">
        <v>3</v>
      </c>
      <c r="K258" s="1" t="s">
        <v>0</v>
      </c>
      <c r="L258" s="1" t="s">
        <v>1</v>
      </c>
      <c r="M258" s="1" t="s">
        <v>2</v>
      </c>
      <c r="N258" s="1" t="s">
        <v>3</v>
      </c>
    </row>
    <row r="259" spans="3:14">
      <c r="C259" s="1" t="s">
        <v>0</v>
      </c>
      <c r="D259" s="1" t="s">
        <v>1</v>
      </c>
      <c r="E259" s="1" t="s">
        <v>2</v>
      </c>
      <c r="F259" s="1" t="s">
        <v>3</v>
      </c>
      <c r="G259" s="1" t="s">
        <v>0</v>
      </c>
      <c r="H259" s="1" t="s">
        <v>1</v>
      </c>
      <c r="I259" s="1" t="s">
        <v>2</v>
      </c>
      <c r="J259" s="1" t="s">
        <v>3</v>
      </c>
      <c r="K259" s="1" t="s">
        <v>0</v>
      </c>
      <c r="L259" s="1" t="s">
        <v>1</v>
      </c>
      <c r="M259" s="1" t="s">
        <v>2</v>
      </c>
      <c r="N259" s="1" t="s">
        <v>3</v>
      </c>
    </row>
    <row r="260" spans="3:14">
      <c r="C260" s="1" t="s">
        <v>0</v>
      </c>
      <c r="D260" s="1" t="s">
        <v>1</v>
      </c>
      <c r="E260" s="1" t="s">
        <v>2</v>
      </c>
      <c r="F260" s="1" t="s">
        <v>3</v>
      </c>
      <c r="G260" s="1" t="s">
        <v>0</v>
      </c>
      <c r="H260" s="1" t="s">
        <v>1</v>
      </c>
      <c r="I260" s="1" t="s">
        <v>2</v>
      </c>
      <c r="J260" s="1" t="s">
        <v>3</v>
      </c>
      <c r="K260" s="1" t="s">
        <v>0</v>
      </c>
      <c r="L260" s="1" t="s">
        <v>1</v>
      </c>
      <c r="M260" s="1" t="s">
        <v>2</v>
      </c>
      <c r="N260" s="1" t="s">
        <v>3</v>
      </c>
    </row>
    <row r="261" spans="3:14">
      <c r="C261" s="1" t="s">
        <v>0</v>
      </c>
      <c r="D261" s="1" t="s">
        <v>1</v>
      </c>
      <c r="E261" s="1" t="s">
        <v>2</v>
      </c>
      <c r="F261" s="1" t="s">
        <v>3</v>
      </c>
      <c r="G261" s="1" t="s">
        <v>0</v>
      </c>
      <c r="H261" s="1" t="s">
        <v>1</v>
      </c>
      <c r="I261" s="1" t="s">
        <v>2</v>
      </c>
      <c r="J261" s="1" t="s">
        <v>3</v>
      </c>
      <c r="K261" s="1" t="s">
        <v>0</v>
      </c>
      <c r="L261" s="1" t="s">
        <v>1</v>
      </c>
      <c r="M261" s="1" t="s">
        <v>2</v>
      </c>
      <c r="N261" s="1" t="s">
        <v>3</v>
      </c>
    </row>
    <row r="262" spans="3:14">
      <c r="C262" s="1" t="s">
        <v>0</v>
      </c>
      <c r="D262" s="1" t="s">
        <v>1</v>
      </c>
      <c r="E262" s="1" t="s">
        <v>2</v>
      </c>
      <c r="F262" s="1" t="s">
        <v>3</v>
      </c>
      <c r="G262" s="1" t="s">
        <v>0</v>
      </c>
      <c r="H262" s="1" t="s">
        <v>1</v>
      </c>
      <c r="I262" s="1" t="s">
        <v>2</v>
      </c>
      <c r="J262" s="1" t="s">
        <v>3</v>
      </c>
      <c r="K262" s="1" t="s">
        <v>0</v>
      </c>
      <c r="L262" s="1" t="s">
        <v>1</v>
      </c>
      <c r="M262" s="1" t="s">
        <v>2</v>
      </c>
      <c r="N262" s="1" t="s">
        <v>3</v>
      </c>
    </row>
    <row r="263" spans="3:14">
      <c r="C263" s="1" t="s">
        <v>0</v>
      </c>
      <c r="D263" s="1" t="s">
        <v>1</v>
      </c>
      <c r="E263" s="1" t="s">
        <v>2</v>
      </c>
      <c r="F263" s="1" t="s">
        <v>3</v>
      </c>
      <c r="G263" s="1" t="s">
        <v>0</v>
      </c>
      <c r="H263" s="1" t="s">
        <v>1</v>
      </c>
      <c r="I263" s="1" t="s">
        <v>2</v>
      </c>
      <c r="J263" s="1" t="s">
        <v>3</v>
      </c>
      <c r="K263" s="1" t="s">
        <v>0</v>
      </c>
      <c r="L263" s="1" t="s">
        <v>1</v>
      </c>
      <c r="M263" s="1" t="s">
        <v>2</v>
      </c>
      <c r="N263" s="1" t="s">
        <v>3</v>
      </c>
    </row>
    <row r="264" spans="3:14">
      <c r="C264" s="1" t="s">
        <v>0</v>
      </c>
      <c r="D264" s="1" t="s">
        <v>1</v>
      </c>
      <c r="E264" s="1" t="s">
        <v>2</v>
      </c>
      <c r="F264" s="1" t="s">
        <v>3</v>
      </c>
      <c r="G264" s="1" t="s">
        <v>0</v>
      </c>
      <c r="H264" s="1" t="s">
        <v>1</v>
      </c>
      <c r="I264" s="1" t="s">
        <v>2</v>
      </c>
      <c r="J264" s="1" t="s">
        <v>3</v>
      </c>
      <c r="K264" s="1" t="s">
        <v>0</v>
      </c>
      <c r="L264" s="1" t="s">
        <v>1</v>
      </c>
      <c r="M264" s="1" t="s">
        <v>2</v>
      </c>
      <c r="N264" s="1" t="s">
        <v>3</v>
      </c>
    </row>
    <row r="265" spans="3:14">
      <c r="C265" s="1" t="s">
        <v>0</v>
      </c>
      <c r="D265" s="1" t="s">
        <v>1</v>
      </c>
      <c r="E265" s="1" t="s">
        <v>2</v>
      </c>
      <c r="F265" s="1" t="s">
        <v>3</v>
      </c>
      <c r="G265" s="1" t="s">
        <v>0</v>
      </c>
      <c r="H265" s="1" t="s">
        <v>1</v>
      </c>
      <c r="I265" s="1" t="s">
        <v>2</v>
      </c>
      <c r="J265" s="1" t="s">
        <v>3</v>
      </c>
      <c r="K265" s="1" t="s">
        <v>0</v>
      </c>
      <c r="L265" s="1" t="s">
        <v>1</v>
      </c>
      <c r="M265" s="1" t="s">
        <v>2</v>
      </c>
      <c r="N265" s="1" t="s">
        <v>3</v>
      </c>
    </row>
    <row r="266" spans="3:14">
      <c r="C266" s="1" t="s">
        <v>0</v>
      </c>
      <c r="D266" s="1" t="s">
        <v>1</v>
      </c>
      <c r="E266" s="1" t="s">
        <v>2</v>
      </c>
      <c r="F266" s="1" t="s">
        <v>3</v>
      </c>
      <c r="G266" s="1" t="s">
        <v>0</v>
      </c>
      <c r="H266" s="1" t="s">
        <v>1</v>
      </c>
      <c r="I266" s="1" t="s">
        <v>2</v>
      </c>
      <c r="J266" s="1" t="s">
        <v>3</v>
      </c>
      <c r="K266" s="1" t="s">
        <v>0</v>
      </c>
      <c r="L266" s="1" t="s">
        <v>1</v>
      </c>
      <c r="M266" s="1" t="s">
        <v>2</v>
      </c>
      <c r="N266" s="1" t="s">
        <v>3</v>
      </c>
    </row>
    <row r="267" spans="3:14">
      <c r="C267" s="1" t="s">
        <v>0</v>
      </c>
      <c r="D267" s="1" t="s">
        <v>1</v>
      </c>
      <c r="E267" s="1" t="s">
        <v>2</v>
      </c>
      <c r="F267" s="1" t="s">
        <v>3</v>
      </c>
      <c r="G267" s="1" t="s">
        <v>0</v>
      </c>
      <c r="H267" s="1" t="s">
        <v>1</v>
      </c>
      <c r="I267" s="1" t="s">
        <v>2</v>
      </c>
      <c r="J267" s="1" t="s">
        <v>3</v>
      </c>
      <c r="K267" s="1" t="s">
        <v>0</v>
      </c>
      <c r="L267" s="1" t="s">
        <v>1</v>
      </c>
      <c r="M267" s="1" t="s">
        <v>2</v>
      </c>
      <c r="N267" s="1" t="s">
        <v>3</v>
      </c>
    </row>
    <row r="268" spans="3:14">
      <c r="C268" s="1" t="s">
        <v>0</v>
      </c>
      <c r="D268" s="1" t="s">
        <v>1</v>
      </c>
      <c r="E268" s="1" t="s">
        <v>2</v>
      </c>
      <c r="F268" s="1" t="s">
        <v>3</v>
      </c>
      <c r="G268" s="1" t="s">
        <v>0</v>
      </c>
      <c r="H268" s="1" t="s">
        <v>1</v>
      </c>
      <c r="I268" s="1" t="s">
        <v>2</v>
      </c>
      <c r="J268" s="1" t="s">
        <v>3</v>
      </c>
      <c r="K268" s="1" t="s">
        <v>0</v>
      </c>
      <c r="L268" s="1" t="s">
        <v>1</v>
      </c>
      <c r="M268" s="1" t="s">
        <v>2</v>
      </c>
      <c r="N268" s="1" t="s">
        <v>3</v>
      </c>
    </row>
    <row r="269" spans="3:14">
      <c r="C269" s="1" t="s">
        <v>0</v>
      </c>
      <c r="D269" s="1" t="s">
        <v>1</v>
      </c>
      <c r="E269" s="1" t="s">
        <v>2</v>
      </c>
      <c r="F269" s="1" t="s">
        <v>3</v>
      </c>
      <c r="G269" s="1" t="s">
        <v>0</v>
      </c>
      <c r="H269" s="1" t="s">
        <v>1</v>
      </c>
      <c r="I269" s="1" t="s">
        <v>2</v>
      </c>
      <c r="J269" s="1" t="s">
        <v>3</v>
      </c>
      <c r="K269" s="1" t="s">
        <v>0</v>
      </c>
      <c r="L269" s="1" t="s">
        <v>1</v>
      </c>
      <c r="M269" s="1" t="s">
        <v>2</v>
      </c>
      <c r="N269" s="1" t="s">
        <v>3</v>
      </c>
    </row>
    <row r="270" spans="3:14">
      <c r="C270" s="1" t="s">
        <v>0</v>
      </c>
      <c r="D270" s="1" t="s">
        <v>1</v>
      </c>
      <c r="E270" s="1" t="s">
        <v>2</v>
      </c>
      <c r="F270" s="1" t="s">
        <v>3</v>
      </c>
      <c r="G270" s="1" t="s">
        <v>0</v>
      </c>
      <c r="H270" s="1" t="s">
        <v>1</v>
      </c>
      <c r="I270" s="1" t="s">
        <v>2</v>
      </c>
      <c r="J270" s="1" t="s">
        <v>3</v>
      </c>
      <c r="K270" s="1" t="s">
        <v>0</v>
      </c>
      <c r="L270" s="1" t="s">
        <v>1</v>
      </c>
      <c r="M270" s="1" t="s">
        <v>2</v>
      </c>
      <c r="N270" s="1" t="s">
        <v>3</v>
      </c>
    </row>
    <row r="271" spans="3:14">
      <c r="C271" s="1" t="s">
        <v>0</v>
      </c>
      <c r="D271" s="1" t="s">
        <v>1</v>
      </c>
      <c r="E271" s="1" t="s">
        <v>2</v>
      </c>
      <c r="F271" s="1" t="s">
        <v>3</v>
      </c>
      <c r="G271" s="1" t="s">
        <v>0</v>
      </c>
      <c r="H271" s="1" t="s">
        <v>1</v>
      </c>
      <c r="I271" s="1" t="s">
        <v>2</v>
      </c>
      <c r="J271" s="1" t="s">
        <v>3</v>
      </c>
      <c r="K271" s="1" t="s">
        <v>0</v>
      </c>
      <c r="L271" s="1" t="s">
        <v>1</v>
      </c>
      <c r="M271" s="1" t="s">
        <v>2</v>
      </c>
      <c r="N271" s="1" t="s">
        <v>3</v>
      </c>
    </row>
    <row r="272" spans="3:14">
      <c r="C272" s="1" t="s">
        <v>0</v>
      </c>
      <c r="D272" s="1" t="s">
        <v>1</v>
      </c>
      <c r="E272" s="1" t="s">
        <v>2</v>
      </c>
      <c r="F272" s="1" t="s">
        <v>3</v>
      </c>
      <c r="G272" s="1" t="s">
        <v>0</v>
      </c>
      <c r="H272" s="1" t="s">
        <v>1</v>
      </c>
      <c r="I272" s="1" t="s">
        <v>2</v>
      </c>
      <c r="J272" s="1" t="s">
        <v>3</v>
      </c>
      <c r="K272" s="1" t="s">
        <v>0</v>
      </c>
      <c r="L272" s="1" t="s">
        <v>1</v>
      </c>
      <c r="M272" s="1" t="s">
        <v>2</v>
      </c>
      <c r="N272" s="1" t="s">
        <v>3</v>
      </c>
    </row>
    <row r="273" spans="3:14">
      <c r="C273" s="1" t="s">
        <v>0</v>
      </c>
      <c r="D273" s="1" t="s">
        <v>1</v>
      </c>
      <c r="E273" s="1" t="s">
        <v>2</v>
      </c>
      <c r="F273" s="1" t="s">
        <v>3</v>
      </c>
      <c r="G273" s="1" t="s">
        <v>0</v>
      </c>
      <c r="H273" s="1" t="s">
        <v>1</v>
      </c>
      <c r="I273" s="1" t="s">
        <v>2</v>
      </c>
      <c r="J273" s="1" t="s">
        <v>3</v>
      </c>
      <c r="K273" s="1" t="s">
        <v>0</v>
      </c>
      <c r="L273" s="1" t="s">
        <v>1</v>
      </c>
      <c r="M273" s="1" t="s">
        <v>2</v>
      </c>
      <c r="N273" s="1" t="s">
        <v>3</v>
      </c>
    </row>
    <row r="274" spans="3:14">
      <c r="C274" s="1" t="s">
        <v>0</v>
      </c>
      <c r="D274" s="1" t="s">
        <v>1</v>
      </c>
      <c r="E274" s="1" t="s">
        <v>2</v>
      </c>
      <c r="F274" s="1" t="s">
        <v>3</v>
      </c>
      <c r="G274" s="1" t="s">
        <v>0</v>
      </c>
      <c r="H274" s="1" t="s">
        <v>1</v>
      </c>
      <c r="I274" s="1" t="s">
        <v>2</v>
      </c>
      <c r="J274" s="1" t="s">
        <v>3</v>
      </c>
      <c r="K274" s="1" t="s">
        <v>0</v>
      </c>
      <c r="L274" s="1" t="s">
        <v>1</v>
      </c>
      <c r="M274" s="1" t="s">
        <v>2</v>
      </c>
      <c r="N274" s="1" t="s">
        <v>3</v>
      </c>
    </row>
    <row r="275" spans="3:14">
      <c r="C275" s="1" t="s">
        <v>0</v>
      </c>
      <c r="D275" s="1" t="s">
        <v>1</v>
      </c>
      <c r="E275" s="1" t="s">
        <v>2</v>
      </c>
      <c r="F275" s="1" t="s">
        <v>3</v>
      </c>
      <c r="G275" s="1" t="s">
        <v>0</v>
      </c>
      <c r="H275" s="1" t="s">
        <v>1</v>
      </c>
      <c r="I275" s="1" t="s">
        <v>2</v>
      </c>
      <c r="J275" s="1" t="s">
        <v>3</v>
      </c>
      <c r="K275" s="1" t="s">
        <v>0</v>
      </c>
      <c r="L275" s="1" t="s">
        <v>1</v>
      </c>
      <c r="M275" s="1" t="s">
        <v>2</v>
      </c>
      <c r="N275" s="1" t="s">
        <v>3</v>
      </c>
    </row>
    <row r="276" spans="3:14">
      <c r="C276" s="1" t="s">
        <v>0</v>
      </c>
      <c r="D276" s="1" t="s">
        <v>1</v>
      </c>
      <c r="E276" s="1" t="s">
        <v>2</v>
      </c>
      <c r="F276" s="1" t="s">
        <v>3</v>
      </c>
      <c r="G276" s="1" t="s">
        <v>0</v>
      </c>
      <c r="H276" s="1" t="s">
        <v>1</v>
      </c>
      <c r="I276" s="1" t="s">
        <v>2</v>
      </c>
      <c r="J276" s="1" t="s">
        <v>3</v>
      </c>
      <c r="K276" s="1" t="s">
        <v>0</v>
      </c>
      <c r="L276" s="1" t="s">
        <v>1</v>
      </c>
      <c r="M276" s="1" t="s">
        <v>2</v>
      </c>
      <c r="N276" s="1" t="s">
        <v>3</v>
      </c>
    </row>
    <row r="277" spans="3:14">
      <c r="C277" s="1" t="s">
        <v>0</v>
      </c>
      <c r="D277" s="1" t="s">
        <v>1</v>
      </c>
      <c r="E277" s="1" t="s">
        <v>2</v>
      </c>
      <c r="F277" s="1" t="s">
        <v>3</v>
      </c>
      <c r="G277" s="1" t="s">
        <v>0</v>
      </c>
      <c r="H277" s="1" t="s">
        <v>1</v>
      </c>
      <c r="I277" s="1" t="s">
        <v>2</v>
      </c>
      <c r="J277" s="1" t="s">
        <v>3</v>
      </c>
      <c r="K277" s="1" t="s">
        <v>0</v>
      </c>
      <c r="L277" s="1" t="s">
        <v>1</v>
      </c>
      <c r="M277" s="1" t="s">
        <v>2</v>
      </c>
      <c r="N277" s="1" t="s">
        <v>3</v>
      </c>
    </row>
    <row r="278" spans="3:14">
      <c r="C278" s="1" t="s">
        <v>0</v>
      </c>
      <c r="D278" s="1" t="s">
        <v>1</v>
      </c>
      <c r="E278" s="1" t="s">
        <v>2</v>
      </c>
      <c r="F278" s="1" t="s">
        <v>3</v>
      </c>
      <c r="G278" s="1" t="s">
        <v>0</v>
      </c>
      <c r="H278" s="1" t="s">
        <v>1</v>
      </c>
      <c r="I278" s="1" t="s">
        <v>2</v>
      </c>
      <c r="J278" s="1" t="s">
        <v>3</v>
      </c>
      <c r="K278" s="1" t="s">
        <v>0</v>
      </c>
      <c r="L278" s="1" t="s">
        <v>1</v>
      </c>
      <c r="M278" s="1" t="s">
        <v>2</v>
      </c>
      <c r="N278" s="1" t="s">
        <v>3</v>
      </c>
    </row>
    <row r="279" spans="3:14">
      <c r="C279" s="1" t="s">
        <v>0</v>
      </c>
      <c r="D279" s="1" t="s">
        <v>1</v>
      </c>
      <c r="E279" s="1" t="s">
        <v>2</v>
      </c>
      <c r="F279" s="1" t="s">
        <v>3</v>
      </c>
      <c r="G279" s="1" t="s">
        <v>0</v>
      </c>
      <c r="H279" s="1" t="s">
        <v>1</v>
      </c>
      <c r="I279" s="1" t="s">
        <v>2</v>
      </c>
      <c r="J279" s="1" t="s">
        <v>3</v>
      </c>
      <c r="K279" s="1" t="s">
        <v>0</v>
      </c>
      <c r="L279" s="1" t="s">
        <v>1</v>
      </c>
      <c r="M279" s="1" t="s">
        <v>2</v>
      </c>
      <c r="N279" s="1" t="s">
        <v>3</v>
      </c>
    </row>
    <row r="280" spans="3:14">
      <c r="C280" s="1" t="s">
        <v>0</v>
      </c>
      <c r="D280" s="1" t="s">
        <v>1</v>
      </c>
      <c r="E280" s="1" t="s">
        <v>2</v>
      </c>
      <c r="F280" s="1" t="s">
        <v>3</v>
      </c>
      <c r="G280" s="1" t="s">
        <v>0</v>
      </c>
      <c r="H280" s="1" t="s">
        <v>1</v>
      </c>
      <c r="I280" s="1" t="s">
        <v>2</v>
      </c>
      <c r="J280" s="1" t="s">
        <v>3</v>
      </c>
      <c r="K280" s="1" t="s">
        <v>0</v>
      </c>
      <c r="L280" s="1" t="s">
        <v>1</v>
      </c>
      <c r="M280" s="1" t="s">
        <v>2</v>
      </c>
      <c r="N280" s="1" t="s">
        <v>3</v>
      </c>
    </row>
    <row r="281" spans="3:14">
      <c r="C281" s="1" t="s">
        <v>0</v>
      </c>
      <c r="D281" s="1" t="s">
        <v>1</v>
      </c>
      <c r="E281" s="1" t="s">
        <v>2</v>
      </c>
      <c r="F281" s="1" t="s">
        <v>3</v>
      </c>
      <c r="G281" s="1" t="s">
        <v>0</v>
      </c>
      <c r="H281" s="1" t="s">
        <v>1</v>
      </c>
      <c r="I281" s="1" t="s">
        <v>2</v>
      </c>
      <c r="J281" s="1" t="s">
        <v>3</v>
      </c>
      <c r="K281" s="1" t="s">
        <v>0</v>
      </c>
      <c r="L281" s="1" t="s">
        <v>1</v>
      </c>
      <c r="M281" s="1" t="s">
        <v>2</v>
      </c>
      <c r="N281" s="1" t="s">
        <v>3</v>
      </c>
    </row>
    <row r="282" spans="3:14">
      <c r="C282" s="1" t="s">
        <v>0</v>
      </c>
      <c r="D282" s="1" t="s">
        <v>1</v>
      </c>
      <c r="E282" s="1" t="s">
        <v>2</v>
      </c>
      <c r="F282" s="1" t="s">
        <v>3</v>
      </c>
      <c r="G282" s="1" t="s">
        <v>0</v>
      </c>
      <c r="H282" s="1" t="s">
        <v>1</v>
      </c>
      <c r="I282" s="1" t="s">
        <v>2</v>
      </c>
      <c r="J282" s="1" t="s">
        <v>3</v>
      </c>
      <c r="K282" s="1" t="s">
        <v>0</v>
      </c>
      <c r="L282" s="1" t="s">
        <v>1</v>
      </c>
      <c r="M282" s="1" t="s">
        <v>2</v>
      </c>
      <c r="N282" s="1" t="s">
        <v>3</v>
      </c>
    </row>
    <row r="283" spans="3:14">
      <c r="C283" s="1" t="s">
        <v>0</v>
      </c>
      <c r="D283" s="1" t="s">
        <v>1</v>
      </c>
      <c r="E283" s="1" t="s">
        <v>2</v>
      </c>
      <c r="F283" s="1" t="s">
        <v>3</v>
      </c>
      <c r="G283" s="1" t="s">
        <v>0</v>
      </c>
      <c r="H283" s="1" t="s">
        <v>1</v>
      </c>
      <c r="I283" s="1" t="s">
        <v>2</v>
      </c>
      <c r="J283" s="1" t="s">
        <v>3</v>
      </c>
      <c r="K283" s="1" t="s">
        <v>0</v>
      </c>
      <c r="L283" s="1" t="s">
        <v>1</v>
      </c>
      <c r="M283" s="1" t="s">
        <v>2</v>
      </c>
      <c r="N283" s="1" t="s">
        <v>3</v>
      </c>
    </row>
    <row r="284" spans="3:14">
      <c r="C284" s="1" t="s">
        <v>0</v>
      </c>
      <c r="D284" s="1" t="s">
        <v>1</v>
      </c>
      <c r="E284" s="1" t="s">
        <v>2</v>
      </c>
      <c r="F284" s="1" t="s">
        <v>3</v>
      </c>
      <c r="G284" s="1" t="s">
        <v>0</v>
      </c>
      <c r="H284" s="1" t="s">
        <v>1</v>
      </c>
      <c r="I284" s="1" t="s">
        <v>2</v>
      </c>
      <c r="J284" s="1" t="s">
        <v>3</v>
      </c>
      <c r="K284" s="1" t="s">
        <v>0</v>
      </c>
      <c r="L284" s="1" t="s">
        <v>1</v>
      </c>
      <c r="M284" s="1" t="s">
        <v>2</v>
      </c>
      <c r="N284" s="1" t="s">
        <v>3</v>
      </c>
    </row>
    <row r="285" spans="3:14">
      <c r="C285" s="1" t="s">
        <v>0</v>
      </c>
      <c r="D285" s="1" t="s">
        <v>1</v>
      </c>
      <c r="E285" s="1" t="s">
        <v>2</v>
      </c>
      <c r="F285" s="1" t="s">
        <v>3</v>
      </c>
      <c r="G285" s="1" t="s">
        <v>0</v>
      </c>
      <c r="H285" s="1" t="s">
        <v>1</v>
      </c>
      <c r="I285" s="1" t="s">
        <v>2</v>
      </c>
      <c r="J285" s="1" t="s">
        <v>3</v>
      </c>
      <c r="K285" s="1" t="s">
        <v>0</v>
      </c>
      <c r="L285" s="1" t="s">
        <v>1</v>
      </c>
      <c r="M285" s="1" t="s">
        <v>2</v>
      </c>
      <c r="N285" s="1" t="s">
        <v>3</v>
      </c>
    </row>
    <row r="286" spans="3:14">
      <c r="C286" s="1" t="s">
        <v>0</v>
      </c>
      <c r="D286" s="1" t="s">
        <v>1</v>
      </c>
      <c r="E286" s="1" t="s">
        <v>2</v>
      </c>
      <c r="F286" s="1" t="s">
        <v>3</v>
      </c>
      <c r="G286" s="1" t="s">
        <v>0</v>
      </c>
      <c r="H286" s="1" t="s">
        <v>1</v>
      </c>
      <c r="I286" s="1" t="s">
        <v>2</v>
      </c>
      <c r="J286" s="1" t="s">
        <v>3</v>
      </c>
      <c r="K286" s="1" t="s">
        <v>0</v>
      </c>
      <c r="L286" s="1" t="s">
        <v>1</v>
      </c>
      <c r="M286" s="1" t="s">
        <v>2</v>
      </c>
      <c r="N286" s="1" t="s">
        <v>3</v>
      </c>
    </row>
    <row r="287" spans="3:14">
      <c r="C287" s="1" t="s">
        <v>0</v>
      </c>
      <c r="D287" s="1" t="s">
        <v>1</v>
      </c>
      <c r="E287" s="1" t="s">
        <v>2</v>
      </c>
      <c r="F287" s="1" t="s">
        <v>3</v>
      </c>
      <c r="G287" s="1" t="s">
        <v>0</v>
      </c>
      <c r="H287" s="1" t="s">
        <v>1</v>
      </c>
      <c r="I287" s="1" t="s">
        <v>2</v>
      </c>
      <c r="J287" s="1" t="s">
        <v>3</v>
      </c>
      <c r="K287" s="1" t="s">
        <v>0</v>
      </c>
      <c r="L287" s="1" t="s">
        <v>1</v>
      </c>
      <c r="M287" s="1" t="s">
        <v>2</v>
      </c>
      <c r="N287" s="1" t="s">
        <v>3</v>
      </c>
    </row>
    <row r="288" spans="3:14">
      <c r="C288" s="1" t="s">
        <v>0</v>
      </c>
      <c r="D288" s="1" t="s">
        <v>1</v>
      </c>
      <c r="E288" s="1" t="s">
        <v>2</v>
      </c>
      <c r="F288" s="1" t="s">
        <v>3</v>
      </c>
      <c r="G288" s="1" t="s">
        <v>0</v>
      </c>
      <c r="H288" s="1" t="s">
        <v>1</v>
      </c>
      <c r="I288" s="1" t="s">
        <v>2</v>
      </c>
      <c r="J288" s="1" t="s">
        <v>3</v>
      </c>
      <c r="K288" s="1" t="s">
        <v>0</v>
      </c>
      <c r="L288" s="1" t="s">
        <v>1</v>
      </c>
      <c r="M288" s="1" t="s">
        <v>2</v>
      </c>
      <c r="N288" s="1" t="s">
        <v>3</v>
      </c>
    </row>
    <row r="289" spans="3:14">
      <c r="C289" s="1" t="s">
        <v>0</v>
      </c>
      <c r="D289" s="1" t="s">
        <v>1</v>
      </c>
      <c r="E289" s="1" t="s">
        <v>2</v>
      </c>
      <c r="F289" s="1" t="s">
        <v>3</v>
      </c>
      <c r="G289" s="1" t="s">
        <v>0</v>
      </c>
      <c r="H289" s="1" t="s">
        <v>1</v>
      </c>
      <c r="I289" s="1" t="s">
        <v>2</v>
      </c>
      <c r="J289" s="1" t="s">
        <v>3</v>
      </c>
      <c r="K289" s="1" t="s">
        <v>0</v>
      </c>
      <c r="L289" s="1" t="s">
        <v>1</v>
      </c>
      <c r="M289" s="1" t="s">
        <v>2</v>
      </c>
      <c r="N289" s="1" t="s">
        <v>3</v>
      </c>
    </row>
    <row r="290" spans="3:14">
      <c r="C290" s="1" t="s">
        <v>0</v>
      </c>
      <c r="D290" s="1" t="s">
        <v>1</v>
      </c>
      <c r="E290" s="1" t="s">
        <v>2</v>
      </c>
      <c r="F290" s="1" t="s">
        <v>3</v>
      </c>
      <c r="G290" s="1" t="s">
        <v>0</v>
      </c>
      <c r="H290" s="1" t="s">
        <v>1</v>
      </c>
      <c r="I290" s="1" t="s">
        <v>2</v>
      </c>
      <c r="J290" s="1" t="s">
        <v>3</v>
      </c>
      <c r="K290" s="1" t="s">
        <v>0</v>
      </c>
      <c r="L290" s="1" t="s">
        <v>1</v>
      </c>
      <c r="M290" s="1" t="s">
        <v>2</v>
      </c>
      <c r="N290" s="1" t="s">
        <v>3</v>
      </c>
    </row>
    <row r="291" spans="3:14">
      <c r="C291" s="1" t="s">
        <v>0</v>
      </c>
      <c r="D291" s="1" t="s">
        <v>1</v>
      </c>
      <c r="E291" s="1" t="s">
        <v>2</v>
      </c>
      <c r="F291" s="1" t="s">
        <v>3</v>
      </c>
      <c r="G291" s="1" t="s">
        <v>0</v>
      </c>
      <c r="H291" s="1" t="s">
        <v>1</v>
      </c>
      <c r="I291" s="1" t="s">
        <v>2</v>
      </c>
      <c r="J291" s="1" t="s">
        <v>3</v>
      </c>
      <c r="K291" s="1" t="s">
        <v>0</v>
      </c>
      <c r="L291" s="1" t="s">
        <v>1</v>
      </c>
      <c r="M291" s="1" t="s">
        <v>2</v>
      </c>
      <c r="N291" s="1" t="s">
        <v>3</v>
      </c>
    </row>
    <row r="292" spans="3:14">
      <c r="C292" s="1" t="s">
        <v>0</v>
      </c>
      <c r="D292" s="1" t="s">
        <v>1</v>
      </c>
      <c r="E292" s="1" t="s">
        <v>2</v>
      </c>
      <c r="F292" s="1" t="s">
        <v>3</v>
      </c>
      <c r="G292" s="1" t="s">
        <v>0</v>
      </c>
      <c r="H292" s="1" t="s">
        <v>1</v>
      </c>
      <c r="I292" s="1" t="s">
        <v>2</v>
      </c>
      <c r="J292" s="1" t="s">
        <v>3</v>
      </c>
      <c r="K292" s="1" t="s">
        <v>0</v>
      </c>
      <c r="L292" s="1" t="s">
        <v>1</v>
      </c>
      <c r="M292" s="1" t="s">
        <v>2</v>
      </c>
      <c r="N292" s="1" t="s">
        <v>3</v>
      </c>
    </row>
    <row r="293" spans="3:14">
      <c r="C293" s="1" t="s">
        <v>0</v>
      </c>
      <c r="D293" s="1" t="s">
        <v>1</v>
      </c>
      <c r="E293" s="1" t="s">
        <v>2</v>
      </c>
      <c r="F293" s="1" t="s">
        <v>3</v>
      </c>
      <c r="G293" s="1" t="s">
        <v>0</v>
      </c>
      <c r="H293" s="1" t="s">
        <v>1</v>
      </c>
      <c r="I293" s="1" t="s">
        <v>2</v>
      </c>
      <c r="J293" s="1" t="s">
        <v>3</v>
      </c>
      <c r="K293" s="1" t="s">
        <v>0</v>
      </c>
      <c r="L293" s="1" t="s">
        <v>1</v>
      </c>
      <c r="M293" s="1" t="s">
        <v>2</v>
      </c>
      <c r="N293" s="1" t="s">
        <v>3</v>
      </c>
    </row>
    <row r="294" spans="3:14">
      <c r="C294" s="1" t="s">
        <v>0</v>
      </c>
      <c r="D294" s="1" t="s">
        <v>1</v>
      </c>
      <c r="E294" s="1" t="s">
        <v>2</v>
      </c>
      <c r="F294" s="1" t="s">
        <v>3</v>
      </c>
      <c r="G294" s="1" t="s">
        <v>0</v>
      </c>
      <c r="H294" s="1" t="s">
        <v>1</v>
      </c>
      <c r="I294" s="1" t="s">
        <v>2</v>
      </c>
      <c r="J294" s="1" t="s">
        <v>3</v>
      </c>
      <c r="K294" s="1" t="s">
        <v>0</v>
      </c>
      <c r="L294" s="1" t="s">
        <v>1</v>
      </c>
      <c r="M294" s="1" t="s">
        <v>2</v>
      </c>
      <c r="N294" s="1" t="s">
        <v>3</v>
      </c>
    </row>
    <row r="295" spans="3:14">
      <c r="C295" s="1" t="s">
        <v>0</v>
      </c>
      <c r="D295" s="1" t="s">
        <v>1</v>
      </c>
      <c r="E295" s="1" t="s">
        <v>2</v>
      </c>
      <c r="F295" s="1" t="s">
        <v>3</v>
      </c>
      <c r="G295" s="1" t="s">
        <v>0</v>
      </c>
      <c r="H295" s="1" t="s">
        <v>1</v>
      </c>
      <c r="I295" s="1" t="s">
        <v>2</v>
      </c>
      <c r="J295" s="1" t="s">
        <v>3</v>
      </c>
      <c r="K295" s="1" t="s">
        <v>0</v>
      </c>
      <c r="L295" s="1" t="s">
        <v>1</v>
      </c>
      <c r="M295" s="1" t="s">
        <v>2</v>
      </c>
      <c r="N295" s="1" t="s">
        <v>3</v>
      </c>
    </row>
    <row r="296" spans="3:14">
      <c r="C296" s="1" t="s">
        <v>0</v>
      </c>
      <c r="D296" s="1" t="s">
        <v>1</v>
      </c>
      <c r="E296" s="1" t="s">
        <v>2</v>
      </c>
      <c r="F296" s="1" t="s">
        <v>3</v>
      </c>
      <c r="G296" s="1" t="s">
        <v>0</v>
      </c>
      <c r="H296" s="1" t="s">
        <v>1</v>
      </c>
      <c r="I296" s="1" t="s">
        <v>2</v>
      </c>
      <c r="J296" s="1" t="s">
        <v>3</v>
      </c>
      <c r="K296" s="1" t="s">
        <v>0</v>
      </c>
      <c r="L296" s="1" t="s">
        <v>1</v>
      </c>
      <c r="M296" s="1" t="s">
        <v>2</v>
      </c>
      <c r="N296" s="1" t="s">
        <v>3</v>
      </c>
    </row>
    <row r="297" spans="3:14">
      <c r="C297" s="1" t="s">
        <v>0</v>
      </c>
      <c r="D297" s="1" t="s">
        <v>1</v>
      </c>
      <c r="E297" s="1" t="s">
        <v>2</v>
      </c>
      <c r="F297" s="1" t="s">
        <v>3</v>
      </c>
      <c r="G297" s="1" t="s">
        <v>0</v>
      </c>
      <c r="H297" s="1" t="s">
        <v>1</v>
      </c>
      <c r="I297" s="1" t="s">
        <v>2</v>
      </c>
      <c r="J297" s="1" t="s">
        <v>3</v>
      </c>
      <c r="K297" s="1" t="s">
        <v>0</v>
      </c>
      <c r="L297" s="1" t="s">
        <v>1</v>
      </c>
      <c r="M297" s="1" t="s">
        <v>2</v>
      </c>
      <c r="N297" s="1" t="s">
        <v>3</v>
      </c>
    </row>
    <row r="298" spans="3:14">
      <c r="C298" s="1" t="s">
        <v>0</v>
      </c>
      <c r="D298" s="1" t="s">
        <v>1</v>
      </c>
      <c r="E298" s="1" t="s">
        <v>2</v>
      </c>
      <c r="F298" s="1" t="s">
        <v>3</v>
      </c>
      <c r="G298" s="1" t="s">
        <v>0</v>
      </c>
      <c r="H298" s="1" t="s">
        <v>1</v>
      </c>
      <c r="I298" s="1" t="s">
        <v>2</v>
      </c>
      <c r="J298" s="1" t="s">
        <v>3</v>
      </c>
      <c r="K298" s="1" t="s">
        <v>0</v>
      </c>
      <c r="L298" s="1" t="s">
        <v>1</v>
      </c>
      <c r="M298" s="1" t="s">
        <v>2</v>
      </c>
      <c r="N298" s="1" t="s">
        <v>3</v>
      </c>
    </row>
    <row r="299" spans="3:14">
      <c r="C299" s="1" t="s">
        <v>0</v>
      </c>
      <c r="D299" s="1" t="s">
        <v>1</v>
      </c>
      <c r="E299" s="1" t="s">
        <v>2</v>
      </c>
      <c r="F299" s="1" t="s">
        <v>3</v>
      </c>
      <c r="G299" s="1" t="s">
        <v>0</v>
      </c>
      <c r="H299" s="1" t="s">
        <v>1</v>
      </c>
      <c r="I299" s="1" t="s">
        <v>2</v>
      </c>
      <c r="J299" s="1" t="s">
        <v>3</v>
      </c>
      <c r="K299" s="1" t="s">
        <v>0</v>
      </c>
      <c r="L299" s="1" t="s">
        <v>1</v>
      </c>
      <c r="M299" s="1" t="s">
        <v>2</v>
      </c>
      <c r="N299" s="1" t="s">
        <v>3</v>
      </c>
    </row>
    <row r="300" spans="3:14">
      <c r="C300" s="1" t="s">
        <v>0</v>
      </c>
      <c r="D300" s="1" t="s">
        <v>1</v>
      </c>
      <c r="E300" s="1" t="s">
        <v>2</v>
      </c>
      <c r="F300" s="1" t="s">
        <v>3</v>
      </c>
      <c r="G300" s="1" t="s">
        <v>0</v>
      </c>
      <c r="H300" s="1" t="s">
        <v>1</v>
      </c>
      <c r="I300" s="1" t="s">
        <v>2</v>
      </c>
      <c r="J300" s="1" t="s">
        <v>3</v>
      </c>
      <c r="K300" s="1" t="s">
        <v>0</v>
      </c>
      <c r="L300" s="1" t="s">
        <v>1</v>
      </c>
      <c r="M300" s="1" t="s">
        <v>2</v>
      </c>
      <c r="N300" s="1" t="s">
        <v>3</v>
      </c>
    </row>
    <row r="301" spans="3:14">
      <c r="C301" s="1" t="s">
        <v>0</v>
      </c>
      <c r="D301" s="1" t="s">
        <v>1</v>
      </c>
      <c r="E301" s="1" t="s">
        <v>2</v>
      </c>
      <c r="F301" s="1" t="s">
        <v>3</v>
      </c>
      <c r="G301" s="1" t="s">
        <v>0</v>
      </c>
      <c r="H301" s="1" t="s">
        <v>1</v>
      </c>
      <c r="I301" s="1" t="s">
        <v>2</v>
      </c>
      <c r="J301" s="1" t="s">
        <v>3</v>
      </c>
      <c r="K301" s="1" t="s">
        <v>0</v>
      </c>
      <c r="L301" s="1" t="s">
        <v>1</v>
      </c>
      <c r="M301" s="1" t="s">
        <v>2</v>
      </c>
      <c r="N301" s="1" t="s">
        <v>3</v>
      </c>
    </row>
    <row r="302" spans="3:14">
      <c r="C302" s="1" t="s">
        <v>0</v>
      </c>
      <c r="D302" s="1" t="s">
        <v>1</v>
      </c>
      <c r="E302" s="1" t="s">
        <v>2</v>
      </c>
      <c r="F302" s="1" t="s">
        <v>3</v>
      </c>
      <c r="G302" s="1" t="s">
        <v>0</v>
      </c>
      <c r="H302" s="1" t="s">
        <v>1</v>
      </c>
      <c r="I302" s="1" t="s">
        <v>2</v>
      </c>
      <c r="J302" s="1" t="s">
        <v>3</v>
      </c>
      <c r="K302" s="1" t="s">
        <v>0</v>
      </c>
      <c r="L302" s="1" t="s">
        <v>1</v>
      </c>
      <c r="M302" s="1" t="s">
        <v>2</v>
      </c>
      <c r="N302" s="1" t="s">
        <v>3</v>
      </c>
    </row>
    <row r="303" spans="3:14">
      <c r="C303" s="1" t="s">
        <v>0</v>
      </c>
      <c r="D303" s="1" t="s">
        <v>1</v>
      </c>
      <c r="E303" s="1" t="s">
        <v>2</v>
      </c>
      <c r="F303" s="1" t="s">
        <v>3</v>
      </c>
      <c r="G303" s="1" t="s">
        <v>0</v>
      </c>
      <c r="H303" s="1" t="s">
        <v>1</v>
      </c>
      <c r="I303" s="1" t="s">
        <v>2</v>
      </c>
      <c r="J303" s="1" t="s">
        <v>3</v>
      </c>
      <c r="K303" s="1" t="s">
        <v>0</v>
      </c>
      <c r="L303" s="1" t="s">
        <v>1</v>
      </c>
      <c r="M303" s="1" t="s">
        <v>2</v>
      </c>
      <c r="N303" s="1" t="s">
        <v>3</v>
      </c>
    </row>
    <row r="304" spans="3:14">
      <c r="C304" s="1" t="s">
        <v>0</v>
      </c>
      <c r="D304" s="1" t="s">
        <v>1</v>
      </c>
      <c r="E304" s="1" t="s">
        <v>2</v>
      </c>
      <c r="F304" s="1" t="s">
        <v>3</v>
      </c>
      <c r="G304" s="1" t="s">
        <v>0</v>
      </c>
      <c r="H304" s="1" t="s">
        <v>1</v>
      </c>
      <c r="I304" s="1" t="s">
        <v>2</v>
      </c>
      <c r="J304" s="1" t="s">
        <v>3</v>
      </c>
      <c r="K304" s="1" t="s">
        <v>0</v>
      </c>
      <c r="L304" s="1" t="s">
        <v>1</v>
      </c>
      <c r="M304" s="1" t="s">
        <v>2</v>
      </c>
      <c r="N304" s="1" t="s">
        <v>3</v>
      </c>
    </row>
    <row r="305" spans="3:14">
      <c r="C305" s="1" t="s">
        <v>0</v>
      </c>
      <c r="D305" s="1" t="s">
        <v>1</v>
      </c>
      <c r="E305" s="1" t="s">
        <v>2</v>
      </c>
      <c r="F305" s="1" t="s">
        <v>3</v>
      </c>
      <c r="G305" s="1" t="s">
        <v>0</v>
      </c>
      <c r="H305" s="1" t="s">
        <v>1</v>
      </c>
      <c r="I305" s="1" t="s">
        <v>2</v>
      </c>
      <c r="J305" s="1" t="s">
        <v>3</v>
      </c>
      <c r="K305" s="1" t="s">
        <v>0</v>
      </c>
      <c r="L305" s="1" t="s">
        <v>1</v>
      </c>
      <c r="M305" s="1" t="s">
        <v>2</v>
      </c>
      <c r="N305" s="1" t="s">
        <v>3</v>
      </c>
    </row>
    <row r="306" spans="3:14">
      <c r="C306" s="1" t="s">
        <v>0</v>
      </c>
      <c r="D306" s="1" t="s">
        <v>1</v>
      </c>
      <c r="E306" s="1" t="s">
        <v>2</v>
      </c>
      <c r="F306" s="1" t="s">
        <v>3</v>
      </c>
      <c r="G306" s="1" t="s">
        <v>0</v>
      </c>
      <c r="H306" s="1" t="s">
        <v>1</v>
      </c>
      <c r="I306" s="1" t="s">
        <v>2</v>
      </c>
      <c r="J306" s="1" t="s">
        <v>3</v>
      </c>
      <c r="K306" s="1" t="s">
        <v>0</v>
      </c>
      <c r="L306" s="1" t="s">
        <v>1</v>
      </c>
      <c r="M306" s="1" t="s">
        <v>2</v>
      </c>
      <c r="N306" s="1" t="s">
        <v>3</v>
      </c>
    </row>
    <row r="307" spans="3:14">
      <c r="C307" s="1" t="s">
        <v>0</v>
      </c>
      <c r="D307" s="1" t="s">
        <v>1</v>
      </c>
      <c r="E307" s="1" t="s">
        <v>2</v>
      </c>
      <c r="F307" s="1" t="s">
        <v>3</v>
      </c>
      <c r="G307" s="1" t="s">
        <v>0</v>
      </c>
      <c r="H307" s="1" t="s">
        <v>1</v>
      </c>
      <c r="I307" s="1" t="s">
        <v>2</v>
      </c>
      <c r="J307" s="1" t="s">
        <v>3</v>
      </c>
      <c r="K307" s="1" t="s">
        <v>0</v>
      </c>
      <c r="L307" s="1" t="s">
        <v>1</v>
      </c>
      <c r="M307" s="1" t="s">
        <v>2</v>
      </c>
      <c r="N307" s="1" t="s">
        <v>3</v>
      </c>
    </row>
    <row r="308" spans="3:14">
      <c r="C308" s="1" t="s">
        <v>0</v>
      </c>
      <c r="D308" s="1" t="s">
        <v>1</v>
      </c>
      <c r="E308" s="1" t="s">
        <v>2</v>
      </c>
      <c r="F308" s="1" t="s">
        <v>3</v>
      </c>
      <c r="G308" s="1" t="s">
        <v>0</v>
      </c>
      <c r="H308" s="1" t="s">
        <v>1</v>
      </c>
      <c r="I308" s="1" t="s">
        <v>2</v>
      </c>
      <c r="J308" s="1" t="s">
        <v>3</v>
      </c>
      <c r="K308" s="1" t="s">
        <v>0</v>
      </c>
      <c r="L308" s="1" t="s">
        <v>1</v>
      </c>
      <c r="M308" s="1" t="s">
        <v>2</v>
      </c>
      <c r="N308" s="1" t="s">
        <v>3</v>
      </c>
    </row>
    <row r="309" spans="3:14">
      <c r="C309" s="1" t="s">
        <v>0</v>
      </c>
      <c r="D309" s="1" t="s">
        <v>1</v>
      </c>
      <c r="E309" s="1" t="s">
        <v>2</v>
      </c>
      <c r="F309" s="1" t="s">
        <v>3</v>
      </c>
      <c r="G309" s="1" t="s">
        <v>0</v>
      </c>
      <c r="H309" s="1" t="s">
        <v>1</v>
      </c>
      <c r="I309" s="1" t="s">
        <v>2</v>
      </c>
      <c r="J309" s="1" t="s">
        <v>3</v>
      </c>
      <c r="K309" s="1" t="s">
        <v>0</v>
      </c>
      <c r="L309" s="1" t="s">
        <v>1</v>
      </c>
      <c r="M309" s="1" t="s">
        <v>2</v>
      </c>
      <c r="N309" s="1" t="s">
        <v>3</v>
      </c>
    </row>
    <row r="310" spans="3:14">
      <c r="C310" s="1" t="s">
        <v>0</v>
      </c>
      <c r="D310" s="1" t="s">
        <v>1</v>
      </c>
      <c r="E310" s="1" t="s">
        <v>2</v>
      </c>
      <c r="F310" s="1" t="s">
        <v>3</v>
      </c>
      <c r="G310" s="1" t="s">
        <v>0</v>
      </c>
      <c r="H310" s="1" t="s">
        <v>1</v>
      </c>
      <c r="I310" s="1" t="s">
        <v>2</v>
      </c>
      <c r="J310" s="1" t="s">
        <v>3</v>
      </c>
      <c r="K310" s="1" t="s">
        <v>0</v>
      </c>
      <c r="L310" s="1" t="s">
        <v>1</v>
      </c>
      <c r="M310" s="1" t="s">
        <v>2</v>
      </c>
      <c r="N310" s="1" t="s">
        <v>3</v>
      </c>
    </row>
    <row r="311" spans="3:14">
      <c r="C311" s="1" t="s">
        <v>0</v>
      </c>
      <c r="D311" s="1" t="s">
        <v>1</v>
      </c>
      <c r="E311" s="1" t="s">
        <v>2</v>
      </c>
      <c r="F311" s="1" t="s">
        <v>3</v>
      </c>
      <c r="G311" s="1" t="s">
        <v>0</v>
      </c>
      <c r="H311" s="1" t="s">
        <v>1</v>
      </c>
      <c r="I311" s="1" t="s">
        <v>2</v>
      </c>
      <c r="J311" s="1" t="s">
        <v>3</v>
      </c>
      <c r="K311" s="1" t="s">
        <v>0</v>
      </c>
      <c r="L311" s="1" t="s">
        <v>1</v>
      </c>
      <c r="M311" s="1" t="s">
        <v>2</v>
      </c>
      <c r="N311" s="1" t="s">
        <v>3</v>
      </c>
    </row>
    <row r="312" spans="3:14">
      <c r="C312" s="1" t="s">
        <v>0</v>
      </c>
      <c r="D312" s="1" t="s">
        <v>1</v>
      </c>
      <c r="E312" s="1" t="s">
        <v>2</v>
      </c>
      <c r="F312" s="1" t="s">
        <v>3</v>
      </c>
      <c r="G312" s="1" t="s">
        <v>0</v>
      </c>
      <c r="H312" s="1" t="s">
        <v>1</v>
      </c>
      <c r="I312" s="1" t="s">
        <v>2</v>
      </c>
      <c r="J312" s="1" t="s">
        <v>3</v>
      </c>
      <c r="K312" s="1" t="s">
        <v>0</v>
      </c>
      <c r="L312" s="1" t="s">
        <v>1</v>
      </c>
      <c r="M312" s="1" t="s">
        <v>2</v>
      </c>
      <c r="N312" s="1" t="s">
        <v>3</v>
      </c>
    </row>
    <row r="313" spans="3:14">
      <c r="C313" s="1" t="s">
        <v>0</v>
      </c>
      <c r="D313" s="1" t="s">
        <v>1</v>
      </c>
      <c r="E313" s="1" t="s">
        <v>2</v>
      </c>
      <c r="F313" s="1" t="s">
        <v>3</v>
      </c>
      <c r="G313" s="1" t="s">
        <v>0</v>
      </c>
      <c r="H313" s="1" t="s">
        <v>1</v>
      </c>
      <c r="I313" s="1" t="s">
        <v>2</v>
      </c>
      <c r="J313" s="1" t="s">
        <v>3</v>
      </c>
      <c r="K313" s="1" t="s">
        <v>0</v>
      </c>
      <c r="L313" s="1" t="s">
        <v>1</v>
      </c>
      <c r="M313" s="1" t="s">
        <v>2</v>
      </c>
      <c r="N313" s="1" t="s">
        <v>3</v>
      </c>
    </row>
    <row r="314" spans="3:14">
      <c r="C314" s="1" t="s">
        <v>0</v>
      </c>
      <c r="D314" s="1" t="s">
        <v>1</v>
      </c>
      <c r="E314" s="1" t="s">
        <v>2</v>
      </c>
      <c r="F314" s="1" t="s">
        <v>3</v>
      </c>
      <c r="G314" s="1" t="s">
        <v>0</v>
      </c>
      <c r="H314" s="1" t="s">
        <v>1</v>
      </c>
      <c r="I314" s="1" t="s">
        <v>2</v>
      </c>
      <c r="J314" s="1" t="s">
        <v>3</v>
      </c>
      <c r="K314" s="1" t="s">
        <v>0</v>
      </c>
      <c r="L314" s="1" t="s">
        <v>1</v>
      </c>
      <c r="M314" s="1" t="s">
        <v>2</v>
      </c>
      <c r="N314" s="1" t="s">
        <v>3</v>
      </c>
    </row>
    <row r="315" spans="3:14">
      <c r="C315" s="1" t="s">
        <v>0</v>
      </c>
      <c r="D315" s="1" t="s">
        <v>1</v>
      </c>
      <c r="E315" s="1" t="s">
        <v>2</v>
      </c>
      <c r="F315" s="1" t="s">
        <v>3</v>
      </c>
      <c r="G315" s="1" t="s">
        <v>0</v>
      </c>
      <c r="H315" s="1" t="s">
        <v>1</v>
      </c>
      <c r="I315" s="1" t="s">
        <v>2</v>
      </c>
      <c r="J315" s="1" t="s">
        <v>3</v>
      </c>
      <c r="K315" s="1" t="s">
        <v>0</v>
      </c>
      <c r="L315" s="1" t="s">
        <v>1</v>
      </c>
      <c r="M315" s="1" t="s">
        <v>2</v>
      </c>
      <c r="N315" s="1" t="s">
        <v>3</v>
      </c>
    </row>
    <row r="316" spans="3:14">
      <c r="C316" s="1" t="s">
        <v>0</v>
      </c>
      <c r="D316" s="1" t="s">
        <v>1</v>
      </c>
      <c r="E316" s="1" t="s">
        <v>2</v>
      </c>
      <c r="F316" s="1" t="s">
        <v>3</v>
      </c>
      <c r="G316" s="1" t="s">
        <v>0</v>
      </c>
      <c r="H316" s="1" t="s">
        <v>1</v>
      </c>
      <c r="I316" s="1" t="s">
        <v>2</v>
      </c>
      <c r="J316" s="1" t="s">
        <v>3</v>
      </c>
      <c r="K316" s="1" t="s">
        <v>0</v>
      </c>
      <c r="L316" s="1" t="s">
        <v>1</v>
      </c>
      <c r="M316" s="1" t="s">
        <v>2</v>
      </c>
      <c r="N316" s="1" t="s">
        <v>3</v>
      </c>
    </row>
    <row r="317" spans="3:14">
      <c r="C317" s="1" t="s">
        <v>0</v>
      </c>
      <c r="D317" s="1" t="s">
        <v>1</v>
      </c>
      <c r="E317" s="1" t="s">
        <v>2</v>
      </c>
      <c r="F317" s="1" t="s">
        <v>3</v>
      </c>
      <c r="G317" s="1" t="s">
        <v>0</v>
      </c>
      <c r="H317" s="1" t="s">
        <v>1</v>
      </c>
      <c r="I317" s="1" t="s">
        <v>2</v>
      </c>
      <c r="J317" s="1" t="s">
        <v>3</v>
      </c>
      <c r="K317" s="1" t="s">
        <v>0</v>
      </c>
      <c r="L317" s="1" t="s">
        <v>1</v>
      </c>
      <c r="M317" s="1" t="s">
        <v>2</v>
      </c>
      <c r="N317" s="1" t="s">
        <v>3</v>
      </c>
    </row>
    <row r="318" spans="3:14">
      <c r="C318" s="1" t="s">
        <v>0</v>
      </c>
      <c r="D318" s="1" t="s">
        <v>1</v>
      </c>
      <c r="E318" s="1" t="s">
        <v>2</v>
      </c>
      <c r="F318" s="1" t="s">
        <v>3</v>
      </c>
      <c r="G318" s="1" t="s">
        <v>0</v>
      </c>
      <c r="H318" s="1" t="s">
        <v>1</v>
      </c>
      <c r="I318" s="1" t="s">
        <v>2</v>
      </c>
      <c r="J318" s="1" t="s">
        <v>3</v>
      </c>
      <c r="K318" s="1" t="s">
        <v>0</v>
      </c>
      <c r="L318" s="1" t="s">
        <v>1</v>
      </c>
      <c r="M318" s="1" t="s">
        <v>2</v>
      </c>
      <c r="N318" s="1" t="s">
        <v>3</v>
      </c>
    </row>
    <row r="319" spans="3:14">
      <c r="C319" s="1" t="s">
        <v>0</v>
      </c>
      <c r="D319" s="1" t="s">
        <v>1</v>
      </c>
      <c r="E319" s="1" t="s">
        <v>2</v>
      </c>
      <c r="F319" s="1" t="s">
        <v>3</v>
      </c>
      <c r="G319" s="1" t="s">
        <v>0</v>
      </c>
      <c r="H319" s="1" t="s">
        <v>1</v>
      </c>
      <c r="I319" s="1" t="s">
        <v>2</v>
      </c>
      <c r="J319" s="1" t="s">
        <v>3</v>
      </c>
      <c r="K319" s="1" t="s">
        <v>0</v>
      </c>
      <c r="L319" s="1" t="s">
        <v>1</v>
      </c>
      <c r="M319" s="1" t="s">
        <v>2</v>
      </c>
      <c r="N319" s="1" t="s">
        <v>3</v>
      </c>
    </row>
    <row r="320" spans="3:14">
      <c r="C320" s="1" t="s">
        <v>0</v>
      </c>
      <c r="D320" s="1" t="s">
        <v>1</v>
      </c>
      <c r="E320" s="1" t="s">
        <v>2</v>
      </c>
      <c r="F320" s="1" t="s">
        <v>3</v>
      </c>
      <c r="G320" s="1" t="s">
        <v>0</v>
      </c>
      <c r="H320" s="1" t="s">
        <v>1</v>
      </c>
      <c r="I320" s="1" t="s">
        <v>2</v>
      </c>
      <c r="J320" s="1" t="s">
        <v>3</v>
      </c>
      <c r="K320" s="1" t="s">
        <v>0</v>
      </c>
      <c r="L320" s="1" t="s">
        <v>1</v>
      </c>
      <c r="M320" s="1" t="s">
        <v>2</v>
      </c>
      <c r="N320" s="1" t="s">
        <v>3</v>
      </c>
    </row>
    <row r="321" spans="3:14">
      <c r="C321" s="1" t="s">
        <v>0</v>
      </c>
      <c r="D321" s="1" t="s">
        <v>1</v>
      </c>
      <c r="E321" s="1" t="s">
        <v>2</v>
      </c>
      <c r="F321" s="1" t="s">
        <v>3</v>
      </c>
      <c r="G321" s="1" t="s">
        <v>0</v>
      </c>
      <c r="H321" s="1" t="s">
        <v>1</v>
      </c>
      <c r="I321" s="1" t="s">
        <v>2</v>
      </c>
      <c r="J321" s="1" t="s">
        <v>3</v>
      </c>
      <c r="K321" s="1" t="s">
        <v>0</v>
      </c>
      <c r="L321" s="1" t="s">
        <v>1</v>
      </c>
      <c r="M321" s="1" t="s">
        <v>2</v>
      </c>
      <c r="N321" s="1" t="s">
        <v>3</v>
      </c>
    </row>
    <row r="322" spans="3:14">
      <c r="C322" s="1" t="s">
        <v>0</v>
      </c>
      <c r="D322" s="1" t="s">
        <v>1</v>
      </c>
      <c r="E322" s="1" t="s">
        <v>2</v>
      </c>
      <c r="F322" s="1" t="s">
        <v>3</v>
      </c>
      <c r="G322" s="1" t="s">
        <v>0</v>
      </c>
      <c r="H322" s="1" t="s">
        <v>1</v>
      </c>
      <c r="I322" s="1" t="s">
        <v>2</v>
      </c>
      <c r="J322" s="1" t="s">
        <v>3</v>
      </c>
      <c r="K322" s="1" t="s">
        <v>0</v>
      </c>
      <c r="L322" s="1" t="s">
        <v>1</v>
      </c>
      <c r="M322" s="1" t="s">
        <v>2</v>
      </c>
      <c r="N322" s="1" t="s">
        <v>3</v>
      </c>
    </row>
    <row r="323" spans="3:14">
      <c r="C323" s="1" t="s">
        <v>0</v>
      </c>
      <c r="D323" s="1" t="s">
        <v>1</v>
      </c>
      <c r="E323" s="1" t="s">
        <v>2</v>
      </c>
      <c r="F323" s="1" t="s">
        <v>3</v>
      </c>
      <c r="G323" s="1" t="s">
        <v>0</v>
      </c>
      <c r="H323" s="1" t="s">
        <v>1</v>
      </c>
      <c r="I323" s="1" t="s">
        <v>2</v>
      </c>
      <c r="J323" s="1" t="s">
        <v>3</v>
      </c>
      <c r="K323" s="1" t="s">
        <v>0</v>
      </c>
      <c r="L323" s="1" t="s">
        <v>1</v>
      </c>
      <c r="M323" s="1" t="s">
        <v>2</v>
      </c>
      <c r="N323" s="1" t="s">
        <v>3</v>
      </c>
    </row>
    <row r="324" spans="3:14">
      <c r="C324" s="1" t="s">
        <v>0</v>
      </c>
      <c r="D324" s="1" t="s">
        <v>1</v>
      </c>
      <c r="E324" s="1" t="s">
        <v>2</v>
      </c>
      <c r="F324" s="1" t="s">
        <v>3</v>
      </c>
      <c r="G324" s="1" t="s">
        <v>0</v>
      </c>
      <c r="H324" s="1" t="s">
        <v>1</v>
      </c>
      <c r="I324" s="1" t="s">
        <v>2</v>
      </c>
      <c r="J324" s="1" t="s">
        <v>3</v>
      </c>
      <c r="K324" s="1" t="s">
        <v>0</v>
      </c>
      <c r="L324" s="1" t="s">
        <v>1</v>
      </c>
      <c r="M324" s="1" t="s">
        <v>2</v>
      </c>
      <c r="N324" s="1" t="s">
        <v>3</v>
      </c>
    </row>
    <row r="325" spans="3:14">
      <c r="C325" s="1" t="s">
        <v>0</v>
      </c>
      <c r="D325" s="1" t="s">
        <v>1</v>
      </c>
      <c r="E325" s="1" t="s">
        <v>2</v>
      </c>
      <c r="F325" s="1" t="s">
        <v>3</v>
      </c>
      <c r="G325" s="1" t="s">
        <v>0</v>
      </c>
      <c r="H325" s="1" t="s">
        <v>1</v>
      </c>
      <c r="I325" s="1" t="s">
        <v>2</v>
      </c>
      <c r="J325" s="1" t="s">
        <v>3</v>
      </c>
      <c r="K325" s="1" t="s">
        <v>0</v>
      </c>
      <c r="L325" s="1" t="s">
        <v>1</v>
      </c>
      <c r="M325" s="1" t="s">
        <v>2</v>
      </c>
      <c r="N325" s="1" t="s">
        <v>3</v>
      </c>
    </row>
    <row r="326" spans="3:14">
      <c r="C326" s="1" t="s">
        <v>0</v>
      </c>
      <c r="D326" s="1" t="s">
        <v>1</v>
      </c>
      <c r="E326" s="1" t="s">
        <v>2</v>
      </c>
      <c r="F326" s="1" t="s">
        <v>3</v>
      </c>
      <c r="G326" s="1" t="s">
        <v>0</v>
      </c>
      <c r="H326" s="1" t="s">
        <v>1</v>
      </c>
      <c r="I326" s="1" t="s">
        <v>2</v>
      </c>
      <c r="J326" s="1" t="s">
        <v>3</v>
      </c>
      <c r="K326" s="1" t="s">
        <v>0</v>
      </c>
      <c r="L326" s="1" t="s">
        <v>1</v>
      </c>
      <c r="M326" s="1" t="s">
        <v>2</v>
      </c>
      <c r="N326" s="1" t="s">
        <v>3</v>
      </c>
    </row>
    <row r="327" spans="3:14">
      <c r="C327" s="1" t="s">
        <v>0</v>
      </c>
      <c r="D327" s="1" t="s">
        <v>1</v>
      </c>
      <c r="E327" s="1" t="s">
        <v>2</v>
      </c>
      <c r="F327" s="1" t="s">
        <v>3</v>
      </c>
      <c r="G327" s="1" t="s">
        <v>0</v>
      </c>
      <c r="H327" s="1" t="s">
        <v>1</v>
      </c>
      <c r="I327" s="1" t="s">
        <v>2</v>
      </c>
      <c r="J327" s="1" t="s">
        <v>3</v>
      </c>
      <c r="K327" s="1" t="s">
        <v>0</v>
      </c>
      <c r="L327" s="1" t="s">
        <v>1</v>
      </c>
      <c r="M327" s="1" t="s">
        <v>2</v>
      </c>
      <c r="N327" s="1" t="s">
        <v>3</v>
      </c>
    </row>
    <row r="328" spans="3:14">
      <c r="C328" s="1" t="s">
        <v>0</v>
      </c>
      <c r="D328" s="1" t="s">
        <v>1</v>
      </c>
      <c r="E328" s="1" t="s">
        <v>2</v>
      </c>
      <c r="F328" s="1" t="s">
        <v>3</v>
      </c>
      <c r="G328" s="1" t="s">
        <v>0</v>
      </c>
      <c r="H328" s="1" t="s">
        <v>1</v>
      </c>
      <c r="I328" s="1" t="s">
        <v>2</v>
      </c>
      <c r="J328" s="1" t="s">
        <v>3</v>
      </c>
      <c r="K328" s="1" t="s">
        <v>0</v>
      </c>
      <c r="L328" s="1" t="s">
        <v>1</v>
      </c>
      <c r="M328" s="1" t="s">
        <v>2</v>
      </c>
      <c r="N328" s="1" t="s">
        <v>3</v>
      </c>
    </row>
    <row r="329" spans="3:14">
      <c r="C329" s="1" t="s">
        <v>0</v>
      </c>
      <c r="D329" s="1" t="s">
        <v>1</v>
      </c>
      <c r="E329" s="1" t="s">
        <v>2</v>
      </c>
      <c r="F329" s="1" t="s">
        <v>3</v>
      </c>
      <c r="G329" s="1" t="s">
        <v>0</v>
      </c>
      <c r="H329" s="1" t="s">
        <v>1</v>
      </c>
      <c r="I329" s="1" t="s">
        <v>2</v>
      </c>
      <c r="J329" s="1" t="s">
        <v>3</v>
      </c>
      <c r="K329" s="1" t="s">
        <v>0</v>
      </c>
      <c r="L329" s="1" t="s">
        <v>1</v>
      </c>
      <c r="M329" s="1" t="s">
        <v>2</v>
      </c>
      <c r="N329" s="1" t="s">
        <v>3</v>
      </c>
    </row>
    <row r="330" spans="3:14">
      <c r="C330" s="1" t="s">
        <v>0</v>
      </c>
      <c r="D330" s="1" t="s">
        <v>1</v>
      </c>
      <c r="E330" s="1" t="s">
        <v>2</v>
      </c>
      <c r="F330" s="1" t="s">
        <v>3</v>
      </c>
      <c r="G330" s="1" t="s">
        <v>0</v>
      </c>
      <c r="H330" s="1" t="s">
        <v>1</v>
      </c>
      <c r="I330" s="1" t="s">
        <v>2</v>
      </c>
      <c r="J330" s="1" t="s">
        <v>3</v>
      </c>
      <c r="K330" s="1" t="s">
        <v>0</v>
      </c>
      <c r="L330" s="1" t="s">
        <v>1</v>
      </c>
      <c r="M330" s="1" t="s">
        <v>2</v>
      </c>
      <c r="N330" s="1" t="s">
        <v>3</v>
      </c>
    </row>
    <row r="331" spans="3:14">
      <c r="C331" s="1" t="s">
        <v>0</v>
      </c>
      <c r="D331" s="1" t="s">
        <v>1</v>
      </c>
      <c r="E331" s="1" t="s">
        <v>2</v>
      </c>
      <c r="F331" s="1" t="s">
        <v>3</v>
      </c>
      <c r="G331" s="1" t="s">
        <v>0</v>
      </c>
      <c r="H331" s="1" t="s">
        <v>1</v>
      </c>
      <c r="I331" s="1" t="s">
        <v>2</v>
      </c>
      <c r="J331" s="1" t="s">
        <v>3</v>
      </c>
      <c r="K331" s="1" t="s">
        <v>0</v>
      </c>
      <c r="L331" s="1" t="s">
        <v>1</v>
      </c>
      <c r="M331" s="1" t="s">
        <v>2</v>
      </c>
      <c r="N331" s="1" t="s">
        <v>3</v>
      </c>
    </row>
    <row r="332" spans="3:14">
      <c r="C332" s="1" t="s">
        <v>0</v>
      </c>
      <c r="D332" s="1" t="s">
        <v>1</v>
      </c>
      <c r="E332" s="1" t="s">
        <v>2</v>
      </c>
      <c r="F332" s="1" t="s">
        <v>3</v>
      </c>
      <c r="G332" s="1" t="s">
        <v>0</v>
      </c>
      <c r="H332" s="1" t="s">
        <v>1</v>
      </c>
      <c r="I332" s="1" t="s">
        <v>2</v>
      </c>
      <c r="J332" s="1" t="s">
        <v>3</v>
      </c>
      <c r="K332" s="1" t="s">
        <v>0</v>
      </c>
      <c r="L332" s="1" t="s">
        <v>1</v>
      </c>
      <c r="M332" s="1" t="s">
        <v>2</v>
      </c>
      <c r="N332" s="1" t="s">
        <v>3</v>
      </c>
    </row>
    <row r="333" spans="3:14">
      <c r="C333" s="1" t="s">
        <v>0</v>
      </c>
      <c r="D333" s="1" t="s">
        <v>1</v>
      </c>
      <c r="E333" s="1" t="s">
        <v>2</v>
      </c>
      <c r="F333" s="1" t="s">
        <v>3</v>
      </c>
      <c r="G333" s="1" t="s">
        <v>0</v>
      </c>
      <c r="H333" s="1" t="s">
        <v>1</v>
      </c>
      <c r="I333" s="1" t="s">
        <v>2</v>
      </c>
      <c r="J333" s="1" t="s">
        <v>3</v>
      </c>
      <c r="K333" s="1" t="s">
        <v>0</v>
      </c>
      <c r="L333" s="1" t="s">
        <v>1</v>
      </c>
      <c r="M333" s="1" t="s">
        <v>2</v>
      </c>
      <c r="N333" s="1" t="s">
        <v>3</v>
      </c>
    </row>
    <row r="334" spans="3:14">
      <c r="C334" s="1" t="s">
        <v>0</v>
      </c>
      <c r="D334" s="1" t="s">
        <v>1</v>
      </c>
      <c r="E334" s="1" t="s">
        <v>2</v>
      </c>
      <c r="F334" s="1" t="s">
        <v>3</v>
      </c>
      <c r="G334" s="1" t="s">
        <v>0</v>
      </c>
      <c r="H334" s="1" t="s">
        <v>1</v>
      </c>
      <c r="I334" s="1" t="s">
        <v>2</v>
      </c>
      <c r="J334" s="1" t="s">
        <v>3</v>
      </c>
      <c r="K334" s="1" t="s">
        <v>0</v>
      </c>
      <c r="L334" s="1" t="s">
        <v>1</v>
      </c>
      <c r="M334" s="1" t="s">
        <v>2</v>
      </c>
      <c r="N334" s="1" t="s">
        <v>3</v>
      </c>
    </row>
    <row r="335" spans="3:14">
      <c r="C335" s="1" t="s">
        <v>0</v>
      </c>
      <c r="D335" s="1" t="s">
        <v>1</v>
      </c>
      <c r="E335" s="1" t="s">
        <v>2</v>
      </c>
      <c r="F335" s="1" t="s">
        <v>3</v>
      </c>
      <c r="G335" s="1" t="s">
        <v>0</v>
      </c>
      <c r="H335" s="1" t="s">
        <v>1</v>
      </c>
      <c r="I335" s="1" t="s">
        <v>2</v>
      </c>
      <c r="J335" s="1" t="s">
        <v>3</v>
      </c>
      <c r="K335" s="1" t="s">
        <v>0</v>
      </c>
      <c r="L335" s="1" t="s">
        <v>1</v>
      </c>
      <c r="M335" s="1" t="s">
        <v>2</v>
      </c>
      <c r="N335" s="1" t="s">
        <v>3</v>
      </c>
    </row>
    <row r="336" spans="3:14">
      <c r="C336" s="1" t="s">
        <v>0</v>
      </c>
      <c r="D336" s="1" t="s">
        <v>1</v>
      </c>
      <c r="E336" s="1" t="s">
        <v>2</v>
      </c>
      <c r="F336" s="1" t="s">
        <v>3</v>
      </c>
      <c r="G336" s="1" t="s">
        <v>0</v>
      </c>
      <c r="H336" s="1" t="s">
        <v>1</v>
      </c>
      <c r="I336" s="1" t="s">
        <v>2</v>
      </c>
      <c r="J336" s="1" t="s">
        <v>3</v>
      </c>
      <c r="K336" s="1" t="s">
        <v>0</v>
      </c>
      <c r="L336" s="1" t="s">
        <v>1</v>
      </c>
      <c r="M336" s="1" t="s">
        <v>2</v>
      </c>
      <c r="N336" s="1" t="s">
        <v>3</v>
      </c>
    </row>
    <row r="337" spans="3:14">
      <c r="C337" s="1" t="s">
        <v>0</v>
      </c>
      <c r="D337" s="1" t="s">
        <v>1</v>
      </c>
      <c r="E337" s="1" t="s">
        <v>2</v>
      </c>
      <c r="F337" s="1" t="s">
        <v>3</v>
      </c>
      <c r="G337" s="1" t="s">
        <v>0</v>
      </c>
      <c r="H337" s="1" t="s">
        <v>1</v>
      </c>
      <c r="I337" s="1" t="s">
        <v>2</v>
      </c>
      <c r="J337" s="1" t="s">
        <v>3</v>
      </c>
      <c r="K337" s="1" t="s">
        <v>0</v>
      </c>
      <c r="L337" s="1" t="s">
        <v>1</v>
      </c>
      <c r="M337" s="1" t="s">
        <v>2</v>
      </c>
      <c r="N337" s="1" t="s">
        <v>3</v>
      </c>
    </row>
    <row r="338" spans="3:14">
      <c r="C338" s="1" t="s">
        <v>0</v>
      </c>
      <c r="D338" s="1" t="s">
        <v>1</v>
      </c>
      <c r="E338" s="1" t="s">
        <v>2</v>
      </c>
      <c r="F338" s="1" t="s">
        <v>3</v>
      </c>
      <c r="G338" s="1" t="s">
        <v>0</v>
      </c>
      <c r="H338" s="1" t="s">
        <v>1</v>
      </c>
      <c r="I338" s="1" t="s">
        <v>2</v>
      </c>
      <c r="J338" s="1" t="s">
        <v>3</v>
      </c>
      <c r="K338" s="1" t="s">
        <v>0</v>
      </c>
      <c r="L338" s="1" t="s">
        <v>1</v>
      </c>
      <c r="M338" s="1" t="s">
        <v>2</v>
      </c>
      <c r="N338" s="1" t="s">
        <v>3</v>
      </c>
    </row>
    <row r="339" spans="3:14">
      <c r="C339" s="1" t="s">
        <v>0</v>
      </c>
      <c r="D339" s="1" t="s">
        <v>1</v>
      </c>
      <c r="E339" s="1" t="s">
        <v>2</v>
      </c>
      <c r="F339" s="1" t="s">
        <v>3</v>
      </c>
      <c r="G339" s="1" t="s">
        <v>0</v>
      </c>
      <c r="H339" s="1" t="s">
        <v>1</v>
      </c>
      <c r="I339" s="1" t="s">
        <v>2</v>
      </c>
      <c r="J339" s="1" t="s">
        <v>3</v>
      </c>
      <c r="K339" s="1" t="s">
        <v>0</v>
      </c>
      <c r="L339" s="1" t="s">
        <v>1</v>
      </c>
      <c r="M339" s="1" t="s">
        <v>2</v>
      </c>
      <c r="N339" s="1" t="s">
        <v>3</v>
      </c>
    </row>
    <row r="340" spans="3:14">
      <c r="C340" s="1" t="s">
        <v>0</v>
      </c>
      <c r="D340" s="1" t="s">
        <v>1</v>
      </c>
      <c r="E340" s="1" t="s">
        <v>2</v>
      </c>
      <c r="F340" s="1" t="s">
        <v>3</v>
      </c>
      <c r="G340" s="1" t="s">
        <v>0</v>
      </c>
      <c r="H340" s="1" t="s">
        <v>1</v>
      </c>
      <c r="I340" s="1" t="s">
        <v>2</v>
      </c>
      <c r="J340" s="1" t="s">
        <v>3</v>
      </c>
      <c r="K340" s="1" t="s">
        <v>0</v>
      </c>
      <c r="L340" s="1" t="s">
        <v>1</v>
      </c>
      <c r="M340" s="1" t="s">
        <v>2</v>
      </c>
      <c r="N340" s="1" t="s">
        <v>3</v>
      </c>
    </row>
    <row r="341" spans="3:14">
      <c r="C341" s="1" t="s">
        <v>0</v>
      </c>
      <c r="D341" s="1" t="s">
        <v>1</v>
      </c>
      <c r="E341" s="1" t="s">
        <v>2</v>
      </c>
      <c r="F341" s="1" t="s">
        <v>3</v>
      </c>
      <c r="G341" s="1" t="s">
        <v>0</v>
      </c>
      <c r="H341" s="1" t="s">
        <v>1</v>
      </c>
      <c r="I341" s="1" t="s">
        <v>2</v>
      </c>
      <c r="J341" s="1" t="s">
        <v>3</v>
      </c>
      <c r="K341" s="1" t="s">
        <v>0</v>
      </c>
      <c r="L341" s="1" t="s">
        <v>1</v>
      </c>
      <c r="M341" s="1" t="s">
        <v>2</v>
      </c>
      <c r="N341" s="1" t="s">
        <v>3</v>
      </c>
    </row>
    <row r="342" spans="3:14">
      <c r="C342" s="1" t="s">
        <v>0</v>
      </c>
      <c r="D342" s="1" t="s">
        <v>1</v>
      </c>
      <c r="E342" s="1" t="s">
        <v>2</v>
      </c>
      <c r="F342" s="1" t="s">
        <v>3</v>
      </c>
      <c r="G342" s="1" t="s">
        <v>0</v>
      </c>
      <c r="H342" s="1" t="s">
        <v>1</v>
      </c>
      <c r="I342" s="1" t="s">
        <v>2</v>
      </c>
      <c r="J342" s="1" t="s">
        <v>3</v>
      </c>
      <c r="K342" s="1" t="s">
        <v>0</v>
      </c>
      <c r="L342" s="1" t="s">
        <v>1</v>
      </c>
      <c r="M342" s="1" t="s">
        <v>2</v>
      </c>
      <c r="N342" s="1" t="s">
        <v>3</v>
      </c>
    </row>
    <row r="343" spans="3:14">
      <c r="C343" s="1" t="s">
        <v>0</v>
      </c>
      <c r="D343" s="1" t="s">
        <v>1</v>
      </c>
      <c r="E343" s="1" t="s">
        <v>2</v>
      </c>
      <c r="F343" s="1" t="s">
        <v>3</v>
      </c>
      <c r="G343" s="1" t="s">
        <v>0</v>
      </c>
      <c r="H343" s="1" t="s">
        <v>1</v>
      </c>
      <c r="I343" s="1" t="s">
        <v>2</v>
      </c>
      <c r="J343" s="1" t="s">
        <v>3</v>
      </c>
      <c r="K343" s="1" t="s">
        <v>0</v>
      </c>
      <c r="L343" s="1" t="s">
        <v>1</v>
      </c>
      <c r="M343" s="1" t="s">
        <v>2</v>
      </c>
      <c r="N343" s="1" t="s">
        <v>3</v>
      </c>
    </row>
    <row r="344" spans="3:14">
      <c r="C344" s="1" t="s">
        <v>0</v>
      </c>
      <c r="D344" s="1" t="s">
        <v>1</v>
      </c>
      <c r="E344" s="1" t="s">
        <v>2</v>
      </c>
      <c r="F344" s="1" t="s">
        <v>3</v>
      </c>
      <c r="G344" s="1" t="s">
        <v>0</v>
      </c>
      <c r="H344" s="1" t="s">
        <v>1</v>
      </c>
      <c r="I344" s="1" t="s">
        <v>2</v>
      </c>
      <c r="J344" s="1" t="s">
        <v>3</v>
      </c>
      <c r="K344" s="1" t="s">
        <v>0</v>
      </c>
      <c r="L344" s="1" t="s">
        <v>1</v>
      </c>
      <c r="M344" s="1" t="s">
        <v>2</v>
      </c>
      <c r="N344" s="1" t="s">
        <v>3</v>
      </c>
    </row>
    <row r="345" spans="3:14">
      <c r="C345" s="1" t="s">
        <v>0</v>
      </c>
      <c r="D345" s="1" t="s">
        <v>1</v>
      </c>
      <c r="E345" s="1" t="s">
        <v>2</v>
      </c>
      <c r="F345" s="1" t="s">
        <v>3</v>
      </c>
      <c r="G345" s="1" t="s">
        <v>0</v>
      </c>
      <c r="H345" s="1" t="s">
        <v>1</v>
      </c>
      <c r="I345" s="1" t="s">
        <v>2</v>
      </c>
      <c r="J345" s="1" t="s">
        <v>3</v>
      </c>
      <c r="K345" s="1" t="s">
        <v>0</v>
      </c>
      <c r="L345" s="1" t="s">
        <v>1</v>
      </c>
      <c r="M345" s="1" t="s">
        <v>2</v>
      </c>
      <c r="N345" s="1" t="s">
        <v>3</v>
      </c>
    </row>
    <row r="346" spans="3:14">
      <c r="C346" s="1" t="s">
        <v>0</v>
      </c>
      <c r="D346" s="1" t="s">
        <v>1</v>
      </c>
      <c r="E346" s="1" t="s">
        <v>2</v>
      </c>
      <c r="F346" s="1" t="s">
        <v>3</v>
      </c>
      <c r="G346" s="1" t="s">
        <v>0</v>
      </c>
      <c r="H346" s="1" t="s">
        <v>1</v>
      </c>
      <c r="I346" s="1" t="s">
        <v>2</v>
      </c>
      <c r="J346" s="1" t="s">
        <v>3</v>
      </c>
      <c r="K346" s="1" t="s">
        <v>0</v>
      </c>
      <c r="L346" s="1" t="s">
        <v>1</v>
      </c>
      <c r="M346" s="1" t="s">
        <v>2</v>
      </c>
      <c r="N346" s="1" t="s">
        <v>3</v>
      </c>
    </row>
    <row r="347" spans="3:14">
      <c r="C347" s="1" t="s">
        <v>0</v>
      </c>
      <c r="D347" s="1" t="s">
        <v>1</v>
      </c>
      <c r="E347" s="1" t="s">
        <v>2</v>
      </c>
      <c r="F347" s="1" t="s">
        <v>3</v>
      </c>
      <c r="G347" s="1" t="s">
        <v>0</v>
      </c>
      <c r="H347" s="1" t="s">
        <v>1</v>
      </c>
      <c r="I347" s="1" t="s">
        <v>2</v>
      </c>
      <c r="J347" s="1" t="s">
        <v>3</v>
      </c>
      <c r="K347" s="1" t="s">
        <v>0</v>
      </c>
      <c r="L347" s="1" t="s">
        <v>1</v>
      </c>
      <c r="M347" s="1" t="s">
        <v>2</v>
      </c>
      <c r="N347" s="1" t="s">
        <v>3</v>
      </c>
    </row>
    <row r="348" spans="3:14">
      <c r="C348" s="1" t="s">
        <v>0</v>
      </c>
      <c r="D348" s="1" t="s">
        <v>1</v>
      </c>
      <c r="E348" s="1" t="s">
        <v>2</v>
      </c>
      <c r="F348" s="1" t="s">
        <v>3</v>
      </c>
      <c r="G348" s="1" t="s">
        <v>0</v>
      </c>
      <c r="H348" s="1" t="s">
        <v>1</v>
      </c>
      <c r="I348" s="1" t="s">
        <v>2</v>
      </c>
      <c r="J348" s="1" t="s">
        <v>3</v>
      </c>
      <c r="K348" s="1" t="s">
        <v>0</v>
      </c>
      <c r="L348" s="1" t="s">
        <v>1</v>
      </c>
      <c r="M348" s="1" t="s">
        <v>2</v>
      </c>
      <c r="N348" s="1" t="s">
        <v>3</v>
      </c>
    </row>
    <row r="349" spans="3:14">
      <c r="C349" s="1" t="s">
        <v>0</v>
      </c>
      <c r="D349" s="1" t="s">
        <v>1</v>
      </c>
      <c r="E349" s="1" t="s">
        <v>2</v>
      </c>
      <c r="F349" s="1" t="s">
        <v>3</v>
      </c>
      <c r="G349" s="1" t="s">
        <v>0</v>
      </c>
      <c r="H349" s="1" t="s">
        <v>1</v>
      </c>
      <c r="I349" s="1" t="s">
        <v>2</v>
      </c>
      <c r="J349" s="1" t="s">
        <v>3</v>
      </c>
      <c r="K349" s="1" t="s">
        <v>0</v>
      </c>
      <c r="L349" s="1" t="s">
        <v>1</v>
      </c>
      <c r="M349" s="1" t="s">
        <v>2</v>
      </c>
      <c r="N349" s="1" t="s">
        <v>3</v>
      </c>
    </row>
    <row r="350" spans="3:14">
      <c r="C350" s="1" t="s">
        <v>0</v>
      </c>
      <c r="D350" s="1" t="s">
        <v>1</v>
      </c>
      <c r="E350" s="1" t="s">
        <v>2</v>
      </c>
      <c r="F350" s="1" t="s">
        <v>3</v>
      </c>
      <c r="G350" s="1" t="s">
        <v>0</v>
      </c>
      <c r="H350" s="1" t="s">
        <v>1</v>
      </c>
      <c r="I350" s="1" t="s">
        <v>2</v>
      </c>
      <c r="J350" s="1" t="s">
        <v>3</v>
      </c>
      <c r="K350" s="1" t="s">
        <v>0</v>
      </c>
      <c r="L350" s="1" t="s">
        <v>1</v>
      </c>
      <c r="M350" s="1" t="s">
        <v>2</v>
      </c>
      <c r="N350" s="1" t="s">
        <v>3</v>
      </c>
    </row>
    <row r="351" spans="3:14">
      <c r="C351" s="1" t="s">
        <v>0</v>
      </c>
      <c r="D351" s="1" t="s">
        <v>1</v>
      </c>
      <c r="E351" s="1" t="s">
        <v>2</v>
      </c>
      <c r="F351" s="1" t="s">
        <v>3</v>
      </c>
      <c r="G351" s="1" t="s">
        <v>0</v>
      </c>
      <c r="H351" s="1" t="s">
        <v>1</v>
      </c>
      <c r="I351" s="1" t="s">
        <v>2</v>
      </c>
      <c r="J351" s="1" t="s">
        <v>3</v>
      </c>
      <c r="K351" s="1" t="s">
        <v>0</v>
      </c>
      <c r="L351" s="1" t="s">
        <v>1</v>
      </c>
      <c r="M351" s="1" t="s">
        <v>2</v>
      </c>
      <c r="N351" s="1" t="s">
        <v>3</v>
      </c>
    </row>
    <row r="352" spans="3:14">
      <c r="C352" s="1" t="s">
        <v>0</v>
      </c>
      <c r="D352" s="1" t="s">
        <v>1</v>
      </c>
      <c r="E352" s="1" t="s">
        <v>2</v>
      </c>
      <c r="F352" s="1" t="s">
        <v>3</v>
      </c>
      <c r="G352" s="1" t="s">
        <v>0</v>
      </c>
      <c r="H352" s="1" t="s">
        <v>1</v>
      </c>
      <c r="I352" s="1" t="s">
        <v>2</v>
      </c>
      <c r="J352" s="1" t="s">
        <v>3</v>
      </c>
      <c r="K352" s="1" t="s">
        <v>0</v>
      </c>
      <c r="L352" s="1" t="s">
        <v>1</v>
      </c>
      <c r="M352" s="1" t="s">
        <v>2</v>
      </c>
      <c r="N352" s="1" t="s">
        <v>3</v>
      </c>
    </row>
    <row r="353" spans="3:14">
      <c r="C353" s="1" t="s">
        <v>0</v>
      </c>
      <c r="D353" s="1" t="s">
        <v>1</v>
      </c>
      <c r="E353" s="1" t="s">
        <v>2</v>
      </c>
      <c r="F353" s="1" t="s">
        <v>3</v>
      </c>
      <c r="G353" s="1" t="s">
        <v>0</v>
      </c>
      <c r="H353" s="1" t="s">
        <v>1</v>
      </c>
      <c r="I353" s="1" t="s">
        <v>2</v>
      </c>
      <c r="J353" s="1" t="s">
        <v>3</v>
      </c>
      <c r="K353" s="1" t="s">
        <v>0</v>
      </c>
      <c r="L353" s="1" t="s">
        <v>1</v>
      </c>
      <c r="M353" s="1" t="s">
        <v>2</v>
      </c>
      <c r="N353" s="1" t="s">
        <v>3</v>
      </c>
    </row>
    <row r="354" spans="3:14">
      <c r="C354" s="1" t="s">
        <v>0</v>
      </c>
      <c r="D354" s="1" t="s">
        <v>1</v>
      </c>
      <c r="E354" s="1" t="s">
        <v>2</v>
      </c>
      <c r="F354" s="1" t="s">
        <v>3</v>
      </c>
      <c r="G354" s="1" t="s">
        <v>0</v>
      </c>
      <c r="H354" s="1" t="s">
        <v>1</v>
      </c>
      <c r="I354" s="1" t="s">
        <v>2</v>
      </c>
      <c r="J354" s="1" t="s">
        <v>3</v>
      </c>
      <c r="K354" s="1" t="s">
        <v>0</v>
      </c>
      <c r="L354" s="1" t="s">
        <v>1</v>
      </c>
      <c r="M354" s="1" t="s">
        <v>2</v>
      </c>
      <c r="N354" s="1" t="s">
        <v>3</v>
      </c>
    </row>
    <row r="355" spans="3:14">
      <c r="C355" s="1" t="s">
        <v>0</v>
      </c>
      <c r="D355" s="1" t="s">
        <v>1</v>
      </c>
      <c r="E355" s="1" t="s">
        <v>2</v>
      </c>
      <c r="F355" s="1" t="s">
        <v>3</v>
      </c>
      <c r="G355" s="1" t="s">
        <v>0</v>
      </c>
      <c r="H355" s="1" t="s">
        <v>1</v>
      </c>
      <c r="I355" s="1" t="s">
        <v>2</v>
      </c>
      <c r="J355" s="1" t="s">
        <v>3</v>
      </c>
      <c r="K355" s="1" t="s">
        <v>0</v>
      </c>
      <c r="L355" s="1" t="s">
        <v>1</v>
      </c>
      <c r="M355" s="1" t="s">
        <v>2</v>
      </c>
      <c r="N355" s="1" t="s">
        <v>3</v>
      </c>
    </row>
    <row r="356" spans="3:14">
      <c r="C356" s="1" t="s">
        <v>0</v>
      </c>
      <c r="D356" s="1" t="s">
        <v>1</v>
      </c>
      <c r="E356" s="1" t="s">
        <v>2</v>
      </c>
      <c r="F356" s="1" t="s">
        <v>3</v>
      </c>
      <c r="G356" s="1" t="s">
        <v>0</v>
      </c>
      <c r="H356" s="1" t="s">
        <v>1</v>
      </c>
      <c r="I356" s="1" t="s">
        <v>2</v>
      </c>
      <c r="J356" s="1" t="s">
        <v>3</v>
      </c>
      <c r="K356" s="1" t="s">
        <v>0</v>
      </c>
      <c r="L356" s="1" t="s">
        <v>1</v>
      </c>
      <c r="M356" s="1" t="s">
        <v>2</v>
      </c>
      <c r="N356" s="1" t="s">
        <v>3</v>
      </c>
    </row>
    <row r="357" spans="3:14">
      <c r="C357" s="1" t="s">
        <v>0</v>
      </c>
      <c r="D357" s="1" t="s">
        <v>1</v>
      </c>
      <c r="E357" s="1" t="s">
        <v>2</v>
      </c>
      <c r="F357" s="1" t="s">
        <v>3</v>
      </c>
      <c r="G357" s="1" t="s">
        <v>0</v>
      </c>
      <c r="H357" s="1" t="s">
        <v>1</v>
      </c>
      <c r="I357" s="1" t="s">
        <v>2</v>
      </c>
      <c r="J357" s="1" t="s">
        <v>3</v>
      </c>
      <c r="K357" s="1" t="s">
        <v>0</v>
      </c>
      <c r="L357" s="1" t="s">
        <v>1</v>
      </c>
      <c r="M357" s="1" t="s">
        <v>2</v>
      </c>
      <c r="N357" s="1" t="s">
        <v>3</v>
      </c>
    </row>
    <row r="358" spans="3:14">
      <c r="C358" s="1" t="s">
        <v>0</v>
      </c>
      <c r="D358" s="1" t="s">
        <v>1</v>
      </c>
      <c r="E358" s="1" t="s">
        <v>2</v>
      </c>
      <c r="F358" s="1" t="s">
        <v>3</v>
      </c>
      <c r="G358" s="1" t="s">
        <v>0</v>
      </c>
      <c r="H358" s="1" t="s">
        <v>1</v>
      </c>
      <c r="I358" s="1" t="s">
        <v>2</v>
      </c>
      <c r="J358" s="1" t="s">
        <v>3</v>
      </c>
      <c r="K358" s="1" t="s">
        <v>0</v>
      </c>
      <c r="L358" s="1" t="s">
        <v>1</v>
      </c>
      <c r="M358" s="1" t="s">
        <v>2</v>
      </c>
      <c r="N358" s="1" t="s">
        <v>3</v>
      </c>
    </row>
    <row r="359" spans="3:14">
      <c r="C359" s="1" t="s">
        <v>0</v>
      </c>
      <c r="D359" s="1" t="s">
        <v>1</v>
      </c>
      <c r="E359" s="1" t="s">
        <v>2</v>
      </c>
      <c r="F359" s="1" t="s">
        <v>3</v>
      </c>
      <c r="G359" s="1" t="s">
        <v>0</v>
      </c>
      <c r="H359" s="1" t="s">
        <v>1</v>
      </c>
      <c r="I359" s="1" t="s">
        <v>2</v>
      </c>
      <c r="J359" s="1" t="s">
        <v>3</v>
      </c>
      <c r="K359" s="1" t="s">
        <v>0</v>
      </c>
      <c r="L359" s="1" t="s">
        <v>1</v>
      </c>
      <c r="M359" s="1" t="s">
        <v>2</v>
      </c>
      <c r="N359" s="1" t="s">
        <v>3</v>
      </c>
    </row>
    <row r="360" spans="3:14">
      <c r="C360" s="1" t="s">
        <v>0</v>
      </c>
      <c r="D360" s="1" t="s">
        <v>1</v>
      </c>
      <c r="E360" s="1" t="s">
        <v>2</v>
      </c>
      <c r="F360" s="1" t="s">
        <v>3</v>
      </c>
      <c r="G360" s="1" t="s">
        <v>0</v>
      </c>
      <c r="H360" s="1" t="s">
        <v>1</v>
      </c>
      <c r="I360" s="1" t="s">
        <v>2</v>
      </c>
      <c r="J360" s="1" t="s">
        <v>3</v>
      </c>
      <c r="K360" s="1" t="s">
        <v>0</v>
      </c>
      <c r="L360" s="1" t="s">
        <v>1</v>
      </c>
      <c r="M360" s="1" t="s">
        <v>2</v>
      </c>
      <c r="N360" s="1" t="s">
        <v>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نطاقات تمت تسميتها</vt:lpstr>
      </vt:variant>
      <vt:variant>
        <vt:i4>1</vt:i4>
      </vt:variant>
    </vt:vector>
  </HeadingPairs>
  <TitlesOfParts>
    <vt:vector size="4" baseType="lpstr">
      <vt:lpstr>شيت</vt:lpstr>
      <vt:lpstr>شهادات</vt:lpstr>
      <vt:lpstr>ورقة1</vt:lpstr>
      <vt:lpstr>نتيجة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2023-12-26T17:22:36Z</dcterms:modified>
</cp:coreProperties>
</file>