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97150\Downloads\"/>
    </mc:Choice>
  </mc:AlternateContent>
  <xr:revisionPtr revIDLastSave="0" documentId="13_ncr:1_{34EA3E81-557A-4799-BBBC-BB9B129CE236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Sheet1" sheetId="175" r:id="rId1"/>
    <sheet name="Appollo For Natural Oils" sheetId="2" r:id="rId2"/>
    <sheet name="City Tour" sheetId="158" r:id="rId3"/>
    <sheet name="Pivot" sheetId="174" r:id="rId4"/>
    <sheet name="fm 01.12 Till 31.12" sheetId="173" r:id="rId5"/>
  </sheets>
  <definedNames>
    <definedName name="_xlnm._FilterDatabase" localSheetId="1" hidden="1">'Appollo For Natural Oils'!$A$2:$E$423</definedName>
    <definedName name="_xlnm._FilterDatabase" localSheetId="2" hidden="1">'City Tour'!$A$2:$L$614</definedName>
    <definedName name="_xlnm._FilterDatabase" localSheetId="4" hidden="1">'fm 01.12 Till 31.12'!$A$2:$F$304</definedName>
    <definedName name="_xlnm.Print_Area" localSheetId="1">'Appollo For Natural Oils'!#REF!</definedName>
  </definedNames>
  <calcPr calcId="191029"/>
  <pivotCaches>
    <pivotCache cacheId="0" r:id="rId6"/>
  </pivotCaches>
  <fileRecoveryPr autoRecover="0"/>
</workbook>
</file>

<file path=xl/calcChain.xml><?xml version="1.0" encoding="utf-8"?>
<calcChain xmlns="http://schemas.openxmlformats.org/spreadsheetml/2006/main">
  <c r="F4" i="2" l="1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2" i="2"/>
  <c r="F254" i="2"/>
  <c r="F257" i="2"/>
  <c r="F265" i="2"/>
  <c r="F268" i="2"/>
  <c r="F269" i="2"/>
  <c r="F273" i="2"/>
  <c r="F280" i="2"/>
  <c r="F281" i="2"/>
  <c r="F286" i="2"/>
  <c r="F291" i="2"/>
  <c r="F292" i="2"/>
  <c r="F296" i="2"/>
  <c r="F301" i="2"/>
  <c r="F303" i="2"/>
  <c r="F304" i="2"/>
  <c r="F307" i="2"/>
  <c r="F309" i="2"/>
  <c r="F316" i="2"/>
  <c r="F319" i="2"/>
  <c r="F321" i="2"/>
  <c r="F325" i="2"/>
  <c r="F326" i="2"/>
  <c r="F327" i="2"/>
  <c r="F329" i="2"/>
  <c r="F331" i="2"/>
  <c r="F337" i="2"/>
  <c r="F338" i="2"/>
  <c r="F339" i="2"/>
  <c r="F341" i="2"/>
  <c r="F344" i="2"/>
  <c r="F350" i="2"/>
  <c r="F355" i="2"/>
  <c r="F356" i="2"/>
  <c r="F357" i="2"/>
  <c r="F360" i="2"/>
  <c r="F371" i="2"/>
  <c r="F372" i="2"/>
  <c r="F380" i="2"/>
  <c r="F381" i="2"/>
  <c r="F382" i="2"/>
  <c r="F384" i="2"/>
  <c r="F395" i="2"/>
  <c r="F396" i="2"/>
  <c r="F398" i="2"/>
  <c r="F400" i="2"/>
  <c r="F409" i="2"/>
  <c r="F418" i="2"/>
  <c r="F3" i="2"/>
  <c r="B311" i="173" l="1"/>
  <c r="F306" i="173"/>
  <c r="E364" i="2" l="1"/>
  <c r="F364" i="2" s="1"/>
  <c r="E262" i="2"/>
  <c r="F262" i="2" s="1"/>
  <c r="E263" i="2"/>
  <c r="F263" i="2" s="1"/>
  <c r="E264" i="2"/>
  <c r="F264" i="2" s="1"/>
  <c r="E256" i="2"/>
  <c r="E255" i="2"/>
  <c r="E254" i="2"/>
  <c r="F256" i="2" s="1"/>
  <c r="E253" i="2"/>
  <c r="E252" i="2"/>
  <c r="F253" i="2" s="1"/>
  <c r="E251" i="2"/>
  <c r="F251" i="2" s="1"/>
  <c r="E250" i="2"/>
  <c r="F250" i="2" s="1"/>
  <c r="E190" i="2" l="1"/>
  <c r="E189" i="2"/>
  <c r="E188" i="2"/>
  <c r="E187" i="2"/>
  <c r="E186" i="2"/>
  <c r="E185" i="2"/>
  <c r="E184" i="2"/>
  <c r="E183" i="2"/>
  <c r="E182" i="2"/>
  <c r="D130" i="2"/>
  <c r="E124" i="2"/>
  <c r="E123" i="2"/>
  <c r="E122" i="2"/>
  <c r="E121" i="2"/>
  <c r="E120" i="2"/>
  <c r="E119" i="2"/>
  <c r="E118" i="2"/>
  <c r="E117" i="2"/>
  <c r="E116" i="2"/>
  <c r="E115" i="2"/>
  <c r="E70" i="2" l="1"/>
  <c r="E69" i="2"/>
  <c r="E68" i="2"/>
  <c r="E67" i="2"/>
  <c r="E66" i="2"/>
  <c r="E65" i="2"/>
  <c r="J76" i="158"/>
  <c r="L76" i="158" s="1"/>
  <c r="J75" i="158"/>
  <c r="L75" i="158" s="1"/>
  <c r="J74" i="158"/>
  <c r="L74" i="158" s="1"/>
  <c r="E28" i="2"/>
  <c r="E27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J3" i="158" l="1"/>
  <c r="J4" i="158"/>
  <c r="J5" i="158"/>
  <c r="J6" i="158"/>
  <c r="J7" i="158"/>
  <c r="J8" i="158"/>
  <c r="J9" i="158"/>
  <c r="J10" i="158"/>
  <c r="J11" i="158"/>
  <c r="J12" i="158"/>
  <c r="J13" i="158"/>
  <c r="J14" i="158"/>
  <c r="J15" i="158"/>
  <c r="J16" i="158"/>
  <c r="J17" i="158"/>
  <c r="J18" i="158"/>
  <c r="J19" i="158"/>
  <c r="J20" i="158"/>
  <c r="J21" i="158"/>
  <c r="J22" i="158"/>
  <c r="J23" i="158"/>
  <c r="J24" i="158"/>
  <c r="J25" i="158"/>
  <c r="J26" i="158"/>
  <c r="J27" i="158"/>
  <c r="J28" i="158"/>
  <c r="J29" i="158"/>
  <c r="J30" i="158"/>
  <c r="J31" i="158"/>
  <c r="J32" i="158"/>
  <c r="J33" i="158"/>
  <c r="J34" i="158"/>
  <c r="J35" i="158"/>
  <c r="J36" i="158"/>
  <c r="J37" i="158"/>
  <c r="J38" i="158"/>
  <c r="J39" i="158"/>
  <c r="J40" i="158"/>
  <c r="J41" i="158"/>
  <c r="J42" i="158"/>
  <c r="J43" i="158"/>
  <c r="J44" i="158"/>
  <c r="J45" i="158"/>
  <c r="J46" i="158"/>
  <c r="J47" i="158"/>
  <c r="J48" i="158"/>
  <c r="J49" i="158"/>
  <c r="J50" i="158"/>
  <c r="J51" i="158"/>
  <c r="J52" i="158"/>
  <c r="J53" i="158"/>
  <c r="J54" i="158"/>
  <c r="J55" i="158"/>
  <c r="J56" i="158"/>
  <c r="J57" i="158"/>
  <c r="J58" i="158"/>
  <c r="J59" i="158"/>
  <c r="J60" i="158"/>
  <c r="J61" i="158"/>
  <c r="J62" i="158"/>
  <c r="J63" i="158"/>
  <c r="J64" i="158"/>
  <c r="J65" i="158"/>
  <c r="J66" i="158"/>
  <c r="J67" i="158"/>
  <c r="J68" i="158"/>
  <c r="J69" i="158"/>
  <c r="J70" i="158"/>
  <c r="J71" i="158"/>
  <c r="J72" i="158"/>
  <c r="J73" i="158"/>
  <c r="J77" i="158"/>
  <c r="J78" i="158"/>
  <c r="J79" i="158"/>
  <c r="J80" i="158"/>
  <c r="J81" i="158"/>
  <c r="J82" i="158"/>
  <c r="J83" i="158"/>
  <c r="J84" i="158"/>
  <c r="J85" i="158"/>
  <c r="J86" i="158"/>
  <c r="J87" i="158"/>
  <c r="J88" i="158"/>
  <c r="J89" i="158"/>
  <c r="J90" i="158"/>
  <c r="J91" i="158"/>
  <c r="J92" i="158"/>
  <c r="J93" i="158"/>
  <c r="J94" i="158"/>
  <c r="J95" i="158"/>
  <c r="J96" i="158"/>
  <c r="J97" i="158"/>
  <c r="J98" i="158"/>
  <c r="J99" i="158"/>
  <c r="J100" i="158"/>
  <c r="J101" i="158"/>
  <c r="J102" i="158"/>
  <c r="J103" i="158"/>
  <c r="J104" i="158"/>
  <c r="J105" i="158"/>
  <c r="J106" i="158"/>
  <c r="J107" i="158"/>
  <c r="J108" i="158"/>
  <c r="J109" i="158"/>
  <c r="J110" i="158"/>
  <c r="J111" i="158"/>
  <c r="J112" i="158"/>
  <c r="J113" i="158"/>
  <c r="J114" i="158"/>
  <c r="J115" i="158"/>
  <c r="J116" i="158"/>
  <c r="J117" i="158"/>
  <c r="J118" i="158"/>
  <c r="J119" i="158"/>
  <c r="J120" i="158"/>
  <c r="J121" i="158"/>
  <c r="J122" i="158"/>
  <c r="J123" i="158"/>
  <c r="J124" i="158"/>
  <c r="J125" i="158"/>
  <c r="J126" i="158"/>
  <c r="J127" i="158"/>
  <c r="J128" i="158"/>
  <c r="J129" i="158"/>
  <c r="J130" i="158"/>
  <c r="J131" i="158"/>
  <c r="J132" i="158"/>
  <c r="J133" i="158"/>
  <c r="J134" i="158"/>
  <c r="J135" i="158"/>
  <c r="J136" i="158"/>
  <c r="J137" i="158"/>
  <c r="J138" i="158"/>
  <c r="J139" i="158"/>
  <c r="J140" i="158"/>
  <c r="J141" i="158"/>
  <c r="J142" i="158"/>
  <c r="J143" i="158"/>
  <c r="J144" i="158"/>
  <c r="J145" i="158"/>
  <c r="J146" i="158"/>
  <c r="J147" i="158"/>
  <c r="J148" i="158"/>
  <c r="J149" i="158"/>
  <c r="J150" i="158"/>
  <c r="J151" i="158"/>
  <c r="J152" i="158"/>
  <c r="J153" i="158"/>
  <c r="J154" i="158"/>
  <c r="J155" i="158"/>
  <c r="J156" i="158"/>
  <c r="J157" i="158"/>
  <c r="J158" i="158"/>
  <c r="J159" i="158"/>
  <c r="J160" i="158"/>
  <c r="J161" i="158"/>
  <c r="J162" i="158"/>
  <c r="J163" i="158"/>
  <c r="J164" i="158"/>
  <c r="J165" i="158"/>
  <c r="J166" i="158"/>
  <c r="J167" i="158"/>
  <c r="J168" i="158"/>
  <c r="J169" i="158"/>
  <c r="J170" i="158"/>
  <c r="J171" i="158"/>
  <c r="J172" i="158"/>
  <c r="J173" i="158"/>
  <c r="J174" i="158"/>
  <c r="J175" i="158"/>
  <c r="J176" i="158"/>
  <c r="J177" i="158"/>
  <c r="J178" i="158"/>
  <c r="J179" i="158"/>
  <c r="J180" i="158"/>
  <c r="J181" i="158"/>
  <c r="J182" i="158"/>
  <c r="J183" i="158"/>
  <c r="J184" i="158"/>
  <c r="J185" i="158"/>
  <c r="J186" i="158"/>
  <c r="J187" i="158"/>
  <c r="J188" i="158"/>
  <c r="J189" i="158"/>
  <c r="J190" i="158"/>
  <c r="J191" i="158"/>
  <c r="J192" i="158"/>
  <c r="J193" i="158"/>
  <c r="J194" i="158"/>
  <c r="J195" i="158"/>
  <c r="J196" i="158"/>
  <c r="J197" i="158"/>
  <c r="J198" i="158"/>
  <c r="J199" i="158"/>
  <c r="J200" i="158"/>
  <c r="J201" i="158"/>
  <c r="J202" i="158"/>
  <c r="J203" i="158"/>
  <c r="J204" i="158"/>
  <c r="J205" i="158"/>
  <c r="J206" i="158"/>
  <c r="J207" i="158"/>
  <c r="J208" i="158"/>
  <c r="J209" i="158"/>
  <c r="J210" i="158"/>
  <c r="J211" i="158"/>
  <c r="J212" i="158"/>
  <c r="J213" i="158"/>
  <c r="J214" i="158"/>
  <c r="J215" i="158"/>
  <c r="J216" i="158"/>
  <c r="J217" i="158"/>
  <c r="J218" i="158"/>
  <c r="J219" i="158"/>
  <c r="J220" i="158"/>
  <c r="J221" i="158"/>
  <c r="J222" i="158"/>
  <c r="J223" i="158"/>
  <c r="J224" i="158"/>
  <c r="J225" i="158"/>
  <c r="J226" i="158"/>
  <c r="J227" i="158"/>
  <c r="J228" i="158"/>
  <c r="J229" i="158"/>
  <c r="J230" i="158"/>
  <c r="J231" i="158"/>
  <c r="J232" i="158"/>
  <c r="J233" i="158"/>
  <c r="J234" i="158"/>
  <c r="J235" i="158"/>
  <c r="J236" i="158"/>
  <c r="J237" i="158"/>
  <c r="J238" i="158"/>
  <c r="J239" i="158"/>
  <c r="J240" i="158"/>
  <c r="J241" i="158"/>
  <c r="J242" i="158"/>
  <c r="J243" i="158"/>
  <c r="J244" i="158"/>
  <c r="J245" i="158"/>
  <c r="J246" i="158"/>
  <c r="J247" i="158"/>
  <c r="J248" i="158"/>
  <c r="J249" i="158"/>
  <c r="J250" i="158"/>
  <c r="J251" i="158"/>
  <c r="J252" i="158"/>
  <c r="J253" i="158"/>
  <c r="J254" i="158"/>
  <c r="J255" i="158"/>
  <c r="J256" i="158"/>
  <c r="J257" i="158"/>
  <c r="J258" i="158"/>
  <c r="J259" i="158"/>
  <c r="J260" i="158"/>
  <c r="J261" i="158"/>
  <c r="J262" i="158"/>
  <c r="J263" i="158"/>
  <c r="J264" i="158"/>
  <c r="J265" i="158"/>
  <c r="J266" i="158"/>
  <c r="J267" i="158"/>
  <c r="J268" i="158"/>
  <c r="J269" i="158"/>
  <c r="J270" i="158"/>
  <c r="J271" i="158"/>
  <c r="J272" i="158"/>
  <c r="J273" i="158"/>
  <c r="J274" i="158"/>
  <c r="J275" i="158"/>
  <c r="J276" i="158"/>
  <c r="J277" i="158"/>
  <c r="J278" i="158"/>
  <c r="J279" i="158"/>
  <c r="J280" i="158"/>
  <c r="J281" i="158"/>
  <c r="J282" i="158"/>
  <c r="J283" i="158"/>
  <c r="J284" i="158"/>
  <c r="J285" i="158"/>
  <c r="J286" i="158"/>
  <c r="J287" i="158"/>
  <c r="J288" i="158"/>
  <c r="J289" i="158"/>
  <c r="J290" i="158"/>
  <c r="J291" i="158"/>
  <c r="J292" i="158"/>
  <c r="J293" i="158"/>
  <c r="J294" i="158"/>
  <c r="J295" i="158"/>
  <c r="J296" i="158"/>
  <c r="J297" i="158"/>
  <c r="J298" i="158"/>
  <c r="J299" i="158"/>
  <c r="J300" i="158"/>
  <c r="J301" i="158"/>
  <c r="J302" i="158"/>
  <c r="J303" i="158"/>
  <c r="J304" i="158"/>
  <c r="J305" i="158"/>
  <c r="J306" i="158"/>
  <c r="J307" i="158"/>
  <c r="J308" i="158"/>
  <c r="J309" i="158"/>
  <c r="J310" i="158"/>
  <c r="J311" i="158"/>
  <c r="J312" i="158"/>
  <c r="J313" i="158"/>
  <c r="J314" i="158"/>
  <c r="J315" i="158"/>
  <c r="J316" i="158"/>
  <c r="J317" i="158"/>
  <c r="J318" i="158"/>
  <c r="J319" i="158"/>
  <c r="J320" i="158"/>
  <c r="J321" i="158"/>
  <c r="J322" i="158"/>
  <c r="J323" i="158"/>
  <c r="J324" i="158"/>
  <c r="J325" i="158"/>
  <c r="J326" i="158"/>
  <c r="J327" i="158"/>
  <c r="J328" i="158"/>
  <c r="J329" i="158"/>
  <c r="J330" i="158"/>
  <c r="J331" i="158"/>
  <c r="J332" i="158"/>
  <c r="J333" i="158"/>
  <c r="J334" i="158"/>
  <c r="J335" i="158"/>
  <c r="J336" i="158"/>
  <c r="J337" i="158"/>
  <c r="J338" i="158"/>
  <c r="J339" i="158"/>
  <c r="J340" i="158"/>
  <c r="J341" i="158"/>
  <c r="J342" i="158"/>
  <c r="J343" i="158"/>
  <c r="J344" i="158"/>
  <c r="J345" i="158"/>
  <c r="J346" i="158"/>
  <c r="J347" i="158"/>
  <c r="J348" i="158"/>
  <c r="J349" i="158"/>
  <c r="J350" i="158"/>
  <c r="J351" i="158"/>
  <c r="J352" i="158"/>
  <c r="J353" i="158"/>
  <c r="J354" i="158"/>
  <c r="J355" i="158"/>
  <c r="J356" i="158"/>
  <c r="J357" i="158"/>
  <c r="J358" i="158"/>
  <c r="J359" i="158"/>
  <c r="J360" i="158"/>
  <c r="J361" i="158"/>
  <c r="J362" i="158"/>
  <c r="J363" i="158"/>
  <c r="J364" i="158"/>
  <c r="J365" i="158"/>
  <c r="J366" i="158"/>
  <c r="J367" i="158"/>
  <c r="J368" i="158"/>
  <c r="J369" i="158"/>
  <c r="J370" i="158"/>
  <c r="J371" i="158"/>
  <c r="J372" i="158"/>
  <c r="J373" i="158"/>
  <c r="J374" i="158"/>
  <c r="J375" i="158"/>
  <c r="J376" i="158"/>
  <c r="J377" i="158"/>
  <c r="J378" i="158"/>
  <c r="J379" i="158"/>
  <c r="J380" i="158"/>
  <c r="J381" i="158"/>
  <c r="J382" i="158"/>
  <c r="J383" i="158"/>
  <c r="J384" i="158"/>
  <c r="J385" i="158"/>
  <c r="J386" i="158"/>
  <c r="J387" i="158"/>
  <c r="J388" i="158"/>
  <c r="J389" i="158"/>
  <c r="J390" i="158"/>
  <c r="J391" i="158"/>
  <c r="J392" i="158"/>
  <c r="J393" i="158"/>
  <c r="J394" i="158"/>
  <c r="J395" i="158"/>
  <c r="J396" i="158"/>
  <c r="J397" i="158"/>
  <c r="J398" i="158"/>
  <c r="J399" i="158"/>
  <c r="J400" i="158"/>
  <c r="J401" i="158"/>
  <c r="J402" i="158"/>
  <c r="J403" i="158"/>
  <c r="J404" i="158"/>
  <c r="J405" i="158"/>
  <c r="J406" i="158"/>
  <c r="J407" i="158"/>
  <c r="J408" i="158"/>
  <c r="J409" i="158"/>
  <c r="J410" i="158"/>
  <c r="J411" i="158"/>
  <c r="J412" i="158"/>
  <c r="J413" i="158"/>
  <c r="J414" i="158"/>
  <c r="J415" i="158"/>
  <c r="J416" i="158"/>
  <c r="J417" i="158"/>
  <c r="J418" i="158"/>
  <c r="J419" i="158"/>
  <c r="J420" i="158"/>
  <c r="J421" i="158"/>
  <c r="J422" i="158"/>
  <c r="J423" i="158"/>
  <c r="J424" i="158"/>
  <c r="J425" i="158"/>
  <c r="J426" i="158"/>
  <c r="J427" i="158"/>
  <c r="J428" i="158"/>
  <c r="J429" i="158"/>
  <c r="J430" i="158"/>
  <c r="J431" i="158"/>
  <c r="J432" i="158"/>
  <c r="J433" i="158"/>
  <c r="J434" i="158"/>
  <c r="J435" i="158"/>
  <c r="J436" i="158"/>
  <c r="J437" i="158"/>
  <c r="J438" i="158"/>
  <c r="J439" i="158"/>
  <c r="J440" i="158"/>
  <c r="J441" i="158"/>
  <c r="J442" i="158"/>
  <c r="J443" i="158"/>
  <c r="J444" i="158"/>
  <c r="J445" i="158"/>
  <c r="J446" i="158"/>
  <c r="J447" i="158"/>
  <c r="J448" i="158"/>
  <c r="J449" i="158"/>
  <c r="J450" i="158"/>
  <c r="J451" i="158"/>
  <c r="J452" i="158"/>
  <c r="J453" i="158"/>
  <c r="J454" i="158"/>
  <c r="J455" i="158"/>
  <c r="J456" i="158"/>
  <c r="J457" i="158"/>
  <c r="J458" i="158"/>
  <c r="J459" i="158"/>
  <c r="J460" i="158"/>
  <c r="J461" i="158"/>
  <c r="J462" i="158"/>
  <c r="J463" i="158"/>
  <c r="J464" i="158"/>
  <c r="J465" i="158"/>
  <c r="J466" i="158"/>
  <c r="J467" i="158"/>
  <c r="J468" i="158"/>
  <c r="J469" i="158"/>
  <c r="J470" i="158"/>
  <c r="J471" i="158"/>
  <c r="J472" i="158"/>
  <c r="J473" i="158"/>
  <c r="J474" i="158"/>
  <c r="J475" i="158"/>
  <c r="J476" i="158"/>
  <c r="J477" i="158"/>
  <c r="J478" i="158"/>
  <c r="J479" i="158"/>
  <c r="J480" i="158"/>
  <c r="J481" i="158"/>
  <c r="J482" i="158"/>
  <c r="J483" i="158"/>
  <c r="J484" i="158"/>
  <c r="J485" i="158"/>
  <c r="J486" i="158"/>
  <c r="J487" i="158"/>
  <c r="J488" i="158"/>
  <c r="J489" i="158"/>
  <c r="J490" i="158"/>
  <c r="J491" i="158"/>
  <c r="J492" i="158"/>
  <c r="J493" i="158"/>
  <c r="J494" i="158"/>
  <c r="J495" i="158"/>
  <c r="J496" i="158"/>
  <c r="J497" i="158"/>
  <c r="J498" i="158"/>
  <c r="J499" i="158"/>
  <c r="J500" i="158"/>
  <c r="J501" i="158"/>
  <c r="J502" i="158"/>
  <c r="J503" i="158"/>
  <c r="J504" i="158"/>
  <c r="J505" i="158"/>
  <c r="J506" i="158"/>
  <c r="J507" i="158"/>
  <c r="J508" i="158"/>
  <c r="J509" i="158"/>
  <c r="J510" i="158"/>
  <c r="J511" i="158"/>
  <c r="J512" i="158"/>
  <c r="J513" i="158"/>
  <c r="J514" i="158"/>
  <c r="J515" i="158"/>
  <c r="J516" i="158"/>
  <c r="J517" i="158"/>
  <c r="J518" i="158"/>
  <c r="J519" i="158"/>
  <c r="J520" i="158"/>
  <c r="J521" i="158"/>
  <c r="J522" i="158"/>
  <c r="J523" i="158"/>
  <c r="J524" i="158"/>
  <c r="J525" i="158"/>
  <c r="J526" i="158"/>
  <c r="J527" i="158"/>
  <c r="J528" i="158"/>
  <c r="J529" i="158"/>
  <c r="J530" i="158"/>
  <c r="J531" i="158"/>
  <c r="J532" i="158"/>
  <c r="J533" i="158"/>
  <c r="J534" i="158"/>
  <c r="J535" i="158"/>
  <c r="J536" i="158"/>
  <c r="J537" i="158"/>
  <c r="J538" i="158"/>
  <c r="J539" i="158"/>
  <c r="J540" i="158"/>
  <c r="J541" i="158"/>
  <c r="J542" i="158"/>
  <c r="J543" i="158"/>
  <c r="J544" i="158"/>
  <c r="J545" i="158"/>
  <c r="J546" i="158"/>
  <c r="J547" i="158"/>
  <c r="J548" i="158"/>
  <c r="J549" i="158"/>
  <c r="J550" i="158"/>
  <c r="J551" i="158"/>
  <c r="J552" i="158"/>
  <c r="J553" i="158"/>
  <c r="J554" i="158"/>
  <c r="J555" i="158"/>
  <c r="J556" i="158"/>
  <c r="J557" i="158"/>
  <c r="J558" i="158"/>
  <c r="J559" i="158"/>
  <c r="J560" i="158"/>
  <c r="J561" i="158"/>
  <c r="J562" i="158"/>
  <c r="J563" i="158"/>
  <c r="J564" i="158"/>
  <c r="J565" i="158"/>
  <c r="J566" i="158"/>
  <c r="J567" i="158"/>
  <c r="J568" i="158"/>
  <c r="J569" i="158"/>
  <c r="J570" i="158"/>
  <c r="J571" i="158"/>
  <c r="J572" i="158"/>
  <c r="J573" i="158"/>
  <c r="J574" i="158"/>
  <c r="J575" i="158"/>
  <c r="J576" i="158"/>
  <c r="J577" i="158"/>
  <c r="J578" i="158"/>
  <c r="J579" i="158"/>
  <c r="J580" i="158"/>
  <c r="J581" i="158"/>
  <c r="J582" i="158"/>
  <c r="J583" i="158"/>
  <c r="J584" i="158"/>
  <c r="J585" i="158"/>
  <c r="J586" i="158"/>
  <c r="J587" i="158"/>
  <c r="J588" i="158"/>
  <c r="J589" i="158"/>
  <c r="J590" i="158"/>
  <c r="J591" i="158"/>
  <c r="J592" i="158"/>
  <c r="J593" i="158"/>
  <c r="J594" i="158"/>
  <c r="J595" i="158"/>
  <c r="J596" i="158"/>
  <c r="J597" i="158"/>
  <c r="J598" i="158"/>
  <c r="J599" i="158"/>
  <c r="J600" i="158"/>
  <c r="J601" i="158"/>
  <c r="J602" i="158"/>
  <c r="J603" i="158"/>
  <c r="J604" i="158"/>
  <c r="J605" i="158"/>
  <c r="J606" i="158"/>
  <c r="J607" i="158"/>
  <c r="J608" i="158"/>
  <c r="J609" i="158"/>
  <c r="J610" i="158"/>
  <c r="J611" i="158"/>
  <c r="J612" i="158"/>
  <c r="J613" i="158"/>
  <c r="L216" i="158" l="1"/>
  <c r="L215" i="158"/>
  <c r="L214" i="158"/>
  <c r="L213" i="158"/>
  <c r="J614" i="158" l="1"/>
  <c r="L212" i="158"/>
  <c r="L211" i="158"/>
  <c r="L210" i="158"/>
  <c r="L209" i="158"/>
  <c r="L208" i="158"/>
  <c r="L207" i="158" l="1"/>
  <c r="L206" i="158"/>
  <c r="L205" i="158"/>
  <c r="L204" i="158"/>
  <c r="L203" i="158"/>
  <c r="L202" i="158"/>
  <c r="L201" i="158"/>
  <c r="L200" i="158"/>
  <c r="L199" i="158"/>
  <c r="L198" i="158"/>
  <c r="L197" i="158" l="1"/>
  <c r="L196" i="158"/>
  <c r="L195" i="158" l="1"/>
  <c r="L194" i="158"/>
  <c r="L193" i="158"/>
  <c r="L192" i="158"/>
  <c r="L191" i="158"/>
  <c r="L190" i="158"/>
  <c r="L189" i="158"/>
  <c r="L188" i="158"/>
  <c r="L187" i="158"/>
  <c r="L186" i="158"/>
  <c r="L185" i="158"/>
  <c r="L184" i="158"/>
  <c r="L183" i="158"/>
  <c r="L182" i="158"/>
  <c r="L181" i="158" l="1"/>
  <c r="L180" i="158"/>
  <c r="L179" i="158"/>
  <c r="L178" i="158"/>
  <c r="L177" i="158"/>
  <c r="L176" i="158"/>
  <c r="L175" i="158"/>
  <c r="L174" i="158"/>
  <c r="L173" i="158"/>
  <c r="L172" i="158" l="1"/>
  <c r="L171" i="158"/>
  <c r="L170" i="158"/>
  <c r="L169" i="158" l="1"/>
  <c r="L168" i="158"/>
  <c r="L167" i="158" l="1"/>
  <c r="L166" i="158"/>
  <c r="L165" i="158"/>
  <c r="L164" i="158"/>
  <c r="L163" i="158"/>
  <c r="L162" i="158"/>
  <c r="E208" i="2"/>
  <c r="L155" i="158" l="1"/>
  <c r="L154" i="158"/>
  <c r="L153" i="158"/>
  <c r="L152" i="158"/>
  <c r="L151" i="158"/>
  <c r="L150" i="158"/>
  <c r="L149" i="158"/>
  <c r="L148" i="158"/>
  <c r="L147" i="158"/>
  <c r="L146" i="158"/>
  <c r="L145" i="158"/>
  <c r="L144" i="158"/>
  <c r="L143" i="158"/>
  <c r="L142" i="158"/>
  <c r="L141" i="158"/>
  <c r="L140" i="158"/>
  <c r="L139" i="158"/>
  <c r="L138" i="158"/>
  <c r="L137" i="158"/>
  <c r="L136" i="158"/>
  <c r="L135" i="158"/>
  <c r="L134" i="158"/>
  <c r="L133" i="158"/>
  <c r="L132" i="158"/>
  <c r="L131" i="158"/>
  <c r="L130" i="158"/>
  <c r="L129" i="158"/>
  <c r="L128" i="158"/>
  <c r="L127" i="158"/>
  <c r="L126" i="158"/>
  <c r="L125" i="158"/>
  <c r="L124" i="158" l="1"/>
  <c r="L123" i="158"/>
  <c r="L122" i="158"/>
  <c r="L121" i="158"/>
  <c r="L120" i="158"/>
  <c r="L115" i="158" l="1"/>
  <c r="L114" i="158"/>
  <c r="L113" i="158"/>
  <c r="L112" i="158"/>
  <c r="L111" i="158"/>
  <c r="L110" i="158"/>
  <c r="L109" i="158"/>
  <c r="L108" i="158"/>
  <c r="L107" i="158" l="1"/>
  <c r="L106" i="158"/>
  <c r="L105" i="158"/>
  <c r="L104" i="158"/>
  <c r="L103" i="158"/>
  <c r="L102" i="158"/>
  <c r="L101" i="158"/>
  <c r="L100" i="158"/>
  <c r="L99" i="158"/>
  <c r="L98" i="158"/>
  <c r="L97" i="158"/>
  <c r="L96" i="158"/>
  <c r="L95" i="158"/>
  <c r="L94" i="158"/>
  <c r="L93" i="158"/>
  <c r="L92" i="158"/>
  <c r="L91" i="158"/>
  <c r="L90" i="158"/>
  <c r="L89" i="158"/>
  <c r="L88" i="158" l="1"/>
  <c r="L87" i="158"/>
  <c r="L86" i="158"/>
  <c r="L85" i="158"/>
  <c r="L84" i="158"/>
  <c r="L83" i="158"/>
  <c r="L82" i="158"/>
  <c r="L81" i="158"/>
  <c r="L80" i="158"/>
  <c r="L79" i="158"/>
  <c r="L78" i="158"/>
  <c r="L77" i="158"/>
  <c r="E418" i="2"/>
  <c r="E419" i="2"/>
  <c r="F419" i="2" s="1"/>
  <c r="E420" i="2"/>
  <c r="E421" i="2"/>
  <c r="F421" i="2" s="1"/>
  <c r="E422" i="2"/>
  <c r="F422" i="2" s="1"/>
  <c r="L73" i="158"/>
  <c r="L72" i="158"/>
  <c r="L71" i="158"/>
  <c r="L70" i="158"/>
  <c r="L69" i="158"/>
  <c r="L68" i="158"/>
  <c r="L67" i="158"/>
  <c r="L66" i="158"/>
  <c r="L65" i="158"/>
  <c r="L64" i="158"/>
  <c r="L63" i="158"/>
  <c r="L62" i="158"/>
  <c r="L61" i="158"/>
  <c r="L60" i="158"/>
  <c r="L59" i="158"/>
  <c r="L58" i="158"/>
  <c r="L57" i="158"/>
  <c r="L56" i="158"/>
  <c r="L55" i="158"/>
  <c r="L54" i="158"/>
  <c r="L53" i="158"/>
  <c r="L52" i="158"/>
  <c r="L51" i="158"/>
  <c r="L50" i="158"/>
  <c r="L49" i="158"/>
  <c r="L48" i="158"/>
  <c r="L47" i="158"/>
  <c r="L46" i="158"/>
  <c r="L45" i="158"/>
  <c r="L44" i="158"/>
  <c r="L43" i="158"/>
  <c r="L42" i="158"/>
  <c r="L41" i="158"/>
  <c r="L40" i="158"/>
  <c r="E353" i="2"/>
  <c r="F353" i="2" s="1"/>
  <c r="E352" i="2"/>
  <c r="E351" i="2"/>
  <c r="F351" i="2" s="1"/>
  <c r="E350" i="2"/>
  <c r="F352" i="2" s="1"/>
  <c r="E349" i="2"/>
  <c r="F349" i="2" s="1"/>
  <c r="E348" i="2"/>
  <c r="E347" i="2"/>
  <c r="F347" i="2" s="1"/>
  <c r="E346" i="2"/>
  <c r="E345" i="2"/>
  <c r="E344" i="2"/>
  <c r="E343" i="2"/>
  <c r="F343" i="2" s="1"/>
  <c r="E342" i="2"/>
  <c r="L33" i="158"/>
  <c r="L32" i="158"/>
  <c r="L31" i="158"/>
  <c r="L30" i="158"/>
  <c r="L29" i="158"/>
  <c r="L28" i="158"/>
  <c r="L27" i="158"/>
  <c r="F420" i="2" l="1"/>
  <c r="L15" i="158"/>
  <c r="L14" i="158"/>
  <c r="L13" i="158"/>
  <c r="L12" i="158"/>
  <c r="L11" i="158"/>
  <c r="L10" i="158"/>
  <c r="L9" i="158"/>
  <c r="L8" i="158"/>
  <c r="L7" i="158"/>
  <c r="L6" i="158"/>
  <c r="L5" i="158"/>
  <c r="L4" i="158"/>
  <c r="L3" i="158"/>
  <c r="E260" i="2"/>
  <c r="E261" i="2"/>
  <c r="F261" i="2" s="1"/>
  <c r="E244" i="2"/>
  <c r="E245" i="2"/>
  <c r="E246" i="2"/>
  <c r="E247" i="2"/>
  <c r="E248" i="2"/>
  <c r="E249" i="2"/>
  <c r="F255" i="2" s="1"/>
  <c r="E257" i="2"/>
  <c r="F260" i="2" s="1"/>
  <c r="E258" i="2"/>
  <c r="F258" i="2" s="1"/>
  <c r="E259" i="2"/>
  <c r="F259" i="2" s="1"/>
  <c r="E265" i="2"/>
  <c r="E266" i="2"/>
  <c r="F266" i="2" s="1"/>
  <c r="E267" i="2"/>
  <c r="F267" i="2" s="1"/>
  <c r="E268" i="2"/>
  <c r="E269" i="2"/>
  <c r="E270" i="2"/>
  <c r="E271" i="2"/>
  <c r="E272" i="2"/>
  <c r="F272" i="2" s="1"/>
  <c r="E273" i="2"/>
  <c r="E274" i="2"/>
  <c r="E275" i="2"/>
  <c r="F275" i="2" s="1"/>
  <c r="E276" i="2"/>
  <c r="F276" i="2" s="1"/>
  <c r="E277" i="2"/>
  <c r="F277" i="2" s="1"/>
  <c r="E278" i="2"/>
  <c r="F278" i="2" s="1"/>
  <c r="E279" i="2"/>
  <c r="F279" i="2" s="1"/>
  <c r="F274" i="2" l="1"/>
  <c r="F270" i="2"/>
  <c r="F271" i="2"/>
  <c r="E234" i="2"/>
  <c r="E235" i="2"/>
  <c r="E236" i="2"/>
  <c r="E237" i="2"/>
  <c r="E238" i="2"/>
  <c r="E239" i="2"/>
  <c r="E240" i="2"/>
  <c r="E241" i="2"/>
  <c r="E242" i="2"/>
  <c r="E243" i="2"/>
  <c r="E280" i="2"/>
  <c r="E281" i="2"/>
  <c r="E282" i="2"/>
  <c r="E283" i="2"/>
  <c r="E284" i="2"/>
  <c r="F284" i="2" s="1"/>
  <c r="E285" i="2"/>
  <c r="F285" i="2" s="1"/>
  <c r="E286" i="2"/>
  <c r="E287" i="2"/>
  <c r="E288" i="2"/>
  <c r="F288" i="2" s="1"/>
  <c r="E289" i="2"/>
  <c r="F289" i="2" s="1"/>
  <c r="E290" i="2"/>
  <c r="F290" i="2" s="1"/>
  <c r="E291" i="2"/>
  <c r="E292" i="2"/>
  <c r="E293" i="2"/>
  <c r="F293" i="2" s="1"/>
  <c r="E294" i="2"/>
  <c r="F294" i="2" s="1"/>
  <c r="E295" i="2"/>
  <c r="F295" i="2" s="1"/>
  <c r="E296" i="2"/>
  <c r="E297" i="2"/>
  <c r="E298" i="2"/>
  <c r="F298" i="2" s="1"/>
  <c r="E299" i="2"/>
  <c r="E300" i="2"/>
  <c r="F300" i="2" s="1"/>
  <c r="E301" i="2"/>
  <c r="E302" i="2"/>
  <c r="F302" i="2" s="1"/>
  <c r="E303" i="2"/>
  <c r="E304" i="2"/>
  <c r="E305" i="2"/>
  <c r="E306" i="2"/>
  <c r="E307" i="2"/>
  <c r="E308" i="2"/>
  <c r="E309" i="2"/>
  <c r="E310" i="2"/>
  <c r="F310" i="2" s="1"/>
  <c r="E311" i="2"/>
  <c r="F311" i="2" s="1"/>
  <c r="E312" i="2"/>
  <c r="F312" i="2" s="1"/>
  <c r="E313" i="2"/>
  <c r="F313" i="2" s="1"/>
  <c r="E314" i="2"/>
  <c r="E315" i="2"/>
  <c r="F315" i="2" s="1"/>
  <c r="E316" i="2"/>
  <c r="E317" i="2"/>
  <c r="F317" i="2" s="1"/>
  <c r="E318" i="2"/>
  <c r="F318" i="2" s="1"/>
  <c r="E319" i="2"/>
  <c r="E320" i="2"/>
  <c r="F320" i="2" s="1"/>
  <c r="E321" i="2"/>
  <c r="E322" i="2"/>
  <c r="E323" i="2"/>
  <c r="F323" i="2" s="1"/>
  <c r="E324" i="2"/>
  <c r="E325" i="2"/>
  <c r="E326" i="2"/>
  <c r="E327" i="2"/>
  <c r="E328" i="2"/>
  <c r="F328" i="2" s="1"/>
  <c r="E329" i="2"/>
  <c r="E330" i="2"/>
  <c r="E331" i="2"/>
  <c r="E332" i="2"/>
  <c r="F332" i="2" s="1"/>
  <c r="E333" i="2"/>
  <c r="E334" i="2"/>
  <c r="E335" i="2"/>
  <c r="F335" i="2" s="1"/>
  <c r="E336" i="2"/>
  <c r="F336" i="2" s="1"/>
  <c r="E337" i="2"/>
  <c r="F348" i="2" s="1"/>
  <c r="E338" i="2"/>
  <c r="F345" i="2" s="1"/>
  <c r="E339" i="2"/>
  <c r="F342" i="2" s="1"/>
  <c r="E340" i="2"/>
  <c r="F340" i="2" s="1"/>
  <c r="E341" i="2"/>
  <c r="F346" i="2" s="1"/>
  <c r="E354" i="2"/>
  <c r="F354" i="2" s="1"/>
  <c r="E355" i="2"/>
  <c r="E356" i="2"/>
  <c r="E357" i="2"/>
  <c r="E358" i="2"/>
  <c r="F358" i="2" s="1"/>
  <c r="E359" i="2"/>
  <c r="F359" i="2" s="1"/>
  <c r="E360" i="2"/>
  <c r="E361" i="2"/>
  <c r="E362" i="2"/>
  <c r="E363" i="2"/>
  <c r="F363" i="2" s="1"/>
  <c r="E365" i="2"/>
  <c r="F365" i="2" s="1"/>
  <c r="E366" i="2"/>
  <c r="F366" i="2" s="1"/>
  <c r="E367" i="2"/>
  <c r="F367" i="2" s="1"/>
  <c r="E368" i="2"/>
  <c r="F368" i="2" s="1"/>
  <c r="E369" i="2"/>
  <c r="F369" i="2" s="1"/>
  <c r="E370" i="2"/>
  <c r="F370" i="2" s="1"/>
  <c r="E371" i="2"/>
  <c r="E372" i="2"/>
  <c r="E373" i="2"/>
  <c r="F373" i="2" s="1"/>
  <c r="E374" i="2"/>
  <c r="F374" i="2" s="1"/>
  <c r="E375" i="2"/>
  <c r="E376" i="2"/>
  <c r="F376" i="2" s="1"/>
  <c r="E377" i="2"/>
  <c r="E378" i="2"/>
  <c r="F378" i="2" s="1"/>
  <c r="E379" i="2"/>
  <c r="F379" i="2" s="1"/>
  <c r="E380" i="2"/>
  <c r="E381" i="2"/>
  <c r="E382" i="2"/>
  <c r="E383" i="2"/>
  <c r="E384" i="2"/>
  <c r="E385" i="2"/>
  <c r="F385" i="2" s="1"/>
  <c r="E386" i="2"/>
  <c r="F386" i="2" s="1"/>
  <c r="E387" i="2"/>
  <c r="F387" i="2" s="1"/>
  <c r="E388" i="2"/>
  <c r="F388" i="2" s="1"/>
  <c r="E389" i="2"/>
  <c r="F389" i="2" s="1"/>
  <c r="E390" i="2"/>
  <c r="E391" i="2"/>
  <c r="F391" i="2" s="1"/>
  <c r="E392" i="2"/>
  <c r="F392" i="2" s="1"/>
  <c r="E393" i="2"/>
  <c r="F393" i="2" s="1"/>
  <c r="E394" i="2"/>
  <c r="F394" i="2" s="1"/>
  <c r="E395" i="2"/>
  <c r="E396" i="2"/>
  <c r="E397" i="2"/>
  <c r="F397" i="2" s="1"/>
  <c r="F283" i="2" l="1"/>
  <c r="F377" i="2"/>
  <c r="F306" i="2"/>
  <c r="F375" i="2"/>
  <c r="F314" i="2"/>
  <c r="F333" i="2"/>
  <c r="F390" i="2"/>
  <c r="F330" i="2"/>
  <c r="F287" i="2"/>
  <c r="F305" i="2"/>
  <c r="F334" i="2"/>
  <c r="F322" i="2"/>
  <c r="F297" i="2"/>
  <c r="F308" i="2"/>
  <c r="F299" i="2"/>
  <c r="F383" i="2"/>
  <c r="F362" i="2"/>
  <c r="F282" i="2"/>
  <c r="F361" i="2"/>
  <c r="F324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9" i="2"/>
  <c r="E210" i="2"/>
  <c r="E211" i="2"/>
  <c r="E212" i="2"/>
  <c r="E213" i="2"/>
  <c r="E214" i="2"/>
  <c r="E215" i="2"/>
  <c r="E216" i="2"/>
  <c r="E148" i="2"/>
  <c r="E149" i="2"/>
  <c r="E150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81" i="2"/>
  <c r="E82" i="2"/>
  <c r="E83" i="2"/>
  <c r="E84" i="2"/>
  <c r="E85" i="2"/>
  <c r="E86" i="2"/>
  <c r="E87" i="2"/>
  <c r="E88" i="2"/>
  <c r="E89" i="2"/>
  <c r="E134" i="2" l="1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398" i="2"/>
  <c r="F399" i="2" s="1"/>
  <c r="E399" i="2"/>
  <c r="E400" i="2"/>
  <c r="F401" i="2" s="1"/>
  <c r="E401" i="2"/>
  <c r="E402" i="2"/>
  <c r="F402" i="2" s="1"/>
  <c r="E403" i="2"/>
  <c r="F403" i="2" s="1"/>
  <c r="E404" i="2"/>
  <c r="F404" i="2" s="1"/>
  <c r="E405" i="2"/>
  <c r="F405" i="2" s="1"/>
  <c r="E406" i="2"/>
  <c r="F406" i="2" s="1"/>
  <c r="E407" i="2"/>
  <c r="F407" i="2" s="1"/>
  <c r="E105" i="2"/>
  <c r="E106" i="2"/>
  <c r="E107" i="2"/>
  <c r="E108" i="2"/>
  <c r="E109" i="2"/>
  <c r="E110" i="2"/>
  <c r="E111" i="2"/>
  <c r="E112" i="2"/>
  <c r="E113" i="2"/>
  <c r="E114" i="2"/>
  <c r="L16" i="158" l="1"/>
  <c r="L17" i="158"/>
  <c r="L18" i="158"/>
  <c r="L19" i="158"/>
  <c r="L20" i="158"/>
  <c r="L21" i="158"/>
  <c r="L22" i="158"/>
  <c r="L23" i="158"/>
  <c r="L24" i="158"/>
  <c r="L25" i="158"/>
  <c r="L26" i="158"/>
  <c r="L34" i="158"/>
  <c r="L35" i="158"/>
  <c r="L36" i="158"/>
  <c r="L37" i="158"/>
  <c r="L38" i="158"/>
  <c r="L39" i="158"/>
  <c r="L116" i="158"/>
  <c r="L117" i="158"/>
  <c r="L118" i="158"/>
  <c r="L119" i="158"/>
  <c r="L217" i="158"/>
  <c r="L218" i="158"/>
  <c r="L219" i="158"/>
  <c r="L220" i="158"/>
  <c r="L221" i="158"/>
  <c r="L222" i="158"/>
  <c r="L223" i="158"/>
  <c r="L224" i="158"/>
  <c r="L225" i="158"/>
  <c r="L226" i="158"/>
  <c r="L227" i="158"/>
  <c r="L228" i="158"/>
  <c r="L229" i="158"/>
  <c r="L230" i="158"/>
  <c r="L231" i="158"/>
  <c r="L232" i="158"/>
  <c r="L233" i="158"/>
  <c r="L234" i="158"/>
  <c r="L235" i="158"/>
  <c r="L236" i="158"/>
  <c r="L237" i="158"/>
  <c r="L238" i="158"/>
  <c r="L239" i="158"/>
  <c r="L240" i="158"/>
  <c r="L241" i="158"/>
  <c r="L242" i="158"/>
  <c r="L243" i="158"/>
  <c r="L244" i="158"/>
  <c r="L245" i="158"/>
  <c r="L246" i="158"/>
  <c r="L247" i="158"/>
  <c r="L248" i="158"/>
  <c r="L249" i="158"/>
  <c r="L250" i="158"/>
  <c r="L251" i="158"/>
  <c r="L252" i="158"/>
  <c r="L253" i="158"/>
  <c r="L254" i="158"/>
  <c r="L255" i="158"/>
  <c r="L256" i="158"/>
  <c r="L257" i="158"/>
  <c r="L258" i="158"/>
  <c r="L259" i="158"/>
  <c r="L260" i="158"/>
  <c r="L261" i="158"/>
  <c r="L262" i="158"/>
  <c r="L263" i="158"/>
  <c r="L264" i="158"/>
  <c r="L265" i="158"/>
  <c r="L266" i="158"/>
  <c r="L267" i="158"/>
  <c r="L268" i="158"/>
  <c r="L269" i="158"/>
  <c r="L270" i="158"/>
  <c r="L271" i="158"/>
  <c r="L272" i="158"/>
  <c r="L273" i="158"/>
  <c r="L274" i="158"/>
  <c r="L275" i="158"/>
  <c r="L276" i="158"/>
  <c r="L277" i="158"/>
  <c r="L278" i="158"/>
  <c r="L279" i="158"/>
  <c r="L280" i="158"/>
  <c r="L281" i="158"/>
  <c r="L282" i="158"/>
  <c r="L283" i="158"/>
  <c r="L284" i="158"/>
  <c r="L285" i="158"/>
  <c r="L286" i="158"/>
  <c r="L287" i="158"/>
  <c r="L288" i="158"/>
  <c r="L289" i="158"/>
  <c r="L290" i="158"/>
  <c r="L291" i="158"/>
  <c r="L292" i="158"/>
  <c r="L293" i="158"/>
  <c r="L294" i="158"/>
  <c r="L295" i="158"/>
  <c r="L296" i="158"/>
  <c r="L297" i="158"/>
  <c r="L298" i="158"/>
  <c r="L299" i="158"/>
  <c r="L300" i="158"/>
  <c r="L301" i="158"/>
  <c r="L302" i="158"/>
  <c r="L303" i="158"/>
  <c r="L304" i="158"/>
  <c r="L305" i="158"/>
  <c r="L306" i="158"/>
  <c r="L307" i="158"/>
  <c r="L308" i="158"/>
  <c r="L309" i="158"/>
  <c r="L310" i="158"/>
  <c r="L311" i="158"/>
  <c r="L312" i="158"/>
  <c r="L313" i="158"/>
  <c r="L314" i="158"/>
  <c r="L315" i="158"/>
  <c r="L316" i="158"/>
  <c r="L317" i="158"/>
  <c r="L318" i="158"/>
  <c r="L319" i="158"/>
  <c r="L320" i="158"/>
  <c r="L321" i="158"/>
  <c r="L322" i="158"/>
  <c r="L323" i="158"/>
  <c r="L324" i="158"/>
  <c r="L325" i="158"/>
  <c r="L326" i="158"/>
  <c r="L327" i="158"/>
  <c r="L328" i="158"/>
  <c r="L329" i="158"/>
  <c r="L330" i="158"/>
  <c r="L331" i="158"/>
  <c r="L332" i="158"/>
  <c r="L333" i="158"/>
  <c r="L334" i="158"/>
  <c r="L335" i="158"/>
  <c r="E614" i="158"/>
  <c r="F614" i="158"/>
  <c r="G614" i="158"/>
  <c r="H614" i="158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71" i="2"/>
  <c r="E72" i="2"/>
  <c r="E73" i="2"/>
  <c r="E74" i="2"/>
  <c r="E75" i="2"/>
  <c r="E76" i="2"/>
  <c r="E77" i="2"/>
  <c r="E78" i="2"/>
  <c r="E79" i="2"/>
  <c r="E80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25" i="2"/>
  <c r="E126" i="2"/>
  <c r="E127" i="2"/>
  <c r="E128" i="2"/>
  <c r="E129" i="2"/>
  <c r="E130" i="2"/>
  <c r="E131" i="2"/>
  <c r="E132" i="2"/>
  <c r="E133" i="2"/>
  <c r="E408" i="2"/>
  <c r="F408" i="2" s="1"/>
  <c r="E409" i="2"/>
  <c r="F411" i="2" s="1"/>
  <c r="E410" i="2"/>
  <c r="F410" i="2" s="1"/>
  <c r="E411" i="2"/>
  <c r="E412" i="2"/>
  <c r="F412" i="2" s="1"/>
  <c r="E413" i="2"/>
  <c r="F413" i="2" s="1"/>
  <c r="E414" i="2"/>
  <c r="F414" i="2" s="1"/>
  <c r="E415" i="2"/>
  <c r="F415" i="2" s="1"/>
  <c r="E416" i="2"/>
  <c r="F416" i="2" s="1"/>
  <c r="E417" i="2"/>
  <c r="F417" i="2" s="1"/>
  <c r="C423" i="2"/>
  <c r="D423" i="2"/>
  <c r="A216" i="173" l="1" a="1"/>
  <c r="A216" i="173" s="1"/>
  <c r="A275" i="173" a="1"/>
  <c r="A275" i="173" s="1"/>
  <c r="B275" i="173" s="1"/>
  <c r="D275" i="173" s="1"/>
  <c r="A227" i="173" a="1"/>
  <c r="A227" i="173" s="1"/>
  <c r="B227" i="173" s="1"/>
  <c r="A301" i="173" a="1"/>
  <c r="A301" i="173" s="1"/>
  <c r="B301" i="173" s="1"/>
  <c r="A212" i="173" a="1"/>
  <c r="A212" i="173" s="1"/>
  <c r="C63" i="173" a="1"/>
  <c r="C63" i="173" s="1"/>
  <c r="A204" i="173" a="1"/>
  <c r="A204" i="173" s="1"/>
  <c r="A119" i="173" a="1"/>
  <c r="A119" i="173" s="1"/>
  <c r="C112" i="173" a="1"/>
  <c r="C112" i="173" s="1"/>
  <c r="A108" i="173" a="1"/>
  <c r="A108" i="173" s="1"/>
  <c r="A193" i="173" a="1"/>
  <c r="A193" i="173" s="1"/>
  <c r="A175" i="173" a="1"/>
  <c r="A175" i="173" s="1"/>
  <c r="A162" i="173" a="1"/>
  <c r="A162" i="173" s="1"/>
  <c r="A118" i="173" a="1"/>
  <c r="A118" i="173" s="1"/>
  <c r="C199" i="173" a="1"/>
  <c r="C199" i="173" s="1"/>
  <c r="C41" i="173" a="1"/>
  <c r="C41" i="173" s="1"/>
  <c r="C44" i="173" a="1"/>
  <c r="C44" i="173" s="1"/>
  <c r="C148" i="173" a="1"/>
  <c r="C148" i="173" s="1"/>
  <c r="A31" i="173" a="1"/>
  <c r="A31" i="173" s="1"/>
  <c r="A207" i="173" a="1"/>
  <c r="A207" i="173" s="1"/>
  <c r="A18" i="173" a="1"/>
  <c r="A18" i="173" s="1"/>
  <c r="A298" i="173" a="1"/>
  <c r="A298" i="173" s="1"/>
  <c r="B298" i="173" s="1"/>
  <c r="C3" i="173" a="1"/>
  <c r="C3" i="173" s="1"/>
  <c r="A213" i="173" a="1"/>
  <c r="A213" i="173" s="1"/>
  <c r="A221" i="173" a="1"/>
  <c r="A221" i="173" s="1"/>
  <c r="B221" i="173" s="1"/>
  <c r="A172" i="173" a="1"/>
  <c r="A172" i="173" s="1"/>
  <c r="A252" i="173" a="1"/>
  <c r="A252" i="173" s="1"/>
  <c r="B252" i="173" s="1"/>
  <c r="A139" i="173" a="1"/>
  <c r="A139" i="173" s="1"/>
  <c r="C81" i="173" a="1"/>
  <c r="C81" i="173" s="1"/>
  <c r="A109" i="173" a="1"/>
  <c r="A109" i="173" s="1"/>
  <c r="A34" i="173" a="1"/>
  <c r="A34" i="173" s="1"/>
  <c r="A123" i="173" a="1"/>
  <c r="A123" i="173" s="1"/>
  <c r="C197" i="173" a="1"/>
  <c r="C197" i="173" s="1"/>
  <c r="C34" i="173" a="1"/>
  <c r="C34" i="173" s="1"/>
  <c r="A156" i="173" a="1"/>
  <c r="A156" i="173" s="1"/>
  <c r="C156" i="173" a="1"/>
  <c r="C156" i="173" s="1"/>
  <c r="A176" i="173" a="1"/>
  <c r="A176" i="173" s="1"/>
  <c r="A110" i="173" a="1"/>
  <c r="A110" i="173" s="1"/>
  <c r="A259" i="173" a="1"/>
  <c r="A259" i="173" s="1"/>
  <c r="B259" i="173" s="1"/>
  <c r="C72" i="173" a="1"/>
  <c r="C72" i="173" s="1"/>
  <c r="C54" i="173" a="1"/>
  <c r="C54" i="173" s="1"/>
  <c r="A274" i="173" a="1"/>
  <c r="A274" i="173" s="1"/>
  <c r="B274" i="173" s="1"/>
  <c r="A35" i="173" a="1"/>
  <c r="A35" i="173" s="1"/>
  <c r="A6" i="173" a="1"/>
  <c r="A6" i="173" s="1"/>
  <c r="C210" i="173" a="1"/>
  <c r="C210" i="173" s="1"/>
  <c r="C66" i="173" a="1"/>
  <c r="C66" i="173" s="1"/>
  <c r="A122" i="173" a="1"/>
  <c r="A122" i="173" s="1"/>
  <c r="A278" i="173" a="1"/>
  <c r="A278" i="173" s="1"/>
  <c r="B278" i="173" s="1"/>
  <c r="A15" i="173" a="1"/>
  <c r="A15" i="173" s="1"/>
  <c r="C119" i="173" a="1"/>
  <c r="C119" i="173" s="1"/>
  <c r="C36" i="173" a="1"/>
  <c r="C36" i="173" s="1"/>
  <c r="C61" i="173" a="1"/>
  <c r="C61" i="173" s="1"/>
  <c r="A30" i="173" a="1"/>
  <c r="A30" i="173" s="1"/>
  <c r="C45" i="173" a="1"/>
  <c r="C45" i="173" s="1"/>
  <c r="C180" i="173" a="1"/>
  <c r="C180" i="173" s="1"/>
  <c r="A8" i="173" a="1"/>
  <c r="A8" i="173" s="1"/>
  <c r="A255" i="173" a="1"/>
  <c r="A255" i="173" s="1"/>
  <c r="B255" i="173" s="1"/>
  <c r="A211" i="173" a="1"/>
  <c r="A211" i="173" s="1"/>
  <c r="A268" i="173" a="1"/>
  <c r="A268" i="173" s="1"/>
  <c r="B268" i="173" s="1"/>
  <c r="C161" i="173" a="1"/>
  <c r="C161" i="173" s="1"/>
  <c r="A192" i="173" a="1"/>
  <c r="A192" i="173" s="1"/>
  <c r="A38" i="173" a="1"/>
  <c r="A38" i="173" s="1"/>
  <c r="A94" i="173" a="1"/>
  <c r="A94" i="173" s="1"/>
  <c r="A101" i="173" a="1"/>
  <c r="A101" i="173" s="1"/>
  <c r="C137" i="173" a="1"/>
  <c r="C137" i="173" s="1"/>
  <c r="A134" i="173" a="1"/>
  <c r="A134" i="173" s="1"/>
  <c r="A201" i="173" a="1"/>
  <c r="A201" i="173" s="1"/>
  <c r="A280" i="173" a="1"/>
  <c r="A280" i="173" s="1"/>
  <c r="B280" i="173" s="1"/>
  <c r="C57" i="173" a="1"/>
  <c r="C57" i="173" s="1"/>
  <c r="C125" i="173" a="1"/>
  <c r="C125" i="173" s="1"/>
  <c r="C200" i="173" a="1"/>
  <c r="C200" i="173" s="1"/>
  <c r="A229" i="173" a="1"/>
  <c r="A229" i="173" s="1"/>
  <c r="B229" i="173" s="1"/>
  <c r="C60" i="173" a="1"/>
  <c r="C60" i="173" s="1"/>
  <c r="A151" i="173" a="1"/>
  <c r="A151" i="173" s="1"/>
  <c r="A39" i="173" a="1"/>
  <c r="A39" i="173" s="1"/>
  <c r="A170" i="173" a="1"/>
  <c r="A170" i="173" s="1"/>
  <c r="A180" i="173" a="1"/>
  <c r="A180" i="173" s="1"/>
  <c r="C25" i="173" a="1"/>
  <c r="C25" i="173" s="1"/>
  <c r="C153" i="173" a="1"/>
  <c r="C153" i="173" s="1"/>
  <c r="A302" i="173" a="1"/>
  <c r="A302" i="173" s="1"/>
  <c r="B302" i="173" s="1"/>
  <c r="C51" i="173" a="1"/>
  <c r="C51" i="173" s="1"/>
  <c r="C142" i="173" a="1"/>
  <c r="C142" i="173" s="1"/>
  <c r="C209" i="173" a="1"/>
  <c r="C209" i="173" s="1"/>
  <c r="C42" i="173" a="1"/>
  <c r="C42" i="173" s="1"/>
  <c r="A187" i="173" a="1"/>
  <c r="A187" i="173" s="1"/>
  <c r="C22" i="173" a="1"/>
  <c r="C22" i="173" s="1"/>
  <c r="A189" i="173" a="1"/>
  <c r="A189" i="173" s="1"/>
  <c r="C129" i="173" a="1"/>
  <c r="C129" i="173" s="1"/>
  <c r="C139" i="173" a="1"/>
  <c r="C139" i="173" s="1"/>
  <c r="A127" i="173" a="1"/>
  <c r="A127" i="173" s="1"/>
  <c r="A63" i="173" a="1"/>
  <c r="A63" i="173" s="1"/>
  <c r="C152" i="173" a="1"/>
  <c r="C152" i="173" s="1"/>
  <c r="A29" i="173" a="1"/>
  <c r="A29" i="173" s="1"/>
  <c r="A54" i="173" a="1"/>
  <c r="A54" i="173" s="1"/>
  <c r="C217" i="173" a="1"/>
  <c r="C217" i="173" s="1"/>
  <c r="A235" i="173" a="1"/>
  <c r="A235" i="173" s="1"/>
  <c r="B235" i="173" s="1"/>
  <c r="C174" i="173" a="1"/>
  <c r="C174" i="173" s="1"/>
  <c r="A106" i="173" a="1"/>
  <c r="A106" i="173" s="1"/>
  <c r="C215" i="173" a="1"/>
  <c r="C215" i="173" s="1"/>
  <c r="C84" i="173" a="1"/>
  <c r="C84" i="173" s="1"/>
  <c r="C98" i="173" a="1"/>
  <c r="C98" i="173" s="1"/>
  <c r="C175" i="173" a="1"/>
  <c r="C175" i="173" s="1"/>
  <c r="C64" i="173" a="1"/>
  <c r="C64" i="173" s="1"/>
  <c r="C86" i="173" a="1"/>
  <c r="C86" i="173" s="1"/>
  <c r="A33" i="173" a="1"/>
  <c r="A33" i="173" s="1"/>
  <c r="A243" i="173" a="1"/>
  <c r="A243" i="173" s="1"/>
  <c r="B243" i="173" s="1"/>
  <c r="C179" i="173" a="1"/>
  <c r="C179" i="173" s="1"/>
  <c r="A251" i="173" a="1"/>
  <c r="A251" i="173" s="1"/>
  <c r="B251" i="173" s="1"/>
  <c r="C53" i="173" a="1"/>
  <c r="C53" i="173" s="1"/>
  <c r="C127" i="173" a="1"/>
  <c r="C127" i="173" s="1"/>
  <c r="A167" i="173" a="1"/>
  <c r="A167" i="173" s="1"/>
  <c r="A164" i="173" a="1"/>
  <c r="A164" i="173" s="1"/>
  <c r="A22" i="173" a="1"/>
  <c r="A22" i="173" s="1"/>
  <c r="A165" i="173" a="1"/>
  <c r="A165" i="173" s="1"/>
  <c r="C65" i="173" a="1"/>
  <c r="C65" i="173" s="1"/>
  <c r="A266" i="173" a="1"/>
  <c r="A266" i="173" s="1"/>
  <c r="B266" i="173" s="1"/>
  <c r="A141" i="173" a="1"/>
  <c r="A141" i="173" s="1"/>
  <c r="A208" i="173" a="1"/>
  <c r="A208" i="173" s="1"/>
  <c r="A225" i="173" a="1"/>
  <c r="A225" i="173" s="1"/>
  <c r="B225" i="173" s="1"/>
  <c r="A59" i="173" a="1"/>
  <c r="A59" i="173" s="1"/>
  <c r="C203" i="173" a="1"/>
  <c r="C203" i="173" s="1"/>
  <c r="A89" i="173" a="1"/>
  <c r="A89" i="173" s="1"/>
  <c r="A45" i="173" a="1"/>
  <c r="A45" i="173" s="1"/>
  <c r="A62" i="173" a="1"/>
  <c r="A62" i="173" s="1"/>
  <c r="A90" i="173" a="1"/>
  <c r="A90" i="173" s="1"/>
  <c r="A226" i="173" a="1"/>
  <c r="A226" i="173" s="1"/>
  <c r="B226" i="173" s="1"/>
  <c r="A183" i="173" a="1"/>
  <c r="A183" i="173" s="1"/>
  <c r="A288" i="173" a="1"/>
  <c r="A288" i="173" s="1"/>
  <c r="B288" i="173" s="1"/>
  <c r="A267" i="173" a="1"/>
  <c r="A267" i="173" s="1"/>
  <c r="B267" i="173" s="1"/>
  <c r="A292" i="173" a="1"/>
  <c r="A292" i="173" s="1"/>
  <c r="B292" i="173" s="1"/>
  <c r="A70" i="173" a="1"/>
  <c r="A70" i="173" s="1"/>
  <c r="C214" i="173" a="1"/>
  <c r="C214" i="173" s="1"/>
  <c r="C102" i="173" a="1"/>
  <c r="C102" i="173" s="1"/>
  <c r="C154" i="173" a="1"/>
  <c r="C154" i="173" s="1"/>
  <c r="A87" i="173" a="1"/>
  <c r="A87" i="173" s="1"/>
  <c r="C189" i="173" a="1"/>
  <c r="C189" i="173" s="1"/>
  <c r="A48" i="173" a="1"/>
  <c r="A48" i="173" s="1"/>
  <c r="A289" i="173" a="1"/>
  <c r="A289" i="173" s="1"/>
  <c r="B289" i="173" s="1"/>
  <c r="C48" i="173" a="1"/>
  <c r="C48" i="173" s="1"/>
  <c r="C116" i="173" a="1"/>
  <c r="C116" i="173" s="1"/>
  <c r="C83" i="173" a="1"/>
  <c r="C83" i="173" s="1"/>
  <c r="C30" i="173" a="1"/>
  <c r="C30" i="173" s="1"/>
  <c r="C206" i="173" a="1"/>
  <c r="C206" i="173" s="1"/>
  <c r="C43" i="173" a="1"/>
  <c r="C43" i="173" s="1"/>
  <c r="C194" i="173" a="1"/>
  <c r="C194" i="173" s="1"/>
  <c r="C177" i="173" a="1"/>
  <c r="C177" i="173" s="1"/>
  <c r="A28" i="173" a="1"/>
  <c r="A28" i="173" s="1"/>
  <c r="C123" i="173" a="1"/>
  <c r="C123" i="173" s="1"/>
  <c r="A77" i="173" a="1"/>
  <c r="A77" i="173" s="1"/>
  <c r="C76" i="173" a="1"/>
  <c r="C76" i="173" s="1"/>
  <c r="A68" i="173" a="1"/>
  <c r="A68" i="173" s="1"/>
  <c r="C107" i="173" a="1"/>
  <c r="C107" i="173" s="1"/>
  <c r="C104" i="173" a="1"/>
  <c r="C104" i="173" s="1"/>
  <c r="C88" i="173" a="1"/>
  <c r="C88" i="173" s="1"/>
  <c r="C99" i="173" a="1"/>
  <c r="C99" i="173" s="1"/>
  <c r="A103" i="173" a="1"/>
  <c r="A103" i="173" s="1"/>
  <c r="C105" i="173" a="1"/>
  <c r="C105" i="173" s="1"/>
  <c r="C158" i="173" a="1"/>
  <c r="C158" i="173" s="1"/>
  <c r="A277" i="173" a="1"/>
  <c r="A277" i="173" s="1"/>
  <c r="B277" i="173" s="1"/>
  <c r="C110" i="173" a="1"/>
  <c r="C110" i="173" s="1"/>
  <c r="C9" i="173" a="1"/>
  <c r="C9" i="173" s="1"/>
  <c r="C58" i="173" a="1"/>
  <c r="C58" i="173" s="1"/>
  <c r="A171" i="173" a="1"/>
  <c r="A171" i="173" s="1"/>
  <c r="A25" i="173" a="1"/>
  <c r="A25" i="173" s="1"/>
  <c r="A188" i="173" a="1"/>
  <c r="A188" i="173" s="1"/>
  <c r="A88" i="173" a="1"/>
  <c r="A88" i="173" s="1"/>
  <c r="A222" i="173" a="1"/>
  <c r="A222" i="173" s="1"/>
  <c r="B222" i="173" s="1"/>
  <c r="C114" i="173" a="1"/>
  <c r="C114" i="173" s="1"/>
  <c r="A153" i="173" a="1"/>
  <c r="A153" i="173" s="1"/>
  <c r="C122" i="173" a="1"/>
  <c r="C122" i="173" s="1"/>
  <c r="A186" i="173" a="1"/>
  <c r="A186" i="173" s="1"/>
  <c r="C28" i="173" a="1"/>
  <c r="C28" i="173" s="1"/>
  <c r="A283" i="173" a="1"/>
  <c r="A283" i="173" s="1"/>
  <c r="B283" i="173" s="1"/>
  <c r="A224" i="173" a="1"/>
  <c r="A224" i="173" s="1"/>
  <c r="B224" i="173" s="1"/>
  <c r="C33" i="173" a="1"/>
  <c r="C33" i="173" s="1"/>
  <c r="A84" i="173" a="1"/>
  <c r="A84" i="173" s="1"/>
  <c r="B84" i="173" s="1"/>
  <c r="A82" i="173" a="1"/>
  <c r="A82" i="173" s="1"/>
  <c r="A247" i="173" a="1"/>
  <c r="A247" i="173" s="1"/>
  <c r="B247" i="173" s="1"/>
  <c r="A43" i="173" a="1"/>
  <c r="A43" i="173" s="1"/>
  <c r="A140" i="173" a="1"/>
  <c r="A140" i="173" s="1"/>
  <c r="A220" i="173" a="1"/>
  <c r="A220" i="173" s="1"/>
  <c r="B220" i="173" s="1"/>
  <c r="A117" i="173" a="1"/>
  <c r="A117" i="173" s="1"/>
  <c r="A254" i="173" a="1"/>
  <c r="A254" i="173" s="1"/>
  <c r="B254" i="173" s="1"/>
  <c r="C19" i="173" a="1"/>
  <c r="C19" i="173" s="1"/>
  <c r="C150" i="173" a="1"/>
  <c r="C150" i="173" s="1"/>
  <c r="C204" i="173" a="1"/>
  <c r="C204" i="173" s="1"/>
  <c r="C168" i="173" a="1"/>
  <c r="C168" i="173" s="1"/>
  <c r="C78" i="173" a="1"/>
  <c r="C78" i="173" s="1"/>
  <c r="A191" i="173" a="1"/>
  <c r="A191" i="173" s="1"/>
  <c r="A258" i="173" a="1"/>
  <c r="A258" i="173" s="1"/>
  <c r="B258" i="173" s="1"/>
  <c r="A261" i="173" a="1"/>
  <c r="A261" i="173" s="1"/>
  <c r="B261" i="173" s="1"/>
  <c r="A10" i="173" a="1"/>
  <c r="A10" i="173" s="1"/>
  <c r="C130" i="173" a="1"/>
  <c r="C130" i="173" s="1"/>
  <c r="A215" i="173" a="1"/>
  <c r="A215" i="173" s="1"/>
  <c r="B215" i="173" s="1"/>
  <c r="A131" i="173" a="1"/>
  <c r="A131" i="173" s="1"/>
  <c r="C26" i="173" a="1"/>
  <c r="C26" i="173" s="1"/>
  <c r="C10" i="173" a="1"/>
  <c r="C10" i="173" s="1"/>
  <c r="A136" i="173" a="1"/>
  <c r="A136" i="173" s="1"/>
  <c r="C141" i="173" a="1"/>
  <c r="C141" i="173" s="1"/>
  <c r="C95" i="173" a="1"/>
  <c r="C95" i="173" s="1"/>
  <c r="A223" i="173" a="1"/>
  <c r="A223" i="173" s="1"/>
  <c r="B223" i="173" s="1"/>
  <c r="A55" i="173" a="1"/>
  <c r="A55" i="173" s="1"/>
  <c r="C118" i="173" a="1"/>
  <c r="C118" i="173" s="1"/>
  <c r="A130" i="173" a="1"/>
  <c r="A130" i="173" s="1"/>
  <c r="C111" i="173" a="1"/>
  <c r="C111" i="173" s="1"/>
  <c r="C24" i="173" a="1"/>
  <c r="C24" i="173" s="1"/>
  <c r="C190" i="173" a="1"/>
  <c r="C190" i="173" s="1"/>
  <c r="A214" i="173" a="1"/>
  <c r="A214" i="173" s="1"/>
  <c r="B214" i="173" s="1"/>
  <c r="A60" i="173" a="1"/>
  <c r="A60" i="173" s="1"/>
  <c r="B60" i="173" s="1"/>
  <c r="A262" i="173" a="1"/>
  <c r="A262" i="173" s="1"/>
  <c r="B262" i="173" s="1"/>
  <c r="A11" i="173" a="1"/>
  <c r="A11" i="173" s="1"/>
  <c r="A219" i="173" a="1"/>
  <c r="A219" i="173" s="1"/>
  <c r="B219" i="173" s="1"/>
  <c r="A26" i="173" a="1"/>
  <c r="A26" i="173" s="1"/>
  <c r="C170" i="173" a="1"/>
  <c r="C170" i="173" s="1"/>
  <c r="C29" i="173" a="1"/>
  <c r="C29" i="173" s="1"/>
  <c r="A264" i="173" a="1"/>
  <c r="A264" i="173" s="1"/>
  <c r="B264" i="173" s="1"/>
  <c r="A72" i="173" a="1"/>
  <c r="A72" i="173" s="1"/>
  <c r="C185" i="173" a="1"/>
  <c r="C185" i="173" s="1"/>
  <c r="A4" i="173" a="1"/>
  <c r="A4" i="173" s="1"/>
  <c r="A295" i="173" a="1"/>
  <c r="A295" i="173" s="1"/>
  <c r="B295" i="173" s="1"/>
  <c r="C187" i="173" a="1"/>
  <c r="C187" i="173" s="1"/>
  <c r="A24" i="173" a="1"/>
  <c r="A24" i="173" s="1"/>
  <c r="B24" i="173" s="1"/>
  <c r="A202" i="173" a="1"/>
  <c r="A202" i="173" s="1"/>
  <c r="C27" i="173" a="1"/>
  <c r="C27" i="173" s="1"/>
  <c r="C162" i="173" a="1"/>
  <c r="C162" i="173" s="1"/>
  <c r="A270" i="173" a="1"/>
  <c r="A270" i="173" s="1"/>
  <c r="B270" i="173" s="1"/>
  <c r="C49" i="173" a="1"/>
  <c r="C49" i="173" s="1"/>
  <c r="C151" i="173" a="1"/>
  <c r="C151" i="173" s="1"/>
  <c r="A132" i="173" a="1"/>
  <c r="A132" i="173" s="1"/>
  <c r="C143" i="173" a="1"/>
  <c r="C143" i="173" s="1"/>
  <c r="C73" i="173" a="1"/>
  <c r="C73" i="173" s="1"/>
  <c r="C128" i="173" a="1"/>
  <c r="C128" i="173" s="1"/>
  <c r="A96" i="173" a="1"/>
  <c r="A96" i="173" s="1"/>
  <c r="C183" i="173" a="1"/>
  <c r="C183" i="173" s="1"/>
  <c r="A158" i="173" a="1"/>
  <c r="A158" i="173" s="1"/>
  <c r="A232" i="173" a="1"/>
  <c r="A232" i="173" s="1"/>
  <c r="B232" i="173" s="1"/>
  <c r="C160" i="173" a="1"/>
  <c r="C160" i="173" s="1"/>
  <c r="A49" i="173" a="1"/>
  <c r="A49" i="173" s="1"/>
  <c r="C213" i="173" a="1"/>
  <c r="C213" i="173" s="1"/>
  <c r="C103" i="173" a="1"/>
  <c r="C103" i="173" s="1"/>
  <c r="A69" i="173" a="1"/>
  <c r="A69" i="173" s="1"/>
  <c r="A16" i="173" a="1"/>
  <c r="A16" i="173" s="1"/>
  <c r="A233" i="173" a="1"/>
  <c r="A233" i="173" s="1"/>
  <c r="B233" i="173" s="1"/>
  <c r="C146" i="173" a="1"/>
  <c r="C146" i="173" s="1"/>
  <c r="A42" i="173" a="1"/>
  <c r="A42" i="173" s="1"/>
  <c r="B42" i="173" s="1"/>
  <c r="A64" i="173" a="1"/>
  <c r="A64" i="173" s="1"/>
  <c r="C92" i="173" a="1"/>
  <c r="C92" i="173" s="1"/>
  <c r="A9" i="173" a="1"/>
  <c r="A9" i="173" s="1"/>
  <c r="A294" i="173" a="1"/>
  <c r="A294" i="173" s="1"/>
  <c r="B294" i="173" s="1"/>
  <c r="A303" i="173" a="1"/>
  <c r="A303" i="173" s="1"/>
  <c r="B303" i="173" s="1"/>
  <c r="C121" i="173" a="1"/>
  <c r="C121" i="173" s="1"/>
  <c r="A14" i="173" a="1"/>
  <c r="A14" i="173" s="1"/>
  <c r="A47" i="173" a="1"/>
  <c r="A47" i="173" s="1"/>
  <c r="C126" i="173" a="1"/>
  <c r="C126" i="173" s="1"/>
  <c r="A249" i="173" a="1"/>
  <c r="A249" i="173" s="1"/>
  <c r="B249" i="173" s="1"/>
  <c r="A244" i="173" a="1"/>
  <c r="A244" i="173" s="1"/>
  <c r="B244" i="173" s="1"/>
  <c r="A133" i="173" a="1"/>
  <c r="A133" i="173" s="1"/>
  <c r="A209" i="173" a="1"/>
  <c r="A209" i="173" s="1"/>
  <c r="B209" i="173" s="1"/>
  <c r="C132" i="173" a="1"/>
  <c r="C132" i="173" s="1"/>
  <c r="A3" i="173" a="1"/>
  <c r="A3" i="173" s="1"/>
  <c r="B3" i="173" s="1"/>
  <c r="A293" i="173" a="1"/>
  <c r="A293" i="173" s="1"/>
  <c r="B293" i="173" s="1"/>
  <c r="C169" i="173" a="1"/>
  <c r="C169" i="173" s="1"/>
  <c r="A111" i="173" a="1"/>
  <c r="A111" i="173" s="1"/>
  <c r="B111" i="173" s="1"/>
  <c r="A152" i="173" a="1"/>
  <c r="A152" i="173" s="1"/>
  <c r="B152" i="173" s="1"/>
  <c r="C90" i="173" a="1"/>
  <c r="C90" i="173" s="1"/>
  <c r="A240" i="173" a="1"/>
  <c r="A240" i="173" s="1"/>
  <c r="B240" i="173" s="1"/>
  <c r="A57" i="173" a="1"/>
  <c r="A57" i="173" s="1"/>
  <c r="B57" i="173" s="1"/>
  <c r="A51" i="173" a="1"/>
  <c r="A51" i="173" s="1"/>
  <c r="A58" i="173" a="1"/>
  <c r="A58" i="173" s="1"/>
  <c r="B58" i="173" s="1"/>
  <c r="C131" i="173" a="1"/>
  <c r="C131" i="173" s="1"/>
  <c r="A159" i="173" a="1"/>
  <c r="A159" i="173" s="1"/>
  <c r="A166" i="173" a="1"/>
  <c r="A166" i="173" s="1"/>
  <c r="A27" i="173" a="1"/>
  <c r="A27" i="173" s="1"/>
  <c r="A273" i="173" a="1"/>
  <c r="A273" i="173" s="1"/>
  <c r="B273" i="173" s="1"/>
  <c r="A115" i="173" a="1"/>
  <c r="A115" i="173" s="1"/>
  <c r="C117" i="173" a="1"/>
  <c r="C117" i="173" s="1"/>
  <c r="C5" i="173" a="1"/>
  <c r="C5" i="173" s="1"/>
  <c r="A238" i="173" a="1"/>
  <c r="A238" i="173" s="1"/>
  <c r="B238" i="173" s="1"/>
  <c r="A276" i="173" a="1"/>
  <c r="A276" i="173" s="1"/>
  <c r="B276" i="173" s="1"/>
  <c r="A250" i="173" a="1"/>
  <c r="A250" i="173" s="1"/>
  <c r="B250" i="173" s="1"/>
  <c r="C21" i="173" a="1"/>
  <c r="C21" i="173" s="1"/>
  <c r="A263" i="173" a="1"/>
  <c r="A263" i="173" s="1"/>
  <c r="B263" i="173" s="1"/>
  <c r="C47" i="173" a="1"/>
  <c r="C47" i="173" s="1"/>
  <c r="A105" i="173" a="1"/>
  <c r="A105" i="173" s="1"/>
  <c r="B105" i="173" s="1"/>
  <c r="C157" i="173" a="1"/>
  <c r="C157" i="173" s="1"/>
  <c r="A299" i="173" a="1"/>
  <c r="A299" i="173" s="1"/>
  <c r="B299" i="173" s="1"/>
  <c r="A248" i="173" a="1"/>
  <c r="A248" i="173" s="1"/>
  <c r="B248" i="173" s="1"/>
  <c r="A234" i="173" a="1"/>
  <c r="A234" i="173" s="1"/>
  <c r="B234" i="173" s="1"/>
  <c r="A99" i="173" a="1"/>
  <c r="A99" i="173" s="1"/>
  <c r="B99" i="173" s="1"/>
  <c r="C115" i="173" a="1"/>
  <c r="C115" i="173" s="1"/>
  <c r="A239" i="173" a="1"/>
  <c r="A239" i="173" s="1"/>
  <c r="B239" i="173" s="1"/>
  <c r="C74" i="173" a="1"/>
  <c r="C74" i="173" s="1"/>
  <c r="C113" i="173" a="1"/>
  <c r="C113" i="173" s="1"/>
  <c r="C218" i="173" a="1"/>
  <c r="C218" i="173" s="1"/>
  <c r="C100" i="173" a="1"/>
  <c r="C100" i="173" s="1"/>
  <c r="A78" i="173" a="1"/>
  <c r="A78" i="173" s="1"/>
  <c r="B78" i="173" s="1"/>
  <c r="A155" i="173" a="1"/>
  <c r="A155" i="173" s="1"/>
  <c r="A44" i="173" a="1"/>
  <c r="A44" i="173" s="1"/>
  <c r="B44" i="173" s="1"/>
  <c r="C75" i="173" a="1"/>
  <c r="C75" i="173" s="1"/>
  <c r="C13" i="173" a="1"/>
  <c r="C13" i="173" s="1"/>
  <c r="C171" i="173" a="1"/>
  <c r="C171" i="173" s="1"/>
  <c r="A146" i="173" a="1"/>
  <c r="A146" i="173" s="1"/>
  <c r="B146" i="173" s="1"/>
  <c r="C145" i="173" a="1"/>
  <c r="C145" i="173" s="1"/>
  <c r="A114" i="173" a="1"/>
  <c r="A114" i="173" s="1"/>
  <c r="B114" i="173" s="1"/>
  <c r="D114" i="173" s="1"/>
  <c r="A7" i="173" a="1"/>
  <c r="A7" i="173" s="1"/>
  <c r="C59" i="173" a="1"/>
  <c r="C59" i="173" s="1"/>
  <c r="C97" i="173" a="1"/>
  <c r="C97" i="173" s="1"/>
  <c r="A46" i="173" a="1"/>
  <c r="A46" i="173" s="1"/>
  <c r="A36" i="173" a="1"/>
  <c r="A36" i="173" s="1"/>
  <c r="B36" i="173" s="1"/>
  <c r="A74" i="173" a="1"/>
  <c r="A74" i="173" s="1"/>
  <c r="C159" i="173" a="1"/>
  <c r="C159" i="173" s="1"/>
  <c r="C172" i="173" a="1"/>
  <c r="C172" i="173" s="1"/>
  <c r="C138" i="173" a="1"/>
  <c r="C138" i="173" s="1"/>
  <c r="A196" i="173" a="1"/>
  <c r="A196" i="173" s="1"/>
  <c r="A210" i="173" a="1"/>
  <c r="A210" i="173" s="1"/>
  <c r="B210" i="173" s="1"/>
  <c r="A102" i="173" a="1"/>
  <c r="A102" i="173" s="1"/>
  <c r="B102" i="173" s="1"/>
  <c r="A80" i="173" a="1"/>
  <c r="A80" i="173" s="1"/>
  <c r="A297" i="173" a="1"/>
  <c r="A297" i="173" s="1"/>
  <c r="B297" i="173" s="1"/>
  <c r="C94" i="173" a="1"/>
  <c r="C94" i="173" s="1"/>
  <c r="C184" i="173" a="1"/>
  <c r="C184" i="173" s="1"/>
  <c r="A147" i="173" a="1"/>
  <c r="A147" i="173" s="1"/>
  <c r="C212" i="173" a="1"/>
  <c r="C212" i="173" s="1"/>
  <c r="C89" i="173" a="1"/>
  <c r="C89" i="173" s="1"/>
  <c r="A104" i="173" a="1"/>
  <c r="A104" i="173" s="1"/>
  <c r="C39" i="173" a="1"/>
  <c r="C39" i="173" s="1"/>
  <c r="A137" i="173" a="1"/>
  <c r="A137" i="173" s="1"/>
  <c r="B137" i="173" s="1"/>
  <c r="C50" i="173" a="1"/>
  <c r="C50" i="173" s="1"/>
  <c r="A242" i="173" a="1"/>
  <c r="A242" i="173" s="1"/>
  <c r="B242" i="173" s="1"/>
  <c r="A174" i="173" a="1"/>
  <c r="A174" i="173" s="1"/>
  <c r="B174" i="173" s="1"/>
  <c r="A17" i="173" a="1"/>
  <c r="A17" i="173" s="1"/>
  <c r="A173" i="173" a="1"/>
  <c r="A173" i="173" s="1"/>
  <c r="C17" i="173" a="1"/>
  <c r="C17" i="173" s="1"/>
  <c r="C70" i="173" a="1"/>
  <c r="C70" i="173" s="1"/>
  <c r="A120" i="173" a="1"/>
  <c r="A120" i="173" s="1"/>
  <c r="C106" i="173" a="1"/>
  <c r="C106" i="173" s="1"/>
  <c r="A253" i="173" a="1"/>
  <c r="A253" i="173" s="1"/>
  <c r="B253" i="173" s="1"/>
  <c r="A290" i="173" a="1"/>
  <c r="A290" i="173" s="1"/>
  <c r="B290" i="173" s="1"/>
  <c r="C12" i="173" a="1"/>
  <c r="C12" i="173" s="1"/>
  <c r="A143" i="173" a="1"/>
  <c r="A143" i="173" s="1"/>
  <c r="A107" i="173" a="1"/>
  <c r="A107" i="173" s="1"/>
  <c r="A71" i="173" a="1"/>
  <c r="A71" i="173" s="1"/>
  <c r="C192" i="173" a="1"/>
  <c r="C192" i="173" s="1"/>
  <c r="A284" i="173" a="1"/>
  <c r="A284" i="173" s="1"/>
  <c r="B284" i="173" s="1"/>
  <c r="A200" i="173" a="1"/>
  <c r="A200" i="173" s="1"/>
  <c r="B200" i="173" s="1"/>
  <c r="E200" i="173" s="1"/>
  <c r="A65" i="173" a="1"/>
  <c r="A65" i="173" s="1"/>
  <c r="B65" i="173" s="1"/>
  <c r="A75" i="173" a="1"/>
  <c r="A75" i="173" s="1"/>
  <c r="A157" i="173" a="1"/>
  <c r="A157" i="173" s="1"/>
  <c r="B157" i="173" s="1"/>
  <c r="C147" i="173" a="1"/>
  <c r="C147" i="173" s="1"/>
  <c r="C149" i="173" a="1"/>
  <c r="C149" i="173" s="1"/>
  <c r="A150" i="173" a="1"/>
  <c r="A150" i="173" s="1"/>
  <c r="B150" i="173" s="1"/>
  <c r="C191" i="173" a="1"/>
  <c r="C191" i="173" s="1"/>
  <c r="C208" i="173" a="1"/>
  <c r="C208" i="173" s="1"/>
  <c r="A20" i="173" a="1"/>
  <c r="A20" i="173" s="1"/>
  <c r="C56" i="173" a="1"/>
  <c r="C56" i="173" s="1"/>
  <c r="A144" i="173" a="1"/>
  <c r="A144" i="173" s="1"/>
  <c r="A79" i="173" a="1"/>
  <c r="A79" i="173" s="1"/>
  <c r="A86" i="173" a="1"/>
  <c r="A86" i="173" s="1"/>
  <c r="C181" i="173" a="1"/>
  <c r="C181" i="173" s="1"/>
  <c r="C186" i="173" a="1"/>
  <c r="C186" i="173" s="1"/>
  <c r="A21" i="173" a="1"/>
  <c r="A21" i="173" s="1"/>
  <c r="C11" i="173" a="1"/>
  <c r="C11" i="173" s="1"/>
  <c r="C16" i="173" a="1"/>
  <c r="C16" i="173" s="1"/>
  <c r="A260" i="173" a="1"/>
  <c r="A260" i="173" s="1"/>
  <c r="B260" i="173" s="1"/>
  <c r="A32" i="173" a="1"/>
  <c r="A32" i="173" s="1"/>
  <c r="C164" i="173" a="1"/>
  <c r="C164" i="173" s="1"/>
  <c r="C69" i="173" a="1"/>
  <c r="C69" i="173" s="1"/>
  <c r="C52" i="173" a="1"/>
  <c r="C52" i="173" s="1"/>
  <c r="C4" i="173" a="1"/>
  <c r="C4" i="173" s="1"/>
  <c r="A37" i="173" a="1"/>
  <c r="A37" i="173" s="1"/>
  <c r="A40" i="173" a="1"/>
  <c r="A40" i="173" s="1"/>
  <c r="C196" i="173" a="1"/>
  <c r="C196" i="173" s="1"/>
  <c r="A279" i="173" a="1"/>
  <c r="A279" i="173" s="1"/>
  <c r="B279" i="173" s="1"/>
  <c r="A241" i="173" a="1"/>
  <c r="A241" i="173" s="1"/>
  <c r="B241" i="173" s="1"/>
  <c r="A135" i="173" a="1"/>
  <c r="A135" i="173" s="1"/>
  <c r="A142" i="173" a="1"/>
  <c r="A142" i="173" s="1"/>
  <c r="B142" i="173" s="1"/>
  <c r="C136" i="173" a="1"/>
  <c r="C136" i="173" s="1"/>
  <c r="A163" i="173" a="1"/>
  <c r="A163" i="173" s="1"/>
  <c r="C198" i="173" a="1"/>
  <c r="C198" i="173" s="1"/>
  <c r="C188" i="173" a="1"/>
  <c r="C188" i="173" s="1"/>
  <c r="A138" i="173" a="1"/>
  <c r="A138" i="173" s="1"/>
  <c r="A231" i="173" a="1"/>
  <c r="A231" i="173" s="1"/>
  <c r="B231" i="173" s="1"/>
  <c r="C108" i="173" a="1"/>
  <c r="C108" i="173" s="1"/>
  <c r="A178" i="173" a="1"/>
  <c r="A178" i="173" s="1"/>
  <c r="A145" i="173" a="1"/>
  <c r="A145" i="173" s="1"/>
  <c r="C173" i="173" a="1"/>
  <c r="C173" i="173" s="1"/>
  <c r="C96" i="173" a="1"/>
  <c r="C96" i="173" s="1"/>
  <c r="A245" i="173" a="1"/>
  <c r="A245" i="173" s="1"/>
  <c r="B245" i="173" s="1"/>
  <c r="A91" i="173" a="1"/>
  <c r="A91" i="173" s="1"/>
  <c r="C120" i="173" a="1"/>
  <c r="C120" i="173" s="1"/>
  <c r="C7" i="173" a="1"/>
  <c r="C7" i="173" s="1"/>
  <c r="A116" i="173" a="1"/>
  <c r="A116" i="173" s="1"/>
  <c r="B116" i="173" s="1"/>
  <c r="D116" i="173" s="1"/>
  <c r="C14" i="173" a="1"/>
  <c r="C14" i="173" s="1"/>
  <c r="C201" i="173" a="1"/>
  <c r="C201" i="173" s="1"/>
  <c r="C77" i="173" a="1"/>
  <c r="C77" i="173" s="1"/>
  <c r="A287" i="173" a="1"/>
  <c r="A287" i="173" s="1"/>
  <c r="B287" i="173" s="1"/>
  <c r="C144" i="173" a="1"/>
  <c r="C144" i="173" s="1"/>
  <c r="A205" i="173" a="1"/>
  <c r="A205" i="173" s="1"/>
  <c r="A296" i="173" a="1"/>
  <c r="A296" i="173" s="1"/>
  <c r="B296" i="173" s="1"/>
  <c r="A300" i="173" a="1"/>
  <c r="A300" i="173" s="1"/>
  <c r="B300" i="173" s="1"/>
  <c r="A112" i="173" a="1"/>
  <c r="A112" i="173" s="1"/>
  <c r="B112" i="173" s="1"/>
  <c r="A228" i="173" a="1"/>
  <c r="A228" i="173" s="1"/>
  <c r="B228" i="173" s="1"/>
  <c r="A53" i="173" a="1"/>
  <c r="A53" i="173" s="1"/>
  <c r="B53" i="173" s="1"/>
  <c r="C178" i="173" a="1"/>
  <c r="C178" i="173" s="1"/>
  <c r="A95" i="173" a="1"/>
  <c r="A95" i="173" s="1"/>
  <c r="C163" i="173" a="1"/>
  <c r="C163" i="173" s="1"/>
  <c r="C133" i="173" a="1"/>
  <c r="C133" i="173" s="1"/>
  <c r="C55" i="173" a="1"/>
  <c r="C55" i="173" s="1"/>
  <c r="C87" i="173" a="1"/>
  <c r="C87" i="173" s="1"/>
  <c r="A160" i="173" a="1"/>
  <c r="A160" i="173" s="1"/>
  <c r="B160" i="173" s="1"/>
  <c r="C31" i="173" a="1"/>
  <c r="C31" i="173" s="1"/>
  <c r="C134" i="173" a="1"/>
  <c r="C134" i="173" s="1"/>
  <c r="C18" i="173" a="1"/>
  <c r="C18" i="173" s="1"/>
  <c r="C93" i="173" a="1"/>
  <c r="C93" i="173" s="1"/>
  <c r="A286" i="173" a="1"/>
  <c r="A286" i="173" s="1"/>
  <c r="B286" i="173" s="1"/>
  <c r="C101" i="173" a="1"/>
  <c r="C101" i="173" s="1"/>
  <c r="A236" i="173" a="1"/>
  <c r="A236" i="173" s="1"/>
  <c r="B236" i="173" s="1"/>
  <c r="A41" i="173" a="1"/>
  <c r="A41" i="173" s="1"/>
  <c r="C38" i="173" a="1"/>
  <c r="C38" i="173" s="1"/>
  <c r="A185" i="173" a="1"/>
  <c r="A185" i="173" s="1"/>
  <c r="B185" i="173" s="1"/>
  <c r="A92" i="173" a="1"/>
  <c r="A92" i="173" s="1"/>
  <c r="A195" i="173" a="1"/>
  <c r="A195" i="173" s="1"/>
  <c r="C182" i="173" a="1"/>
  <c r="C182" i="173" s="1"/>
  <c r="A197" i="173" a="1"/>
  <c r="A197" i="173" s="1"/>
  <c r="B197" i="173" s="1"/>
  <c r="D197" i="173" s="1"/>
  <c r="A169" i="173" a="1"/>
  <c r="A169" i="173" s="1"/>
  <c r="C165" i="173" a="1"/>
  <c r="C165" i="173" s="1"/>
  <c r="C62" i="173" a="1"/>
  <c r="C62" i="173" s="1"/>
  <c r="C167" i="173" a="1"/>
  <c r="C167" i="173" s="1"/>
  <c r="A182" i="173" a="1"/>
  <c r="A182" i="173" s="1"/>
  <c r="C35" i="173" a="1"/>
  <c r="C35" i="173" s="1"/>
  <c r="C140" i="173" a="1"/>
  <c r="C140" i="173" s="1"/>
  <c r="A272" i="173" a="1"/>
  <c r="A272" i="173" s="1"/>
  <c r="B272" i="173" s="1"/>
  <c r="A179" i="173" a="1"/>
  <c r="A179" i="173" s="1"/>
  <c r="B179" i="173" s="1"/>
  <c r="A81" i="173" a="1"/>
  <c r="A81" i="173" s="1"/>
  <c r="B81" i="173" s="1"/>
  <c r="A98" i="173" a="1"/>
  <c r="A98" i="173" s="1"/>
  <c r="B98" i="173" s="1"/>
  <c r="A23" i="173" a="1"/>
  <c r="A23" i="173" s="1"/>
  <c r="A76" i="173" a="1"/>
  <c r="A76" i="173" s="1"/>
  <c r="B76" i="173" s="1"/>
  <c r="C216" i="173" a="1"/>
  <c r="C216" i="173" s="1"/>
  <c r="B216" i="173" s="1"/>
  <c r="C6" i="173" a="1"/>
  <c r="C6" i="173" s="1"/>
  <c r="C79" i="173" a="1"/>
  <c r="C79" i="173" s="1"/>
  <c r="A66" i="173" a="1"/>
  <c r="A66" i="173" s="1"/>
  <c r="B66" i="173" s="1"/>
  <c r="A113" i="173" a="1"/>
  <c r="A113" i="173" s="1"/>
  <c r="B113" i="173" s="1"/>
  <c r="A218" i="173" a="1"/>
  <c r="A218" i="173" s="1"/>
  <c r="A168" i="173" a="1"/>
  <c r="A168" i="173" s="1"/>
  <c r="B168" i="173" s="1"/>
  <c r="A269" i="173" a="1"/>
  <c r="A269" i="173" s="1"/>
  <c r="B269" i="173" s="1"/>
  <c r="C15" i="173" a="1"/>
  <c r="C15" i="173" s="1"/>
  <c r="A124" i="173" a="1"/>
  <c r="A124" i="173" s="1"/>
  <c r="A56" i="173" a="1"/>
  <c r="A56" i="173" s="1"/>
  <c r="B56" i="173" s="1"/>
  <c r="C176" i="173" a="1"/>
  <c r="C176" i="173" s="1"/>
  <c r="C135" i="173" a="1"/>
  <c r="C135" i="173" s="1"/>
  <c r="C155" i="173" a="1"/>
  <c r="C155" i="173" s="1"/>
  <c r="C67" i="173" a="1"/>
  <c r="C67" i="173" s="1"/>
  <c r="A257" i="173" a="1"/>
  <c r="A257" i="173" s="1"/>
  <c r="B257" i="173" s="1"/>
  <c r="C211" i="173" a="1"/>
  <c r="C211" i="173" s="1"/>
  <c r="A206" i="173" a="1"/>
  <c r="A206" i="173" s="1"/>
  <c r="B206" i="173" s="1"/>
  <c r="D206" i="173" s="1"/>
  <c r="A265" i="173" a="1"/>
  <c r="A265" i="173" s="1"/>
  <c r="B265" i="173" s="1"/>
  <c r="A285" i="173" a="1"/>
  <c r="A285" i="173" s="1"/>
  <c r="B285" i="173" s="1"/>
  <c r="C71" i="173" a="1"/>
  <c r="C71" i="173" s="1"/>
  <c r="A230" i="173" a="1"/>
  <c r="A230" i="173" s="1"/>
  <c r="B230" i="173" s="1"/>
  <c r="A154" i="173" a="1"/>
  <c r="A154" i="173" s="1"/>
  <c r="B154" i="173" s="1"/>
  <c r="C202" i="173" a="1"/>
  <c r="C202" i="173" s="1"/>
  <c r="A161" i="173" a="1"/>
  <c r="A161" i="173" s="1"/>
  <c r="B161" i="173" s="1"/>
  <c r="A237" i="173" a="1"/>
  <c r="A237" i="173" s="1"/>
  <c r="B237" i="173" s="1"/>
  <c r="C124" i="173" a="1"/>
  <c r="C124" i="173" s="1"/>
  <c r="C166" i="173" a="1"/>
  <c r="C166" i="173" s="1"/>
  <c r="A52" i="173" a="1"/>
  <c r="A52" i="173" s="1"/>
  <c r="C195" i="173" a="1"/>
  <c r="C195" i="173" s="1"/>
  <c r="C207" i="173" a="1"/>
  <c r="C207" i="173" s="1"/>
  <c r="A83" i="173" a="1"/>
  <c r="A83" i="173" s="1"/>
  <c r="B83" i="173" s="1"/>
  <c r="A85" i="173" a="1"/>
  <c r="A85" i="173" s="1"/>
  <c r="A128" i="173" a="1"/>
  <c r="A128" i="173" s="1"/>
  <c r="C205" i="173" a="1"/>
  <c r="C205" i="173" s="1"/>
  <c r="C82" i="173" a="1"/>
  <c r="C82" i="173" s="1"/>
  <c r="C85" i="173" a="1"/>
  <c r="C85" i="173" s="1"/>
  <c r="A181" i="173" a="1"/>
  <c r="A181" i="173" s="1"/>
  <c r="C68" i="173" a="1"/>
  <c r="C68" i="173" s="1"/>
  <c r="A93" i="173" a="1"/>
  <c r="A93" i="173" s="1"/>
  <c r="A184" i="173" a="1"/>
  <c r="A184" i="173" s="1"/>
  <c r="A129" i="173" a="1"/>
  <c r="A129" i="173" s="1"/>
  <c r="A281" i="173" a="1"/>
  <c r="A281" i="173" s="1"/>
  <c r="B281" i="173" s="1"/>
  <c r="A217" i="173" a="1"/>
  <c r="A217" i="173" s="1"/>
  <c r="B217" i="173" s="1"/>
  <c r="C8" i="173" a="1"/>
  <c r="C8" i="173" s="1"/>
  <c r="C91" i="173" a="1"/>
  <c r="C91" i="173" s="1"/>
  <c r="A199" i="173" a="1"/>
  <c r="A199" i="173" s="1"/>
  <c r="B199" i="173" s="1"/>
  <c r="A50" i="173" a="1"/>
  <c r="A50" i="173" s="1"/>
  <c r="A246" i="173" a="1"/>
  <c r="A246" i="173" s="1"/>
  <c r="B246" i="173" s="1"/>
  <c r="A148" i="173" a="1"/>
  <c r="A148" i="173" s="1"/>
  <c r="B148" i="173" s="1"/>
  <c r="A126" i="173" a="1"/>
  <c r="A126" i="173" s="1"/>
  <c r="B126" i="173" s="1"/>
  <c r="A291" i="173" a="1"/>
  <c r="A291" i="173" s="1"/>
  <c r="B291" i="173" s="1"/>
  <c r="A194" i="173" a="1"/>
  <c r="A194" i="173" s="1"/>
  <c r="B194" i="173" s="1"/>
  <c r="C37" i="173" a="1"/>
  <c r="C37" i="173" s="1"/>
  <c r="C80" i="173" a="1"/>
  <c r="C80" i="173" s="1"/>
  <c r="A256" i="173" a="1"/>
  <c r="A256" i="173" s="1"/>
  <c r="B256" i="173" s="1"/>
  <c r="A121" i="173" a="1"/>
  <c r="A121" i="173" s="1"/>
  <c r="B121" i="173" s="1"/>
  <c r="E121" i="173" s="1"/>
  <c r="A198" i="173" a="1"/>
  <c r="A198" i="173" s="1"/>
  <c r="B198" i="173" s="1"/>
  <c r="E198" i="173" s="1"/>
  <c r="A304" i="173" a="1"/>
  <c r="A304" i="173" s="1"/>
  <c r="B304" i="173" s="1"/>
  <c r="A61" i="173" a="1"/>
  <c r="A61" i="173" s="1"/>
  <c r="B61" i="173" s="1"/>
  <c r="A190" i="173" a="1"/>
  <c r="A190" i="173" s="1"/>
  <c r="B190" i="173" s="1"/>
  <c r="D190" i="173" s="1"/>
  <c r="C40" i="173" a="1"/>
  <c r="C40" i="173" s="1"/>
  <c r="A271" i="173" a="1"/>
  <c r="A271" i="173" s="1"/>
  <c r="B271" i="173" s="1"/>
  <c r="C46" i="173" a="1"/>
  <c r="C46" i="173" s="1"/>
  <c r="A282" i="173" a="1"/>
  <c r="A282" i="173" s="1"/>
  <c r="B282" i="173" s="1"/>
  <c r="A19" i="173" a="1"/>
  <c r="A19" i="173" s="1"/>
  <c r="A203" i="173" a="1"/>
  <c r="A203" i="173" s="1"/>
  <c r="B203" i="173" s="1"/>
  <c r="D203" i="173" s="1"/>
  <c r="A67" i="173" a="1"/>
  <c r="A67" i="173" s="1"/>
  <c r="A13" i="173" a="1"/>
  <c r="A13" i="173" s="1"/>
  <c r="B13" i="173" s="1"/>
  <c r="A149" i="173" a="1"/>
  <c r="A149" i="173" s="1"/>
  <c r="B149" i="173" s="1"/>
  <c r="A125" i="173" a="1"/>
  <c r="A125" i="173" s="1"/>
  <c r="B125" i="173" s="1"/>
  <c r="A97" i="173" a="1"/>
  <c r="A97" i="173" s="1"/>
  <c r="B97" i="173" s="1"/>
  <c r="A73" i="173" a="1"/>
  <c r="A73" i="173" s="1"/>
  <c r="B73" i="173" s="1"/>
  <c r="A177" i="173" a="1"/>
  <c r="A177" i="173" s="1"/>
  <c r="B177" i="173" s="1"/>
  <c r="A100" i="173" a="1"/>
  <c r="A100" i="173" s="1"/>
  <c r="B100" i="173" s="1"/>
  <c r="C193" i="173" a="1"/>
  <c r="C193" i="173" s="1"/>
  <c r="C23" i="173" a="1"/>
  <c r="C23" i="173" s="1"/>
  <c r="A12" i="173" a="1"/>
  <c r="A12" i="173" s="1"/>
  <c r="B12" i="173" s="1"/>
  <c r="A5" i="173" a="1"/>
  <c r="A5" i="173" s="1"/>
  <c r="B5" i="173" s="1"/>
  <c r="C32" i="173" a="1"/>
  <c r="C32" i="173" s="1"/>
  <c r="C20" i="173" a="1"/>
  <c r="C20" i="173" s="1"/>
  <c r="C109" i="173" a="1"/>
  <c r="C109" i="173" s="1"/>
  <c r="D209" i="173"/>
  <c r="E114" i="173"/>
  <c r="D210" i="173"/>
  <c r="E111" i="173"/>
  <c r="D111" i="173"/>
  <c r="E423" i="2"/>
  <c r="B19" i="173" l="1"/>
  <c r="B129" i="173"/>
  <c r="B128" i="173"/>
  <c r="B41" i="173"/>
  <c r="B25" i="173"/>
  <c r="B45" i="173"/>
  <c r="B63" i="173"/>
  <c r="B67" i="173"/>
  <c r="B64" i="173"/>
  <c r="B50" i="173"/>
  <c r="B93" i="173"/>
  <c r="B92" i="173"/>
  <c r="D92" i="173" s="1"/>
  <c r="E116" i="173"/>
  <c r="B88" i="173"/>
  <c r="B75" i="173"/>
  <c r="B86" i="173"/>
  <c r="B52" i="173"/>
  <c r="D52" i="173" s="1"/>
  <c r="B153" i="173"/>
  <c r="B95" i="173"/>
  <c r="E95" i="173" s="1"/>
  <c r="B107" i="173"/>
  <c r="D107" i="173" s="1"/>
  <c r="B72" i="173"/>
  <c r="D72" i="173" s="1"/>
  <c r="B21" i="173"/>
  <c r="B9" i="173"/>
  <c r="D198" i="173"/>
  <c r="B54" i="173"/>
  <c r="E54" i="173" s="1"/>
  <c r="B138" i="173"/>
  <c r="D138" i="173" s="1"/>
  <c r="B104" i="173"/>
  <c r="D104" i="173" s="1"/>
  <c r="B51" i="173"/>
  <c r="D51" i="173" s="1"/>
  <c r="B130" i="173"/>
  <c r="E130" i="173" s="1"/>
  <c r="B74" i="173"/>
  <c r="E74" i="173" s="1"/>
  <c r="B49" i="173"/>
  <c r="D49" i="173" s="1"/>
  <c r="B184" i="173"/>
  <c r="B26" i="173"/>
  <c r="E26" i="173" s="1"/>
  <c r="B43" i="173"/>
  <c r="E43" i="173" s="1"/>
  <c r="B27" i="173"/>
  <c r="E27" i="173" s="1"/>
  <c r="B178" i="173"/>
  <c r="D178" i="173" s="1"/>
  <c r="B145" i="173"/>
  <c r="E145" i="173" s="1"/>
  <c r="B34" i="173"/>
  <c r="D34" i="173" s="1"/>
  <c r="B85" i="173"/>
  <c r="D85" i="173" s="1"/>
  <c r="B180" i="173"/>
  <c r="E206" i="173"/>
  <c r="B182" i="173"/>
  <c r="E182" i="173" s="1"/>
  <c r="B143" i="173"/>
  <c r="E143" i="173" s="1"/>
  <c r="B158" i="173"/>
  <c r="E158" i="173" s="1"/>
  <c r="B156" i="173"/>
  <c r="E156" i="173" s="1"/>
  <c r="E197" i="173"/>
  <c r="B181" i="173"/>
  <c r="B218" i="173"/>
  <c r="D218" i="173" s="1"/>
  <c r="E275" i="173"/>
  <c r="B22" i="173"/>
  <c r="D22" i="173" s="1"/>
  <c r="B169" i="173"/>
  <c r="E169" i="173" s="1"/>
  <c r="D304" i="173"/>
  <c r="E304" i="173"/>
  <c r="E281" i="173"/>
  <c r="D281" i="173"/>
  <c r="D265" i="173"/>
  <c r="E265" i="173"/>
  <c r="D56" i="173"/>
  <c r="E56" i="173"/>
  <c r="D272" i="173"/>
  <c r="E272" i="173"/>
  <c r="D300" i="173"/>
  <c r="E300" i="173"/>
  <c r="D284" i="173"/>
  <c r="E284" i="173"/>
  <c r="D248" i="173"/>
  <c r="E248" i="173"/>
  <c r="E276" i="173"/>
  <c r="D276" i="173"/>
  <c r="B159" i="173"/>
  <c r="E249" i="173"/>
  <c r="D249" i="173"/>
  <c r="B202" i="173"/>
  <c r="E261" i="173"/>
  <c r="D261" i="173"/>
  <c r="D254" i="173"/>
  <c r="E254" i="173"/>
  <c r="E222" i="173"/>
  <c r="D222" i="173"/>
  <c r="D277" i="173"/>
  <c r="E277" i="173"/>
  <c r="B68" i="173"/>
  <c r="B87" i="173"/>
  <c r="B183" i="173"/>
  <c r="D183" i="173" s="1"/>
  <c r="D225" i="173"/>
  <c r="E225" i="173"/>
  <c r="B167" i="173"/>
  <c r="B189" i="173"/>
  <c r="E189" i="173" s="1"/>
  <c r="B94" i="173"/>
  <c r="B122" i="173"/>
  <c r="D122" i="173" s="1"/>
  <c r="D259" i="173"/>
  <c r="E259" i="173"/>
  <c r="B204" i="173"/>
  <c r="E19" i="173"/>
  <c r="D19" i="173"/>
  <c r="D129" i="173"/>
  <c r="E129" i="173"/>
  <c r="D237" i="173"/>
  <c r="E237" i="173"/>
  <c r="B124" i="173"/>
  <c r="D124" i="173" s="1"/>
  <c r="D286" i="173"/>
  <c r="E286" i="173"/>
  <c r="D296" i="173"/>
  <c r="E296" i="173"/>
  <c r="B135" i="173"/>
  <c r="D135" i="173" s="1"/>
  <c r="B120" i="173"/>
  <c r="D120" i="173" s="1"/>
  <c r="D297" i="173"/>
  <c r="E297" i="173"/>
  <c r="D74" i="173"/>
  <c r="E299" i="173"/>
  <c r="D299" i="173"/>
  <c r="D238" i="173"/>
  <c r="E238" i="173"/>
  <c r="E64" i="173"/>
  <c r="D64" i="173"/>
  <c r="E24" i="173"/>
  <c r="D24" i="173"/>
  <c r="B136" i="173"/>
  <c r="D136" i="173" s="1"/>
  <c r="D258" i="173"/>
  <c r="E258" i="173"/>
  <c r="B117" i="173"/>
  <c r="D224" i="173"/>
  <c r="E224" i="173"/>
  <c r="E88" i="173"/>
  <c r="D88" i="173"/>
  <c r="D226" i="173"/>
  <c r="E226" i="173"/>
  <c r="B208" i="173"/>
  <c r="B38" i="173"/>
  <c r="B110" i="173"/>
  <c r="B109" i="173"/>
  <c r="D298" i="173"/>
  <c r="E298" i="173"/>
  <c r="B118" i="173"/>
  <c r="E100" i="173"/>
  <c r="D100" i="173"/>
  <c r="D246" i="173"/>
  <c r="E246" i="173"/>
  <c r="B195" i="173"/>
  <c r="B205" i="173"/>
  <c r="D205" i="173" s="1"/>
  <c r="E231" i="173"/>
  <c r="D231" i="173"/>
  <c r="D241" i="173"/>
  <c r="E241" i="173"/>
  <c r="E86" i="173"/>
  <c r="D86" i="173"/>
  <c r="B71" i="173"/>
  <c r="B80" i="173"/>
  <c r="E36" i="173"/>
  <c r="D36" i="173"/>
  <c r="E58" i="173"/>
  <c r="D58" i="173"/>
  <c r="D293" i="173"/>
  <c r="E293" i="173"/>
  <c r="B47" i="173"/>
  <c r="E42" i="173"/>
  <c r="D42" i="173"/>
  <c r="B132" i="173"/>
  <c r="B191" i="173"/>
  <c r="D191" i="173" s="1"/>
  <c r="E220" i="173"/>
  <c r="D220" i="173"/>
  <c r="D283" i="173"/>
  <c r="E283" i="173"/>
  <c r="B188" i="173"/>
  <c r="E188" i="173" s="1"/>
  <c r="B77" i="173"/>
  <c r="B90" i="173"/>
  <c r="B141" i="173"/>
  <c r="E141" i="173" s="1"/>
  <c r="B29" i="173"/>
  <c r="B187" i="173"/>
  <c r="D187" i="173" s="1"/>
  <c r="B192" i="173"/>
  <c r="D192" i="173" s="1"/>
  <c r="B30" i="173"/>
  <c r="B176" i="173"/>
  <c r="D176" i="173" s="1"/>
  <c r="B18" i="173"/>
  <c r="B162" i="173"/>
  <c r="E162" i="173" s="1"/>
  <c r="B212" i="173"/>
  <c r="D212" i="173" s="1"/>
  <c r="E97" i="173"/>
  <c r="D97" i="173"/>
  <c r="D256" i="173"/>
  <c r="E256" i="173"/>
  <c r="D50" i="173"/>
  <c r="E50" i="173"/>
  <c r="D93" i="173"/>
  <c r="E93" i="173"/>
  <c r="D83" i="173"/>
  <c r="E83" i="173"/>
  <c r="E257" i="173"/>
  <c r="D257" i="173"/>
  <c r="D269" i="173"/>
  <c r="E269" i="173"/>
  <c r="E76" i="173"/>
  <c r="D76" i="173"/>
  <c r="B91" i="173"/>
  <c r="E279" i="173"/>
  <c r="D279" i="173"/>
  <c r="B32" i="173"/>
  <c r="B79" i="173"/>
  <c r="E104" i="173"/>
  <c r="D102" i="173"/>
  <c r="E102" i="173"/>
  <c r="B46" i="173"/>
  <c r="E105" i="173"/>
  <c r="D105" i="173"/>
  <c r="B14" i="173"/>
  <c r="D232" i="173"/>
  <c r="E232" i="173"/>
  <c r="D295" i="173"/>
  <c r="E295" i="173"/>
  <c r="E219" i="173"/>
  <c r="D219" i="173"/>
  <c r="B140" i="173"/>
  <c r="E140" i="173" s="1"/>
  <c r="D25" i="173"/>
  <c r="E25" i="173"/>
  <c r="B103" i="173"/>
  <c r="B62" i="173"/>
  <c r="D266" i="173"/>
  <c r="E266" i="173"/>
  <c r="D251" i="173"/>
  <c r="E251" i="173"/>
  <c r="B170" i="173"/>
  <c r="D170" i="173" s="1"/>
  <c r="D280" i="173"/>
  <c r="E280" i="173"/>
  <c r="B6" i="173"/>
  <c r="B139" i="173"/>
  <c r="E139" i="173" s="1"/>
  <c r="B207" i="173"/>
  <c r="B175" i="173"/>
  <c r="D175" i="173" s="1"/>
  <c r="D301" i="173"/>
  <c r="E301" i="173"/>
  <c r="D73" i="173"/>
  <c r="E73" i="173"/>
  <c r="E203" i="173"/>
  <c r="D121" i="173"/>
  <c r="D271" i="173"/>
  <c r="E271" i="173"/>
  <c r="B23" i="173"/>
  <c r="E287" i="173"/>
  <c r="D287" i="173"/>
  <c r="E245" i="173"/>
  <c r="D245" i="173"/>
  <c r="D260" i="173"/>
  <c r="E260" i="173"/>
  <c r="B144" i="173"/>
  <c r="D144" i="173" s="1"/>
  <c r="B173" i="173"/>
  <c r="D173" i="173" s="1"/>
  <c r="D239" i="173"/>
  <c r="E239" i="173"/>
  <c r="B115" i="173"/>
  <c r="D57" i="173"/>
  <c r="E57" i="173"/>
  <c r="E233" i="173"/>
  <c r="D233" i="173"/>
  <c r="B4" i="173"/>
  <c r="B11" i="173"/>
  <c r="B131" i="173"/>
  <c r="B186" i="173"/>
  <c r="D186" i="173" s="1"/>
  <c r="B171" i="173"/>
  <c r="D171" i="173" s="1"/>
  <c r="B28" i="173"/>
  <c r="B70" i="173"/>
  <c r="D45" i="173"/>
  <c r="E45" i="173"/>
  <c r="D63" i="173"/>
  <c r="E63" i="173"/>
  <c r="B39" i="173"/>
  <c r="B201" i="173"/>
  <c r="E201" i="173" s="1"/>
  <c r="D268" i="173"/>
  <c r="E268" i="173"/>
  <c r="B35" i="173"/>
  <c r="D252" i="173"/>
  <c r="E252" i="173"/>
  <c r="B31" i="173"/>
  <c r="B193" i="173"/>
  <c r="E193" i="173" s="1"/>
  <c r="E227" i="173"/>
  <c r="D227" i="173"/>
  <c r="D12" i="173"/>
  <c r="E12" i="173"/>
  <c r="E230" i="173"/>
  <c r="D230" i="173"/>
  <c r="D98" i="173"/>
  <c r="E98" i="173"/>
  <c r="D53" i="173"/>
  <c r="E53" i="173"/>
  <c r="B40" i="173"/>
  <c r="E75" i="173"/>
  <c r="D75" i="173"/>
  <c r="B17" i="173"/>
  <c r="B196" i="173"/>
  <c r="E196" i="173" s="1"/>
  <c r="E44" i="173"/>
  <c r="D44" i="173"/>
  <c r="E263" i="173"/>
  <c r="D263" i="173"/>
  <c r="D273" i="173"/>
  <c r="E273" i="173"/>
  <c r="D240" i="173"/>
  <c r="E240" i="173"/>
  <c r="D303" i="173"/>
  <c r="E303" i="173"/>
  <c r="B16" i="173"/>
  <c r="E270" i="173"/>
  <c r="D270" i="173"/>
  <c r="E262" i="173"/>
  <c r="D262" i="173"/>
  <c r="B55" i="173"/>
  <c r="D247" i="173"/>
  <c r="E247" i="173"/>
  <c r="D289" i="173"/>
  <c r="E289" i="173"/>
  <c r="D292" i="173"/>
  <c r="E292" i="173"/>
  <c r="B89" i="173"/>
  <c r="B165" i="173"/>
  <c r="E165" i="173" s="1"/>
  <c r="D243" i="173"/>
  <c r="E243" i="173"/>
  <c r="B106" i="173"/>
  <c r="B127" i="173"/>
  <c r="E127" i="173" s="1"/>
  <c r="B151" i="173"/>
  <c r="E151" i="173" s="1"/>
  <c r="B134" i="173"/>
  <c r="E134" i="173" s="1"/>
  <c r="B211" i="173"/>
  <c r="E211" i="173" s="1"/>
  <c r="E274" i="173"/>
  <c r="D274" i="173"/>
  <c r="B172" i="173"/>
  <c r="D172" i="173" s="1"/>
  <c r="B108" i="173"/>
  <c r="D282" i="173"/>
  <c r="E282" i="173"/>
  <c r="E13" i="173"/>
  <c r="D13" i="173"/>
  <c r="E52" i="173"/>
  <c r="D113" i="173"/>
  <c r="E113" i="173"/>
  <c r="E81" i="173"/>
  <c r="D81" i="173"/>
  <c r="D41" i="173"/>
  <c r="E41" i="173"/>
  <c r="D228" i="173"/>
  <c r="E228" i="173"/>
  <c r="B163" i="173"/>
  <c r="D163" i="173" s="1"/>
  <c r="B37" i="173"/>
  <c r="B20" i="173"/>
  <c r="D65" i="173"/>
  <c r="E65" i="173"/>
  <c r="D290" i="173"/>
  <c r="E290" i="173"/>
  <c r="B147" i="173"/>
  <c r="D147" i="173" s="1"/>
  <c r="B7" i="173"/>
  <c r="B155" i="173"/>
  <c r="E155" i="173" s="1"/>
  <c r="E99" i="173"/>
  <c r="D99" i="173"/>
  <c r="B133" i="173"/>
  <c r="E294" i="173"/>
  <c r="D294" i="173"/>
  <c r="B69" i="173"/>
  <c r="B96" i="173"/>
  <c r="D60" i="173"/>
  <c r="E60" i="173"/>
  <c r="D223" i="173"/>
  <c r="E223" i="173"/>
  <c r="B82" i="173"/>
  <c r="B48" i="173"/>
  <c r="E267" i="173"/>
  <c r="D267" i="173"/>
  <c r="B33" i="173"/>
  <c r="E255" i="173"/>
  <c r="D255" i="173"/>
  <c r="B15" i="173"/>
  <c r="D221" i="173"/>
  <c r="E221" i="173"/>
  <c r="D67" i="173"/>
  <c r="E67" i="173"/>
  <c r="E61" i="173"/>
  <c r="D61" i="173"/>
  <c r="D291" i="173"/>
  <c r="E291" i="173"/>
  <c r="D285" i="173"/>
  <c r="E285" i="173"/>
  <c r="D66" i="173"/>
  <c r="E66" i="173"/>
  <c r="D236" i="173"/>
  <c r="E236" i="173"/>
  <c r="E112" i="173"/>
  <c r="D112" i="173"/>
  <c r="E21" i="173"/>
  <c r="D21" i="173"/>
  <c r="D253" i="173"/>
  <c r="E253" i="173"/>
  <c r="D242" i="173"/>
  <c r="E242" i="173"/>
  <c r="D78" i="173"/>
  <c r="E78" i="173"/>
  <c r="E234" i="173"/>
  <c r="D234" i="173"/>
  <c r="E250" i="173"/>
  <c r="D250" i="173"/>
  <c r="B166" i="173"/>
  <c r="D166" i="173" s="1"/>
  <c r="D244" i="173"/>
  <c r="E244" i="173"/>
  <c r="D9" i="173"/>
  <c r="E9" i="173"/>
  <c r="D264" i="173"/>
  <c r="E264" i="173"/>
  <c r="B10" i="173"/>
  <c r="D84" i="173"/>
  <c r="E84" i="173"/>
  <c r="E288" i="173"/>
  <c r="D288" i="173"/>
  <c r="B59" i="173"/>
  <c r="B164" i="173"/>
  <c r="E164" i="173" s="1"/>
  <c r="D235" i="173"/>
  <c r="E235" i="173"/>
  <c r="D302" i="173"/>
  <c r="E302" i="173"/>
  <c r="E229" i="173"/>
  <c r="D229" i="173"/>
  <c r="B101" i="173"/>
  <c r="B8" i="173"/>
  <c r="D278" i="173"/>
  <c r="E278" i="173"/>
  <c r="B123" i="173"/>
  <c r="E123" i="173" s="1"/>
  <c r="B213" i="173"/>
  <c r="E213" i="173" s="1"/>
  <c r="B119" i="173"/>
  <c r="D182" i="173"/>
  <c r="E209" i="173"/>
  <c r="E210" i="173"/>
  <c r="E137" i="173"/>
  <c r="D137" i="173"/>
  <c r="D161" i="173"/>
  <c r="E161" i="173"/>
  <c r="E157" i="173"/>
  <c r="D157" i="173"/>
  <c r="D168" i="173"/>
  <c r="E168" i="173"/>
  <c r="D181" i="173"/>
  <c r="E181" i="173"/>
  <c r="E179" i="173"/>
  <c r="D179" i="173"/>
  <c r="D217" i="173"/>
  <c r="E217" i="173"/>
  <c r="D154" i="173"/>
  <c r="E154" i="173"/>
  <c r="D142" i="173"/>
  <c r="E142" i="173"/>
  <c r="E177" i="173"/>
  <c r="D177" i="173"/>
  <c r="D180" i="173"/>
  <c r="E180" i="173"/>
  <c r="D216" i="173"/>
  <c r="E216" i="173"/>
  <c r="D125" i="173"/>
  <c r="E125" i="173"/>
  <c r="D185" i="173"/>
  <c r="E185" i="173"/>
  <c r="D153" i="173"/>
  <c r="E153" i="173"/>
  <c r="E174" i="173"/>
  <c r="D174" i="173"/>
  <c r="D215" i="173"/>
  <c r="E215" i="173"/>
  <c r="D126" i="173"/>
  <c r="E126" i="173"/>
  <c r="D149" i="173"/>
  <c r="E149" i="173"/>
  <c r="E152" i="173"/>
  <c r="D152" i="173"/>
  <c r="D200" i="173"/>
  <c r="E167" i="173"/>
  <c r="D167" i="173"/>
  <c r="D184" i="173"/>
  <c r="E184" i="173"/>
  <c r="D214" i="173"/>
  <c r="E214" i="173"/>
  <c r="D199" i="173"/>
  <c r="E199" i="173"/>
  <c r="D160" i="173"/>
  <c r="E160" i="173"/>
  <c r="E190" i="173"/>
  <c r="D194" i="173"/>
  <c r="E194" i="173"/>
  <c r="D150" i="173"/>
  <c r="E150" i="173"/>
  <c r="D159" i="173"/>
  <c r="E159" i="173"/>
  <c r="D128" i="173"/>
  <c r="E128" i="173"/>
  <c r="E148" i="173"/>
  <c r="D148" i="173"/>
  <c r="E146" i="173"/>
  <c r="D146" i="173"/>
  <c r="E124" i="173" l="1"/>
  <c r="E92" i="173"/>
  <c r="E205" i="173"/>
  <c r="E175" i="173"/>
  <c r="E144" i="173"/>
  <c r="E85" i="173"/>
  <c r="E49" i="173"/>
  <c r="D145" i="173"/>
  <c r="D130" i="173"/>
  <c r="D140" i="173"/>
  <c r="E72" i="173"/>
  <c r="D169" i="173"/>
  <c r="D95" i="173"/>
  <c r="E173" i="173"/>
  <c r="D156" i="173"/>
  <c r="E34" i="173"/>
  <c r="E107" i="173"/>
  <c r="D162" i="173"/>
  <c r="E163" i="173"/>
  <c r="D134" i="173"/>
  <c r="E176" i="173"/>
  <c r="D188" i="173"/>
  <c r="D43" i="173"/>
  <c r="D26" i="173"/>
  <c r="D201" i="173"/>
  <c r="E172" i="173"/>
  <c r="E22" i="173"/>
  <c r="D54" i="173"/>
  <c r="E138" i="173"/>
  <c r="E171" i="173"/>
  <c r="D213" i="173"/>
  <c r="E51" i="173"/>
  <c r="E178" i="173"/>
  <c r="E120" i="173"/>
  <c r="E187" i="173"/>
  <c r="E122" i="173"/>
  <c r="D141" i="173"/>
  <c r="E191" i="173"/>
  <c r="D27" i="173"/>
  <c r="E135" i="173"/>
  <c r="D143" i="173"/>
  <c r="E212" i="173"/>
  <c r="E136" i="173"/>
  <c r="D151" i="173"/>
  <c r="D127" i="173"/>
  <c r="D155" i="173"/>
  <c r="E170" i="173"/>
  <c r="D189" i="173"/>
  <c r="E218" i="173"/>
  <c r="E183" i="173"/>
  <c r="D158" i="173"/>
  <c r="D139" i="173"/>
  <c r="E147" i="173"/>
  <c r="E192" i="173"/>
  <c r="D196" i="173"/>
  <c r="D123" i="173"/>
  <c r="D193" i="173"/>
  <c r="D164" i="173"/>
  <c r="E186" i="173"/>
  <c r="E166" i="173"/>
  <c r="D165" i="173"/>
  <c r="D89" i="173"/>
  <c r="E89" i="173"/>
  <c r="D103" i="173"/>
  <c r="E103" i="173"/>
  <c r="D29" i="173"/>
  <c r="E29" i="173"/>
  <c r="E8" i="173"/>
  <c r="D8" i="173"/>
  <c r="D131" i="173"/>
  <c r="E131" i="173"/>
  <c r="E46" i="173"/>
  <c r="D46" i="173"/>
  <c r="D32" i="173"/>
  <c r="E32" i="173"/>
  <c r="E109" i="173"/>
  <c r="D109" i="173"/>
  <c r="D68" i="173"/>
  <c r="E68" i="173"/>
  <c r="D17" i="173"/>
  <c r="E17" i="173"/>
  <c r="D79" i="173"/>
  <c r="E79" i="173"/>
  <c r="E87" i="173"/>
  <c r="D87" i="173"/>
  <c r="D101" i="173"/>
  <c r="E101" i="173"/>
  <c r="D59" i="173"/>
  <c r="E59" i="173"/>
  <c r="E35" i="173"/>
  <c r="D35" i="173"/>
  <c r="E11" i="173"/>
  <c r="D11" i="173"/>
  <c r="E90" i="173"/>
  <c r="D90" i="173"/>
  <c r="E110" i="173"/>
  <c r="D110" i="173"/>
  <c r="D94" i="173"/>
  <c r="E94" i="173"/>
  <c r="D202" i="173"/>
  <c r="E202" i="173"/>
  <c r="D115" i="173"/>
  <c r="E115" i="173"/>
  <c r="E15" i="173"/>
  <c r="D15" i="173"/>
  <c r="D48" i="173"/>
  <c r="E48" i="173"/>
  <c r="D96" i="173"/>
  <c r="E96" i="173"/>
  <c r="D20" i="173"/>
  <c r="E20" i="173"/>
  <c r="D40" i="173"/>
  <c r="E40" i="173"/>
  <c r="D70" i="173"/>
  <c r="E70" i="173"/>
  <c r="E23" i="173"/>
  <c r="D23" i="173"/>
  <c r="E18" i="173"/>
  <c r="D18" i="173"/>
  <c r="E77" i="173"/>
  <c r="D77" i="173"/>
  <c r="E38" i="173"/>
  <c r="D38" i="173"/>
  <c r="E106" i="173"/>
  <c r="D106" i="173"/>
  <c r="E16" i="173"/>
  <c r="D16" i="173"/>
  <c r="D28" i="173"/>
  <c r="E28" i="173"/>
  <c r="D14" i="173"/>
  <c r="E14" i="173"/>
  <c r="D91" i="173"/>
  <c r="E91" i="173"/>
  <c r="D132" i="173"/>
  <c r="E132" i="173"/>
  <c r="E204" i="173"/>
  <c r="D204" i="173"/>
  <c r="E119" i="173"/>
  <c r="D119" i="173"/>
  <c r="E69" i="173"/>
  <c r="D69" i="173"/>
  <c r="D37" i="173"/>
  <c r="E37" i="173"/>
  <c r="D108" i="173"/>
  <c r="E108" i="173"/>
  <c r="D211" i="173"/>
  <c r="E207" i="173"/>
  <c r="D207" i="173"/>
  <c r="D30" i="173"/>
  <c r="E30" i="173"/>
  <c r="D117" i="173"/>
  <c r="E117" i="173"/>
  <c r="D82" i="173"/>
  <c r="E82" i="173"/>
  <c r="D33" i="173"/>
  <c r="E33" i="173"/>
  <c r="E39" i="173"/>
  <c r="D39" i="173"/>
  <c r="D80" i="173"/>
  <c r="E80" i="173"/>
  <c r="D118" i="173"/>
  <c r="E118" i="173"/>
  <c r="D208" i="173"/>
  <c r="E208" i="173"/>
  <c r="B306" i="173"/>
  <c r="D7" i="173" s="1"/>
  <c r="E10" i="173"/>
  <c r="D10" i="173"/>
  <c r="D133" i="173"/>
  <c r="E133" i="173"/>
  <c r="E55" i="173"/>
  <c r="D55" i="173"/>
  <c r="D31" i="173"/>
  <c r="E31" i="173"/>
  <c r="D62" i="173"/>
  <c r="E62" i="173"/>
  <c r="D47" i="173"/>
  <c r="E47" i="173"/>
  <c r="D71" i="173"/>
  <c r="E71" i="173"/>
  <c r="E195" i="173"/>
  <c r="D195" i="173"/>
  <c r="E306" i="173" l="1"/>
  <c r="D5" i="173"/>
  <c r="D6" i="173"/>
  <c r="D306" i="173" l="1"/>
</calcChain>
</file>

<file path=xl/sharedStrings.xml><?xml version="1.0" encoding="utf-8"?>
<sst xmlns="http://schemas.openxmlformats.org/spreadsheetml/2006/main" count="1567" uniqueCount="43">
  <si>
    <t>DATE</t>
  </si>
  <si>
    <t>TOTAL</t>
  </si>
  <si>
    <t>TOTAL $</t>
  </si>
  <si>
    <t>PAX</t>
  </si>
  <si>
    <t>P:U:T</t>
  </si>
  <si>
    <t>BOOKED BY</t>
  </si>
  <si>
    <t>Date</t>
  </si>
  <si>
    <t xml:space="preserve"> Total Sales </t>
  </si>
  <si>
    <t>Hotel Guide</t>
  </si>
  <si>
    <t>Tour Guide Name</t>
  </si>
  <si>
    <r>
      <t>Tour Guide Name's
 Comm.</t>
    </r>
    <r>
      <rPr>
        <b/>
        <sz val="10"/>
        <color theme="1"/>
        <rFont val="Arial"/>
        <family val="2"/>
      </rPr>
      <t>3%</t>
    </r>
  </si>
  <si>
    <t>City Tour</t>
  </si>
  <si>
    <t>Said Amin</t>
  </si>
  <si>
    <t>Ayman Sayed Gaber</t>
  </si>
  <si>
    <t>Ahmed Yahia</t>
  </si>
  <si>
    <t>Mahmoud Hussam Eldin</t>
  </si>
  <si>
    <r>
      <t xml:space="preserve">Chief  Guide </t>
    </r>
    <r>
      <rPr>
        <b/>
        <i/>
        <sz val="11"/>
        <color indexed="10"/>
        <rFont val="Arial"/>
        <family val="2"/>
      </rPr>
      <t>1%</t>
    </r>
  </si>
  <si>
    <t>Sara Abdul Hamed</t>
  </si>
  <si>
    <r>
      <t xml:space="preserve">Guide </t>
    </r>
    <r>
      <rPr>
        <b/>
        <i/>
        <sz val="12"/>
        <color indexed="10"/>
        <rFont val="Arial"/>
        <family val="2"/>
      </rPr>
      <t>3.80%</t>
    </r>
  </si>
  <si>
    <r>
      <t xml:space="preserve">Shop Guide </t>
    </r>
    <r>
      <rPr>
        <b/>
        <i/>
        <sz val="11"/>
        <color rgb="FFFF0000"/>
        <rFont val="Arial"/>
        <family val="2"/>
      </rPr>
      <t>0.20%</t>
    </r>
  </si>
  <si>
    <t>Ahmed Riad</t>
  </si>
  <si>
    <t>Amad Habibov</t>
  </si>
  <si>
    <r>
      <t>Amad Habibov</t>
    </r>
    <r>
      <rPr>
        <b/>
        <sz val="11"/>
        <color rgb="FFFF0000"/>
        <rFont val="Calibri"/>
        <family val="2"/>
        <scheme val="minor"/>
      </rPr>
      <t>+</t>
    </r>
    <r>
      <rPr>
        <b/>
        <sz val="11"/>
        <color theme="1"/>
        <rFont val="Calibri"/>
        <family val="2"/>
        <scheme val="minor"/>
      </rPr>
      <t>Igor Bedo</t>
    </r>
  </si>
  <si>
    <t>Igor Bedo</t>
  </si>
  <si>
    <t>Selen Reda</t>
  </si>
  <si>
    <r>
      <t>Selen Reda</t>
    </r>
    <r>
      <rPr>
        <sz val="12"/>
        <color rgb="FFFF0000"/>
        <rFont val="Comic Sans MS"/>
        <family val="4"/>
      </rPr>
      <t>+</t>
    </r>
    <r>
      <rPr>
        <sz val="12"/>
        <rFont val="Comic Sans MS"/>
        <family val="4"/>
      </rPr>
      <t>Olesia Deepov</t>
    </r>
  </si>
  <si>
    <t>Khalilov Akbeer</t>
  </si>
  <si>
    <t>Ameno Allilov</t>
  </si>
  <si>
    <t>Nastya Raefgo</t>
  </si>
  <si>
    <t>Dell Sidov</t>
  </si>
  <si>
    <t>Moren Raais</t>
  </si>
  <si>
    <r>
      <t>Moren Raais</t>
    </r>
    <r>
      <rPr>
        <sz val="12"/>
        <color rgb="FFFF0000"/>
        <rFont val="Comic Sans MS"/>
        <family val="4"/>
      </rPr>
      <t>+</t>
    </r>
    <r>
      <rPr>
        <sz val="12"/>
        <rFont val="Comic Sans MS"/>
        <family val="4"/>
      </rPr>
      <t>Saad Said</t>
    </r>
  </si>
  <si>
    <t>Ziad Googo</t>
  </si>
  <si>
    <t>Lemdo Bhfdr</t>
  </si>
  <si>
    <t>makgo Gerfd</t>
  </si>
  <si>
    <t>Helper</t>
  </si>
  <si>
    <t>Column3</t>
  </si>
  <si>
    <t>Grand Total</t>
  </si>
  <si>
    <t>Selen Reda+Olesia Deepov</t>
  </si>
  <si>
    <t>Amad Habibov+Igor Bedo</t>
  </si>
  <si>
    <t>Moren Raais+Saad Said</t>
  </si>
  <si>
    <t>Sum of TOTAL $</t>
  </si>
  <si>
    <t>(blank)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</si>
</sst>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164" formatCode="&quot;$&quot;#,##0.00"/>
    <numFmt numFmtId="165" formatCode="&quot;$&quot;#,##0"/>
    <numFmt numFmtId="166" formatCode="#,##0.00\ [$$-C0C]"/>
    <numFmt numFmtId="167" formatCode="[$$-409]#,##0.00"/>
    <numFmt numFmtId="168" formatCode="[$$-409]#,##0"/>
    <numFmt numFmtId="169" formatCode="0.0"/>
  </numFmts>
  <fonts count="12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sz val="12"/>
      <name val="Comic Sans MS"/>
      <family val="4"/>
    </font>
    <font>
      <b/>
      <sz val="10"/>
      <name val="Arial"/>
      <family val="2"/>
    </font>
    <font>
      <b/>
      <sz val="10"/>
      <name val="Arial"/>
      <family val="2"/>
    </font>
    <font>
      <b/>
      <sz val="12"/>
      <name val="Comic Sans MS"/>
      <family val="4"/>
    </font>
    <font>
      <sz val="10"/>
      <name val="Arial"/>
      <family val="2"/>
    </font>
    <font>
      <sz val="10"/>
      <name val="Arial"/>
      <family val="2"/>
      <charset val="204"/>
    </font>
    <font>
      <b/>
      <sz val="9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i/>
      <sz val="12"/>
      <color theme="4" tint="-0.499984740745262"/>
      <name val="Arial"/>
      <family val="2"/>
    </font>
    <font>
      <b/>
      <sz val="10"/>
      <color rgb="FFFF0000"/>
      <name val="Arial"/>
      <family val="2"/>
    </font>
    <font>
      <b/>
      <i/>
      <sz val="12"/>
      <color rgb="FF002060"/>
      <name val="Arial"/>
      <family val="2"/>
    </font>
    <font>
      <b/>
      <i/>
      <sz val="10"/>
      <color rgb="FF002060"/>
      <name val="Arial"/>
      <family val="2"/>
    </font>
    <font>
      <b/>
      <sz val="9"/>
      <color rgb="FF002060"/>
      <name val="Comic Sans MS"/>
      <family val="4"/>
    </font>
    <font>
      <sz val="10"/>
      <color rgb="FF002060"/>
      <name val="Arial"/>
      <family val="2"/>
    </font>
    <font>
      <b/>
      <i/>
      <sz val="12"/>
      <color theme="1"/>
      <name val="Arial"/>
      <family val="2"/>
    </font>
    <font>
      <b/>
      <sz val="10"/>
      <color theme="1"/>
      <name val="Comic Sans MS"/>
      <family val="4"/>
    </font>
    <font>
      <b/>
      <i/>
      <sz val="12"/>
      <color rgb="FF660033"/>
      <name val="Arial"/>
      <family val="2"/>
    </font>
    <font>
      <sz val="10"/>
      <color rgb="FF660033"/>
      <name val="Arial"/>
      <family val="2"/>
    </font>
    <font>
      <b/>
      <i/>
      <sz val="10"/>
      <color rgb="FF660033"/>
      <name val="Arial"/>
      <family val="2"/>
    </font>
    <font>
      <b/>
      <i/>
      <sz val="12"/>
      <color rgb="FFFF0000"/>
      <name val="Arial"/>
      <family val="2"/>
    </font>
    <font>
      <b/>
      <i/>
      <sz val="13"/>
      <color rgb="FFC00000"/>
      <name val="Arial"/>
      <family val="2"/>
    </font>
    <font>
      <b/>
      <sz val="10"/>
      <color theme="3" tint="-0.499984740745262"/>
      <name val="Arial"/>
      <family val="2"/>
    </font>
    <font>
      <b/>
      <sz val="12"/>
      <color theme="3" tint="-0.499984740745262"/>
      <name val="Arial"/>
      <family val="2"/>
    </font>
    <font>
      <b/>
      <i/>
      <sz val="11"/>
      <name val="Arial"/>
      <family val="2"/>
    </font>
    <font>
      <b/>
      <sz val="10"/>
      <color theme="1"/>
      <name val="Arial"/>
      <family val="2"/>
    </font>
    <font>
      <b/>
      <i/>
      <sz val="12"/>
      <color rgb="FF0033CC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color rgb="FF663300"/>
      <name val="Cooper Black"/>
      <family val="1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b/>
      <i/>
      <sz val="12"/>
      <color indexed="10"/>
      <name val="Arial"/>
      <family val="2"/>
    </font>
    <font>
      <b/>
      <i/>
      <sz val="11"/>
      <color indexed="10"/>
      <name val="Arial"/>
      <family val="2"/>
    </font>
    <font>
      <sz val="12"/>
      <color rgb="FFFF0000"/>
      <name val="Comic Sans MS"/>
      <family val="4"/>
    </font>
    <font>
      <b/>
      <sz val="11"/>
      <color rgb="FFFF0000"/>
      <name val="Calibri"/>
      <family val="2"/>
      <scheme val="minor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b/>
      <i/>
      <sz val="11"/>
      <color rgb="FFFF0000"/>
      <name val="Arial"/>
      <family val="2"/>
    </font>
    <font>
      <b/>
      <sz val="10"/>
      <color theme="0" tint="-4.9989318521683403E-2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2060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70C0"/>
      </top>
      <bottom style="thin">
        <color rgb="FF007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</borders>
  <cellStyleXfs count="263">
    <xf numFmtId="0" fontId="0" fillId="0" borderId="0"/>
    <xf numFmtId="44" fontId="89" fillId="0" borderId="0" applyFont="0" applyFill="0" applyBorder="0" applyAlignment="0" applyProtection="0"/>
    <xf numFmtId="0" fontId="80" fillId="0" borderId="0"/>
    <xf numFmtId="0" fontId="89" fillId="0" borderId="0"/>
    <xf numFmtId="0" fontId="88" fillId="0" borderId="0"/>
    <xf numFmtId="0" fontId="79" fillId="0" borderId="0"/>
    <xf numFmtId="0" fontId="84" fillId="0" borderId="0"/>
    <xf numFmtId="0" fontId="79" fillId="0" borderId="0"/>
    <xf numFmtId="0" fontId="89" fillId="0" borderId="0"/>
    <xf numFmtId="0" fontId="85" fillId="0" borderId="0"/>
    <xf numFmtId="0" fontId="79" fillId="0" borderId="0"/>
    <xf numFmtId="0" fontId="89" fillId="0" borderId="0"/>
    <xf numFmtId="0" fontId="79" fillId="0" borderId="0"/>
    <xf numFmtId="0" fontId="90" fillId="0" borderId="0"/>
    <xf numFmtId="0" fontId="91" fillId="0" borderId="0"/>
    <xf numFmtId="0" fontId="87" fillId="0" borderId="0"/>
    <xf numFmtId="0" fontId="70" fillId="0" borderId="0"/>
    <xf numFmtId="0" fontId="90" fillId="0" borderId="0"/>
    <xf numFmtId="0" fontId="111" fillId="0" borderId="0"/>
    <xf numFmtId="0" fontId="90" fillId="0" borderId="0"/>
    <xf numFmtId="0" fontId="89" fillId="0" borderId="0"/>
    <xf numFmtId="0" fontId="90" fillId="0" borderId="0"/>
    <xf numFmtId="0" fontId="69" fillId="0" borderId="0"/>
    <xf numFmtId="0" fontId="112" fillId="0" borderId="0"/>
    <xf numFmtId="0" fontId="68" fillId="0" borderId="0"/>
    <xf numFmtId="0" fontId="113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114" fillId="0" borderId="0"/>
    <xf numFmtId="0" fontId="63" fillId="0" borderId="0"/>
    <xf numFmtId="0" fontId="62" fillId="0" borderId="0"/>
    <xf numFmtId="0" fontId="116" fillId="0" borderId="0"/>
    <xf numFmtId="0" fontId="61" fillId="0" borderId="0"/>
    <xf numFmtId="0" fontId="60" fillId="0" borderId="0"/>
    <xf numFmtId="0" fontId="117" fillId="0" borderId="0"/>
    <xf numFmtId="0" fontId="59" fillId="0" borderId="0"/>
    <xf numFmtId="0" fontId="117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118" fillId="0" borderId="0"/>
    <xf numFmtId="44" fontId="24" fillId="0" borderId="0" applyFont="0" applyFill="0" applyBorder="0" applyAlignment="0" applyProtection="0"/>
    <xf numFmtId="0" fontId="72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4" fillId="0" borderId="0"/>
    <xf numFmtId="0" fontId="79" fillId="0" borderId="0"/>
    <xf numFmtId="0" fontId="24" fillId="0" borderId="0"/>
    <xf numFmtId="0" fontId="90" fillId="0" borderId="0"/>
    <xf numFmtId="0" fontId="59" fillId="0" borderId="0"/>
    <xf numFmtId="0" fontId="24" fillId="0" borderId="0"/>
    <xf numFmtId="0" fontId="59" fillId="0" borderId="0"/>
    <xf numFmtId="0" fontId="90" fillId="0" borderId="0"/>
    <xf numFmtId="0" fontId="59" fillId="0" borderId="0"/>
    <xf numFmtId="0" fontId="90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90" fillId="0" borderId="0"/>
    <xf numFmtId="0" fontId="59" fillId="0" borderId="0"/>
    <xf numFmtId="0" fontId="59" fillId="0" borderId="0"/>
    <xf numFmtId="0" fontId="90" fillId="0" borderId="0"/>
    <xf numFmtId="0" fontId="59" fillId="0" borderId="0"/>
    <xf numFmtId="0" fontId="59" fillId="0" borderId="0"/>
    <xf numFmtId="0" fontId="90" fillId="0" borderId="0"/>
    <xf numFmtId="0" fontId="9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9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137">
    <xf numFmtId="0" fontId="0" fillId="0" borderId="0" xfId="0"/>
    <xf numFmtId="0" fontId="74" fillId="0" borderId="1" xfId="0" applyFont="1" applyBorder="1" applyAlignment="1">
      <alignment horizontal="center"/>
    </xf>
    <xf numFmtId="166" fontId="76" fillId="2" borderId="3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77" fillId="0" borderId="0" xfId="0" applyFont="1"/>
    <xf numFmtId="14" fontId="74" fillId="3" borderId="2" xfId="0" applyNumberFormat="1" applyFont="1" applyFill="1" applyBorder="1" applyAlignment="1">
      <alignment horizontal="center"/>
    </xf>
    <xf numFmtId="165" fontId="74" fillId="3" borderId="2" xfId="0" applyNumberFormat="1" applyFont="1" applyFill="1" applyBorder="1"/>
    <xf numFmtId="164" fontId="75" fillId="3" borderId="2" xfId="0" applyNumberFormat="1" applyFont="1" applyFill="1" applyBorder="1" applyAlignment="1">
      <alignment horizontal="center"/>
    </xf>
    <xf numFmtId="0" fontId="75" fillId="3" borderId="2" xfId="0" applyFont="1" applyFill="1" applyBorder="1" applyAlignment="1">
      <alignment horizontal="center"/>
    </xf>
    <xf numFmtId="0" fontId="76" fillId="0" borderId="0" xfId="0" applyFont="1"/>
    <xf numFmtId="0" fontId="77" fillId="3" borderId="0" xfId="0" applyFont="1" applyFill="1"/>
    <xf numFmtId="49" fontId="73" fillId="3" borderId="1" xfId="0" applyNumberFormat="1" applyFont="1" applyFill="1" applyBorder="1"/>
    <xf numFmtId="49" fontId="76" fillId="3" borderId="0" xfId="0" applyNumberFormat="1" applyFont="1" applyFill="1"/>
    <xf numFmtId="10" fontId="74" fillId="4" borderId="2" xfId="0" applyNumberFormat="1" applyFont="1" applyFill="1" applyBorder="1" applyAlignment="1">
      <alignment horizontal="center" vertical="center"/>
    </xf>
    <xf numFmtId="0" fontId="74" fillId="0" borderId="2" xfId="0" applyFont="1" applyBorder="1" applyAlignment="1">
      <alignment horizontal="center" vertical="center"/>
    </xf>
    <xf numFmtId="0" fontId="0" fillId="3" borderId="0" xfId="0" applyFill="1"/>
    <xf numFmtId="0" fontId="74" fillId="7" borderId="2" xfId="0" applyFont="1" applyFill="1" applyBorder="1" applyAlignment="1">
      <alignment horizontal="center" vertical="center"/>
    </xf>
    <xf numFmtId="14" fontId="74" fillId="8" borderId="2" xfId="0" applyNumberFormat="1" applyFont="1" applyFill="1" applyBorder="1" applyAlignment="1">
      <alignment horizontal="center"/>
    </xf>
    <xf numFmtId="167" fontId="74" fillId="8" borderId="2" xfId="0" applyNumberFormat="1" applyFont="1" applyFill="1" applyBorder="1" applyAlignment="1">
      <alignment horizontal="center"/>
    </xf>
    <xf numFmtId="165" fontId="74" fillId="8" borderId="2" xfId="0" applyNumberFormat="1" applyFont="1" applyFill="1" applyBorder="1" applyAlignment="1">
      <alignment horizontal="center"/>
    </xf>
    <xf numFmtId="0" fontId="79" fillId="0" borderId="0" xfId="0" applyFont="1"/>
    <xf numFmtId="0" fontId="94" fillId="0" borderId="1" xfId="0" applyFont="1" applyBorder="1" applyAlignment="1">
      <alignment horizontal="center"/>
    </xf>
    <xf numFmtId="0" fontId="97" fillId="0" borderId="0" xfId="0" applyFont="1" applyAlignment="1">
      <alignment horizontal="center"/>
    </xf>
    <xf numFmtId="0" fontId="95" fillId="10" borderId="0" xfId="0" applyFont="1" applyFill="1" applyAlignment="1">
      <alignment horizontal="center"/>
    </xf>
    <xf numFmtId="166" fontId="81" fillId="2" borderId="3" xfId="0" applyNumberFormat="1" applyFont="1" applyFill="1" applyBorder="1" applyAlignment="1">
      <alignment horizontal="center"/>
    </xf>
    <xf numFmtId="166" fontId="86" fillId="2" borderId="3" xfId="0" applyNumberFormat="1" applyFont="1" applyFill="1" applyBorder="1" applyAlignment="1">
      <alignment horizontal="center"/>
    </xf>
    <xf numFmtId="169" fontId="100" fillId="3" borderId="1" xfId="0" applyNumberFormat="1" applyFont="1" applyFill="1" applyBorder="1" applyAlignment="1">
      <alignment horizontal="center"/>
    </xf>
    <xf numFmtId="165" fontId="100" fillId="3" borderId="2" xfId="0" applyNumberFormat="1" applyFont="1" applyFill="1" applyBorder="1" applyAlignment="1">
      <alignment horizontal="center"/>
    </xf>
    <xf numFmtId="169" fontId="101" fillId="0" borderId="0" xfId="0" applyNumberFormat="1" applyFont="1" applyAlignment="1">
      <alignment horizontal="center"/>
    </xf>
    <xf numFmtId="169" fontId="102" fillId="3" borderId="0" xfId="0" applyNumberFormat="1" applyFont="1" applyFill="1" applyAlignment="1">
      <alignment horizontal="center"/>
    </xf>
    <xf numFmtId="14" fontId="0" fillId="0" borderId="0" xfId="0" applyNumberFormat="1"/>
    <xf numFmtId="0" fontId="95" fillId="12" borderId="2" xfId="0" applyFont="1" applyFill="1" applyBorder="1" applyAlignment="1">
      <alignment horizontal="center" vertical="center"/>
    </xf>
    <xf numFmtId="14" fontId="105" fillId="0" borderId="0" xfId="0" applyNumberFormat="1" applyFont="1" applyAlignment="1">
      <alignment horizontal="center" vertical="center"/>
    </xf>
    <xf numFmtId="0" fontId="105" fillId="0" borderId="0" xfId="0" applyFont="1" applyAlignment="1">
      <alignment horizontal="center" vertical="center"/>
    </xf>
    <xf numFmtId="14" fontId="106" fillId="13" borderId="8" xfId="0" applyNumberFormat="1" applyFont="1" applyFill="1" applyBorder="1" applyAlignment="1">
      <alignment horizontal="center" vertical="center"/>
    </xf>
    <xf numFmtId="164" fontId="75" fillId="3" borderId="4" xfId="0" applyNumberFormat="1" applyFont="1" applyFill="1" applyBorder="1" applyAlignment="1">
      <alignment horizontal="center"/>
    </xf>
    <xf numFmtId="10" fontId="107" fillId="4" borderId="2" xfId="0" applyNumberFormat="1" applyFont="1" applyFill="1" applyBorder="1" applyAlignment="1">
      <alignment horizontal="center" vertical="center"/>
    </xf>
    <xf numFmtId="0" fontId="74" fillId="13" borderId="2" xfId="0" applyFont="1" applyFill="1" applyBorder="1" applyAlignment="1">
      <alignment horizontal="center" vertical="center"/>
    </xf>
    <xf numFmtId="0" fontId="74" fillId="5" borderId="2" xfId="0" applyFont="1" applyFill="1" applyBorder="1" applyAlignment="1">
      <alignment horizontal="center" vertical="center"/>
    </xf>
    <xf numFmtId="0" fontId="92" fillId="5" borderId="2" xfId="0" applyFont="1" applyFill="1" applyBorder="1" applyAlignment="1">
      <alignment horizontal="center" vertical="center"/>
    </xf>
    <xf numFmtId="0" fontId="74" fillId="5" borderId="1" xfId="0" applyFont="1" applyFill="1" applyBorder="1" applyAlignment="1">
      <alignment horizontal="center" vertical="center"/>
    </xf>
    <xf numFmtId="0" fontId="73" fillId="3" borderId="5" xfId="0" applyFont="1" applyFill="1" applyBorder="1" applyAlignment="1">
      <alignment horizontal="center" vertical="center"/>
    </xf>
    <xf numFmtId="49" fontId="73" fillId="3" borderId="1" xfId="0" applyNumberFormat="1" applyFont="1" applyFill="1" applyBorder="1" applyAlignment="1">
      <alignment horizontal="center" vertical="center"/>
    </xf>
    <xf numFmtId="0" fontId="73" fillId="3" borderId="1" xfId="0" applyFont="1" applyFill="1" applyBorder="1" applyAlignment="1">
      <alignment horizontal="center" vertical="center"/>
    </xf>
    <xf numFmtId="0" fontId="83" fillId="3" borderId="1" xfId="0" applyFont="1" applyFill="1" applyBorder="1" applyAlignment="1">
      <alignment horizontal="center" vertical="center"/>
    </xf>
    <xf numFmtId="0" fontId="74" fillId="0" borderId="1" xfId="0" applyFont="1" applyBorder="1" applyAlignment="1">
      <alignment horizontal="center" vertical="center"/>
    </xf>
    <xf numFmtId="0" fontId="94" fillId="0" borderId="1" xfId="0" applyFont="1" applyBorder="1" applyAlignment="1">
      <alignment horizontal="center" vertical="center"/>
    </xf>
    <xf numFmtId="169" fontId="100" fillId="3" borderId="1" xfId="0" applyNumberFormat="1" applyFont="1" applyFill="1" applyBorder="1" applyAlignment="1">
      <alignment horizontal="center" vertical="center"/>
    </xf>
    <xf numFmtId="0" fontId="77" fillId="0" borderId="0" xfId="0" applyFont="1" applyAlignment="1">
      <alignment horizontal="center" vertical="center"/>
    </xf>
    <xf numFmtId="169" fontId="98" fillId="5" borderId="2" xfId="0" applyNumberFormat="1" applyFont="1" applyFill="1" applyBorder="1" applyAlignment="1">
      <alignment horizontal="center" vertical="center"/>
    </xf>
    <xf numFmtId="165" fontId="94" fillId="9" borderId="2" xfId="0" applyNumberFormat="1" applyFont="1" applyFill="1" applyBorder="1" applyAlignment="1">
      <alignment horizontal="center" vertical="center"/>
    </xf>
    <xf numFmtId="165" fontId="100" fillId="3" borderId="2" xfId="0" applyNumberFormat="1" applyFont="1" applyFill="1" applyBorder="1" applyAlignment="1">
      <alignment horizontal="center" vertical="center"/>
    </xf>
    <xf numFmtId="0" fontId="74" fillId="0" borderId="11" xfId="0" applyFont="1" applyBorder="1" applyAlignment="1">
      <alignment horizontal="center" vertical="center"/>
    </xf>
    <xf numFmtId="14" fontId="74" fillId="3" borderId="2" xfId="9" applyNumberFormat="1" applyFont="1" applyFill="1" applyBorder="1" applyAlignment="1">
      <alignment horizontal="center" vertical="center"/>
    </xf>
    <xf numFmtId="0" fontId="75" fillId="3" borderId="2" xfId="9" applyFont="1" applyFill="1" applyBorder="1" applyAlignment="1">
      <alignment horizontal="center" vertical="center"/>
    </xf>
    <xf numFmtId="49" fontId="74" fillId="4" borderId="2" xfId="0" applyNumberFormat="1" applyFont="1" applyFill="1" applyBorder="1" applyAlignment="1">
      <alignment horizontal="center" vertical="center"/>
    </xf>
    <xf numFmtId="14" fontId="74" fillId="3" borderId="2" xfId="0" applyNumberFormat="1" applyFont="1" applyFill="1" applyBorder="1" applyAlignment="1">
      <alignment horizontal="center" vertical="center"/>
    </xf>
    <xf numFmtId="49" fontId="74" fillId="3" borderId="2" xfId="0" applyNumberFormat="1" applyFont="1" applyFill="1" applyBorder="1" applyAlignment="1">
      <alignment horizontal="center" vertical="center"/>
    </xf>
    <xf numFmtId="49" fontId="103" fillId="3" borderId="2" xfId="0" applyNumberFormat="1" applyFont="1" applyFill="1" applyBorder="1" applyAlignment="1">
      <alignment horizontal="center" vertical="center"/>
    </xf>
    <xf numFmtId="0" fontId="75" fillId="3" borderId="2" xfId="10" applyFont="1" applyFill="1" applyBorder="1" applyAlignment="1">
      <alignment horizontal="center" vertical="center"/>
    </xf>
    <xf numFmtId="0" fontId="75" fillId="3" borderId="2" xfId="0" applyFont="1" applyFill="1" applyBorder="1" applyAlignment="1">
      <alignment horizontal="center" vertical="center"/>
    </xf>
    <xf numFmtId="165" fontId="94" fillId="3" borderId="2" xfId="0" applyNumberFormat="1" applyFont="1" applyFill="1" applyBorder="1" applyAlignment="1">
      <alignment horizontal="center" vertical="center"/>
    </xf>
    <xf numFmtId="0" fontId="74" fillId="0" borderId="9" xfId="0" applyFont="1" applyBorder="1" applyAlignment="1">
      <alignment horizontal="center" vertical="center"/>
    </xf>
    <xf numFmtId="49" fontId="104" fillId="11" borderId="2" xfId="0" applyNumberFormat="1" applyFont="1" applyFill="1" applyBorder="1" applyAlignment="1">
      <alignment horizontal="center" vertical="center"/>
    </xf>
    <xf numFmtId="0" fontId="74" fillId="3" borderId="4" xfId="0" applyFont="1" applyFill="1" applyBorder="1" applyAlignment="1">
      <alignment horizontal="center" vertical="center"/>
    </xf>
    <xf numFmtId="0" fontId="75" fillId="3" borderId="4" xfId="0" applyFont="1" applyFill="1" applyBorder="1" applyAlignment="1">
      <alignment horizontal="center" vertical="center"/>
    </xf>
    <xf numFmtId="0" fontId="78" fillId="0" borderId="4" xfId="0" applyFont="1" applyBorder="1" applyAlignment="1">
      <alignment horizontal="center" vertical="center"/>
    </xf>
    <xf numFmtId="165" fontId="94" fillId="9" borderId="4" xfId="0" applyNumberFormat="1" applyFont="1" applyFill="1" applyBorder="1" applyAlignment="1">
      <alignment horizontal="center" vertical="center"/>
    </xf>
    <xf numFmtId="0" fontId="82" fillId="6" borderId="6" xfId="0" applyFont="1" applyFill="1" applyBorder="1" applyAlignment="1">
      <alignment horizontal="center" vertical="center"/>
    </xf>
    <xf numFmtId="1" fontId="78" fillId="6" borderId="7" xfId="0" applyNumberFormat="1" applyFont="1" applyFill="1" applyBorder="1" applyAlignment="1">
      <alignment horizontal="center" vertical="center"/>
    </xf>
    <xf numFmtId="168" fontId="96" fillId="6" borderId="7" xfId="0" applyNumberFormat="1" applyFont="1" applyFill="1" applyBorder="1" applyAlignment="1">
      <alignment horizontal="center" vertical="center"/>
    </xf>
    <xf numFmtId="169" fontId="99" fillId="6" borderId="7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97" fillId="0" borderId="0" xfId="0" applyFont="1" applyAlignment="1">
      <alignment horizontal="center" vertical="center"/>
    </xf>
    <xf numFmtId="169" fontId="101" fillId="0" borderId="0" xfId="0" applyNumberFormat="1" applyFont="1" applyAlignment="1">
      <alignment horizontal="center" vertical="center"/>
    </xf>
    <xf numFmtId="49" fontId="76" fillId="3" borderId="0" xfId="0" applyNumberFormat="1" applyFont="1" applyFill="1" applyAlignment="1">
      <alignment horizontal="center" vertical="center"/>
    </xf>
    <xf numFmtId="0" fontId="76" fillId="3" borderId="0" xfId="0" applyFont="1" applyFill="1" applyAlignment="1">
      <alignment horizontal="center" vertical="center"/>
    </xf>
    <xf numFmtId="0" fontId="77" fillId="3" borderId="0" xfId="0" applyFont="1" applyFill="1" applyAlignment="1">
      <alignment horizontal="center" vertical="center"/>
    </xf>
    <xf numFmtId="0" fontId="83" fillId="3" borderId="0" xfId="0" applyFont="1" applyFill="1" applyAlignment="1">
      <alignment horizontal="center" vertical="center"/>
    </xf>
    <xf numFmtId="169" fontId="102" fillId="3" borderId="0" xfId="0" applyNumberFormat="1" applyFont="1" applyFill="1" applyAlignment="1">
      <alignment horizontal="center" vertical="center"/>
    </xf>
    <xf numFmtId="0" fontId="95" fillId="10" borderId="0" xfId="0" applyFont="1" applyFill="1" applyAlignment="1">
      <alignment horizontal="center" vertical="center"/>
    </xf>
    <xf numFmtId="0" fontId="93" fillId="14" borderId="8" xfId="0" applyFont="1" applyFill="1" applyBorder="1" applyAlignment="1">
      <alignment horizontal="center" vertical="center" wrapText="1"/>
    </xf>
    <xf numFmtId="0" fontId="109" fillId="3" borderId="2" xfId="0" applyFont="1" applyFill="1" applyBorder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5" fillId="3" borderId="2" xfId="80" applyFont="1" applyFill="1" applyBorder="1" applyAlignment="1">
      <alignment horizontal="center"/>
    </xf>
    <xf numFmtId="14" fontId="110" fillId="0" borderId="12" xfId="80" applyNumberFormat="1" applyFont="1" applyBorder="1" applyAlignment="1">
      <alignment horizontal="center" vertical="center"/>
    </xf>
    <xf numFmtId="0" fontId="110" fillId="3" borderId="12" xfId="80" applyFont="1" applyFill="1" applyBorder="1" applyAlignment="1">
      <alignment horizontal="center" vertical="center"/>
    </xf>
    <xf numFmtId="14" fontId="110" fillId="3" borderId="12" xfId="80" applyNumberFormat="1" applyFont="1" applyFill="1" applyBorder="1" applyAlignment="1">
      <alignment horizontal="center" vertical="center"/>
    </xf>
    <xf numFmtId="0" fontId="110" fillId="15" borderId="12" xfId="80" applyFont="1" applyFill="1" applyBorder="1" applyAlignment="1">
      <alignment horizontal="center" vertical="center"/>
    </xf>
    <xf numFmtId="0" fontId="74" fillId="3" borderId="2" xfId="0" applyFont="1" applyFill="1" applyBorder="1" applyAlignment="1">
      <alignment horizontal="center" vertical="center"/>
    </xf>
    <xf numFmtId="0" fontId="74" fillId="0" borderId="11" xfId="0" applyFont="1" applyBorder="1" applyAlignment="1">
      <alignment horizontal="center"/>
    </xf>
    <xf numFmtId="0" fontId="115" fillId="0" borderId="2" xfId="0" applyFont="1" applyBorder="1" applyAlignment="1">
      <alignment horizontal="center"/>
    </xf>
    <xf numFmtId="0" fontId="75" fillId="0" borderId="4" xfId="0" applyFont="1" applyBorder="1" applyAlignment="1">
      <alignment horizontal="center"/>
    </xf>
    <xf numFmtId="164" fontId="109" fillId="3" borderId="2" xfId="0" applyNumberFormat="1" applyFont="1" applyFill="1" applyBorder="1" applyAlignment="1">
      <alignment horizontal="center" vertical="center"/>
    </xf>
    <xf numFmtId="0" fontId="74" fillId="0" borderId="0" xfId="0" applyFont="1" applyAlignment="1">
      <alignment horizontal="center"/>
    </xf>
    <xf numFmtId="0" fontId="110" fillId="4" borderId="12" xfId="80" applyFont="1" applyFill="1" applyBorder="1" applyAlignment="1">
      <alignment horizontal="center" vertical="center"/>
    </xf>
    <xf numFmtId="0" fontId="110" fillId="3" borderId="12" xfId="80" applyFont="1" applyFill="1" applyBorder="1" applyAlignment="1">
      <alignment horizontal="left" vertical="center"/>
    </xf>
    <xf numFmtId="0" fontId="110" fillId="3" borderId="12" xfId="80" applyFont="1" applyFill="1" applyBorder="1" applyAlignment="1">
      <alignment vertical="center"/>
    </xf>
    <xf numFmtId="0" fontId="110" fillId="4" borderId="2" xfId="80" applyFont="1" applyFill="1" applyBorder="1" applyAlignment="1">
      <alignment horizontal="center" vertical="center"/>
    </xf>
    <xf numFmtId="165" fontId="94" fillId="4" borderId="2" xfId="0" applyNumberFormat="1" applyFont="1" applyFill="1" applyBorder="1" applyAlignment="1">
      <alignment horizontal="center" vertical="center"/>
    </xf>
    <xf numFmtId="0" fontId="74" fillId="3" borderId="2" xfId="0" applyFont="1" applyFill="1" applyBorder="1" applyAlignment="1">
      <alignment horizontal="center"/>
    </xf>
    <xf numFmtId="0" fontId="75" fillId="4" borderId="2" xfId="80" applyFont="1" applyFill="1" applyBorder="1" applyAlignment="1">
      <alignment horizontal="center"/>
    </xf>
    <xf numFmtId="0" fontId="76" fillId="4" borderId="0" xfId="0" applyFont="1" applyFill="1" applyAlignment="1">
      <alignment horizontal="center"/>
    </xf>
    <xf numFmtId="0" fontId="110" fillId="0" borderId="2" xfId="0" applyFont="1" applyBorder="1" applyAlignment="1">
      <alignment horizontal="center"/>
    </xf>
    <xf numFmtId="0" fontId="110" fillId="0" borderId="0" xfId="0" applyFont="1" applyAlignment="1">
      <alignment horizontal="center" vertical="center"/>
    </xf>
    <xf numFmtId="167" fontId="0" fillId="0" borderId="0" xfId="0" applyNumberFormat="1"/>
    <xf numFmtId="14" fontId="74" fillId="3" borderId="2" xfId="0" quotePrefix="1" applyNumberFormat="1" applyFont="1" applyFill="1" applyBorder="1" applyAlignment="1">
      <alignment horizontal="center"/>
    </xf>
    <xf numFmtId="14" fontId="126" fillId="16" borderId="0" xfId="0" applyNumberFormat="1" applyFont="1" applyFill="1" applyAlignment="1">
      <alignment horizontal="center" vertical="center"/>
    </xf>
    <xf numFmtId="14" fontId="123" fillId="0" borderId="0" xfId="0" applyNumberFormat="1" applyFont="1" applyAlignment="1">
      <alignment horizontal="center" vertical="center"/>
    </xf>
    <xf numFmtId="0" fontId="123" fillId="0" borderId="0" xfId="0" applyFont="1" applyAlignment="1">
      <alignment horizontal="center" vertical="center"/>
    </xf>
    <xf numFmtId="0" fontId="124" fillId="0" borderId="0" xfId="0" applyFont="1" applyAlignment="1">
      <alignment horizontal="center" vertical="center"/>
    </xf>
    <xf numFmtId="0" fontId="74" fillId="0" borderId="14" xfId="0" applyFont="1" applyBorder="1" applyAlignment="1">
      <alignment horizontal="center"/>
    </xf>
    <xf numFmtId="0" fontId="92" fillId="0" borderId="9" xfId="0" applyFont="1" applyBorder="1" applyAlignment="1">
      <alignment horizontal="center"/>
    </xf>
    <xf numFmtId="0" fontId="74" fillId="0" borderId="15" xfId="0" applyFont="1" applyBorder="1" applyAlignment="1">
      <alignment horizontal="center"/>
    </xf>
    <xf numFmtId="166" fontId="76" fillId="0" borderId="16" xfId="0" applyNumberFormat="1" applyFont="1" applyBorder="1" applyAlignment="1">
      <alignment horizontal="center" vertical="center"/>
    </xf>
    <xf numFmtId="169" fontId="98" fillId="0" borderId="17" xfId="0" applyNumberFormat="1" applyFont="1" applyBorder="1" applyAlignment="1">
      <alignment horizontal="center"/>
    </xf>
    <xf numFmtId="14" fontId="74" fillId="0" borderId="13" xfId="0" applyNumberFormat="1" applyFont="1" applyBorder="1" applyAlignment="1">
      <alignment horizontal="center"/>
    </xf>
    <xf numFmtId="0" fontId="75" fillId="0" borderId="2" xfId="80" applyFont="1" applyBorder="1" applyAlignment="1">
      <alignment horizontal="center"/>
    </xf>
    <xf numFmtId="165" fontId="94" fillId="0" borderId="2" xfId="0" applyNumberFormat="1" applyFont="1" applyBorder="1" applyAlignment="1">
      <alignment horizontal="center"/>
    </xf>
    <xf numFmtId="165" fontId="100" fillId="0" borderId="5" xfId="0" applyNumberFormat="1" applyFont="1" applyBorder="1" applyAlignment="1">
      <alignment horizontal="center"/>
    </xf>
    <xf numFmtId="14" fontId="74" fillId="0" borderId="13" xfId="12" applyNumberFormat="1" applyFont="1" applyBorder="1" applyAlignment="1">
      <alignment horizontal="center"/>
    </xf>
    <xf numFmtId="0" fontId="82" fillId="0" borderId="19" xfId="0" applyFont="1" applyBorder="1" applyAlignment="1">
      <alignment horizontal="center"/>
    </xf>
    <xf numFmtId="1" fontId="78" fillId="0" borderId="20" xfId="0" applyNumberFormat="1" applyFont="1" applyBorder="1" applyAlignment="1">
      <alignment horizontal="center"/>
    </xf>
    <xf numFmtId="168" fontId="96" fillId="0" borderId="20" xfId="0" applyNumberFormat="1" applyFont="1" applyBorder="1" applyAlignment="1">
      <alignment horizontal="center"/>
    </xf>
    <xf numFmtId="169" fontId="99" fillId="0" borderId="21" xfId="0" applyNumberFormat="1" applyFont="1" applyBorder="1" applyAlignment="1">
      <alignment horizontal="center"/>
    </xf>
    <xf numFmtId="0" fontId="74" fillId="0" borderId="2" xfId="0" applyFont="1" applyBorder="1" applyAlignment="1">
      <alignment horizontal="center"/>
    </xf>
    <xf numFmtId="0" fontId="74" fillId="0" borderId="2" xfId="12" applyFont="1" applyBorder="1" applyAlignment="1">
      <alignment horizontal="center"/>
    </xf>
    <xf numFmtId="0" fontId="77" fillId="0" borderId="0" xfId="0" applyFont="1" applyAlignment="1">
      <alignment horizontal="center"/>
    </xf>
    <xf numFmtId="0" fontId="0" fillId="0" borderId="0" xfId="0" pivotButton="1"/>
    <xf numFmtId="14" fontId="76" fillId="0" borderId="0" xfId="0" applyNumberFormat="1" applyFont="1"/>
    <xf numFmtId="14" fontId="74" fillId="0" borderId="18" xfId="0" applyNumberFormat="1" applyFont="1" applyBorder="1" applyAlignment="1">
      <alignment horizontal="center"/>
    </xf>
    <xf numFmtId="0" fontId="74" fillId="6" borderId="10" xfId="0" applyFont="1" applyFill="1" applyBorder="1" applyAlignment="1">
      <alignment horizontal="center" vertical="center"/>
    </xf>
    <xf numFmtId="0" fontId="74" fillId="3" borderId="6" xfId="0" applyFont="1" applyFill="1" applyBorder="1" applyAlignment="1">
      <alignment horizontal="center" vertical="center"/>
    </xf>
    <xf numFmtId="0" fontId="74" fillId="0" borderId="0" xfId="0" applyFont="1" applyAlignment="1">
      <alignment horizontal="center"/>
    </xf>
    <xf numFmtId="0" fontId="0" fillId="0" borderId="0" xfId="0" pivotButton="1" applyAlignment="1">
      <alignment horizontal="center"/>
    </xf>
    <xf numFmtId="14" fontId="0" fillId="0" borderId="0" xfId="0" applyNumberFormat="1" applyAlignment="1">
      <alignment horizontal="center"/>
    </xf>
  </cellXfs>
  <cellStyles count="263">
    <cellStyle name="Currency 2" xfId="1" xr:uid="{00000000-0005-0000-0000-000000000000}"/>
    <cellStyle name="Currency 2 2" xfId="76" xr:uid="{00000000-0005-0000-0000-000001000000}"/>
    <cellStyle name="Currency 2 2 2" xfId="198" xr:uid="{00000000-0005-0000-0000-000002000000}"/>
    <cellStyle name="Currency 2 3" xfId="156" xr:uid="{00000000-0005-0000-0000-000003000000}"/>
    <cellStyle name="Hyperlink 2" xfId="77" xr:uid="{00000000-0005-0000-0000-000005000000}"/>
    <cellStyle name="Normal" xfId="0" builtinId="0"/>
    <cellStyle name="Normal 10" xfId="22" xr:uid="{00000000-0005-0000-0000-000007000000}"/>
    <cellStyle name="Normal 10 2" xfId="85" xr:uid="{00000000-0005-0000-0000-000008000000}"/>
    <cellStyle name="Normal 10 2 2" xfId="60" xr:uid="{00000000-0005-0000-0000-000009000000}"/>
    <cellStyle name="Normal 10 2 2 2" xfId="122" xr:uid="{00000000-0005-0000-0000-00000A000000}"/>
    <cellStyle name="Normal 10 2 2 2 2" xfId="224" xr:uid="{00000000-0005-0000-0000-00000B000000}"/>
    <cellStyle name="Normal 10 2 2 3" xfId="182" xr:uid="{00000000-0005-0000-0000-00000C000000}"/>
    <cellStyle name="Normal 11" xfId="24" xr:uid="{00000000-0005-0000-0000-00000D000000}"/>
    <cellStyle name="Normal 11 2" xfId="87" xr:uid="{00000000-0005-0000-0000-00000E000000}"/>
    <cellStyle name="Normal 12" xfId="26" xr:uid="{00000000-0005-0000-0000-00000F000000}"/>
    <cellStyle name="Normal 12 2" xfId="89" xr:uid="{00000000-0005-0000-0000-000010000000}"/>
    <cellStyle name="Normal 13" xfId="27" xr:uid="{00000000-0005-0000-0000-000011000000}"/>
    <cellStyle name="Normal 13 2" xfId="90" xr:uid="{00000000-0005-0000-0000-000012000000}"/>
    <cellStyle name="Normal 14" xfId="28" xr:uid="{00000000-0005-0000-0000-000013000000}"/>
    <cellStyle name="Normal 14 2" xfId="91" xr:uid="{00000000-0005-0000-0000-000014000000}"/>
    <cellStyle name="Normal 15" xfId="29" xr:uid="{00000000-0005-0000-0000-000015000000}"/>
    <cellStyle name="Normal 15 2" xfId="92" xr:uid="{00000000-0005-0000-0000-000016000000}"/>
    <cellStyle name="Normal 16" xfId="31" xr:uid="{00000000-0005-0000-0000-000017000000}"/>
    <cellStyle name="Normal 16 2" xfId="94" xr:uid="{00000000-0005-0000-0000-000018000000}"/>
    <cellStyle name="Normal 17" xfId="32" xr:uid="{00000000-0005-0000-0000-000019000000}"/>
    <cellStyle name="Normal 17 2" xfId="95" xr:uid="{00000000-0005-0000-0000-00001A000000}"/>
    <cellStyle name="Normal 18" xfId="34" xr:uid="{00000000-0005-0000-0000-00001B000000}"/>
    <cellStyle name="Normal 18 2" xfId="97" xr:uid="{00000000-0005-0000-0000-00001C000000}"/>
    <cellStyle name="Normal 19" xfId="35" xr:uid="{00000000-0005-0000-0000-00001D000000}"/>
    <cellStyle name="Normal 19 2" xfId="98" xr:uid="{00000000-0005-0000-0000-00001E000000}"/>
    <cellStyle name="Normal 2" xfId="2" xr:uid="{00000000-0005-0000-0000-00001F000000}"/>
    <cellStyle name="Normal 2 2" xfId="3" xr:uid="{00000000-0005-0000-0000-000020000000}"/>
    <cellStyle name="Normal 2 2 2" xfId="78" xr:uid="{00000000-0005-0000-0000-000021000000}"/>
    <cellStyle name="Normal 2 2 2 2" xfId="199" xr:uid="{00000000-0005-0000-0000-000022000000}"/>
    <cellStyle name="Normal 2 2 3" xfId="157" xr:uid="{00000000-0005-0000-0000-000023000000}"/>
    <cellStyle name="Normal 2 3" xfId="4" xr:uid="{00000000-0005-0000-0000-000024000000}"/>
    <cellStyle name="Normal 2 4" xfId="18" xr:uid="{00000000-0005-0000-0000-000025000000}"/>
    <cellStyle name="Normal 20" xfId="37" xr:uid="{00000000-0005-0000-0000-000026000000}"/>
    <cellStyle name="Normal 21" xfId="39" xr:uid="{00000000-0005-0000-0000-000027000000}"/>
    <cellStyle name="Normal 21 2" xfId="101" xr:uid="{00000000-0005-0000-0000-000028000000}"/>
    <cellStyle name="Normal 21 2 2" xfId="203" xr:uid="{00000000-0005-0000-0000-000029000000}"/>
    <cellStyle name="Normal 21 3" xfId="161" xr:uid="{00000000-0005-0000-0000-00002A000000}"/>
    <cellStyle name="Normal 22" xfId="40" xr:uid="{00000000-0005-0000-0000-00002B000000}"/>
    <cellStyle name="Normal 22 2" xfId="102" xr:uid="{00000000-0005-0000-0000-00002C000000}"/>
    <cellStyle name="Normal 22 2 2" xfId="204" xr:uid="{00000000-0005-0000-0000-00002D000000}"/>
    <cellStyle name="Normal 22 3" xfId="162" xr:uid="{00000000-0005-0000-0000-00002E000000}"/>
    <cellStyle name="Normal 23" xfId="41" xr:uid="{00000000-0005-0000-0000-00002F000000}"/>
    <cellStyle name="Normal 23 2" xfId="103" xr:uid="{00000000-0005-0000-0000-000030000000}"/>
    <cellStyle name="Normal 23 2 2" xfId="205" xr:uid="{00000000-0005-0000-0000-000031000000}"/>
    <cellStyle name="Normal 23 3" xfId="163" xr:uid="{00000000-0005-0000-0000-000032000000}"/>
    <cellStyle name="Normal 24" xfId="42" xr:uid="{00000000-0005-0000-0000-000033000000}"/>
    <cellStyle name="Normal 24 2" xfId="104" xr:uid="{00000000-0005-0000-0000-000034000000}"/>
    <cellStyle name="Normal 24 2 2" xfId="206" xr:uid="{00000000-0005-0000-0000-000035000000}"/>
    <cellStyle name="Normal 24 3" xfId="164" xr:uid="{00000000-0005-0000-0000-000036000000}"/>
    <cellStyle name="Normal 25" xfId="44" xr:uid="{00000000-0005-0000-0000-000037000000}"/>
    <cellStyle name="Normal 25 2" xfId="106" xr:uid="{00000000-0005-0000-0000-000038000000}"/>
    <cellStyle name="Normal 25 2 2" xfId="208" xr:uid="{00000000-0005-0000-0000-000039000000}"/>
    <cellStyle name="Normal 25 3" xfId="166" xr:uid="{00000000-0005-0000-0000-00003A000000}"/>
    <cellStyle name="Normal 26" xfId="5" xr:uid="{00000000-0005-0000-0000-00003B000000}"/>
    <cellStyle name="Normal 27" xfId="45" xr:uid="{00000000-0005-0000-0000-00003C000000}"/>
    <cellStyle name="Normal 27 2" xfId="107" xr:uid="{00000000-0005-0000-0000-00003D000000}"/>
    <cellStyle name="Normal 27 2 2" xfId="209" xr:uid="{00000000-0005-0000-0000-00003E000000}"/>
    <cellStyle name="Normal 27 3" xfId="167" xr:uid="{00000000-0005-0000-0000-00003F000000}"/>
    <cellStyle name="Normal 28" xfId="47" xr:uid="{00000000-0005-0000-0000-000040000000}"/>
    <cellStyle name="Normal 28 2" xfId="109" xr:uid="{00000000-0005-0000-0000-000041000000}"/>
    <cellStyle name="Normal 28 2 2" xfId="211" xr:uid="{00000000-0005-0000-0000-000042000000}"/>
    <cellStyle name="Normal 28 3" xfId="169" xr:uid="{00000000-0005-0000-0000-000043000000}"/>
    <cellStyle name="Normal 29" xfId="49" xr:uid="{00000000-0005-0000-0000-000044000000}"/>
    <cellStyle name="Normal 29 2" xfId="111" xr:uid="{00000000-0005-0000-0000-000045000000}"/>
    <cellStyle name="Normal 29 2 2" xfId="213" xr:uid="{00000000-0005-0000-0000-000046000000}"/>
    <cellStyle name="Normal 29 3" xfId="171" xr:uid="{00000000-0005-0000-0000-000047000000}"/>
    <cellStyle name="Normal 3" xfId="6" xr:uid="{00000000-0005-0000-0000-000048000000}"/>
    <cellStyle name="Normal 3 2" xfId="7" xr:uid="{00000000-0005-0000-0000-000049000000}"/>
    <cellStyle name="Normal 3 3" xfId="8" xr:uid="{00000000-0005-0000-0000-00004A000000}"/>
    <cellStyle name="Normal 3 3 2" xfId="79" xr:uid="{00000000-0005-0000-0000-00004B000000}"/>
    <cellStyle name="Normal 3 3 2 2" xfId="200" xr:uid="{00000000-0005-0000-0000-00004C000000}"/>
    <cellStyle name="Normal 3 3 3" xfId="158" xr:uid="{00000000-0005-0000-0000-00004D000000}"/>
    <cellStyle name="Normal 3 4" xfId="19" xr:uid="{00000000-0005-0000-0000-00004E000000}"/>
    <cellStyle name="Normal 30" xfId="50" xr:uid="{00000000-0005-0000-0000-00004F000000}"/>
    <cellStyle name="Normal 30 2" xfId="112" xr:uid="{00000000-0005-0000-0000-000050000000}"/>
    <cellStyle name="Normal 30 2 2" xfId="214" xr:uid="{00000000-0005-0000-0000-000051000000}"/>
    <cellStyle name="Normal 30 3" xfId="172" xr:uid="{00000000-0005-0000-0000-000052000000}"/>
    <cellStyle name="Normal 31" xfId="51" xr:uid="{00000000-0005-0000-0000-000053000000}"/>
    <cellStyle name="Normal 31 2" xfId="113" xr:uid="{00000000-0005-0000-0000-000054000000}"/>
    <cellStyle name="Normal 31 2 2" xfId="215" xr:uid="{00000000-0005-0000-0000-000055000000}"/>
    <cellStyle name="Normal 31 3" xfId="173" xr:uid="{00000000-0005-0000-0000-000056000000}"/>
    <cellStyle name="Normal 32" xfId="52" xr:uid="{00000000-0005-0000-0000-000057000000}"/>
    <cellStyle name="Normal 32 2" xfId="114" xr:uid="{00000000-0005-0000-0000-000058000000}"/>
    <cellStyle name="Normal 32 2 2" xfId="216" xr:uid="{00000000-0005-0000-0000-000059000000}"/>
    <cellStyle name="Normal 32 3" xfId="174" xr:uid="{00000000-0005-0000-0000-00005A000000}"/>
    <cellStyle name="Normal 33" xfId="53" xr:uid="{00000000-0005-0000-0000-00005B000000}"/>
    <cellStyle name="Normal 33 2" xfId="115" xr:uid="{00000000-0005-0000-0000-00005C000000}"/>
    <cellStyle name="Normal 33 2 2" xfId="217" xr:uid="{00000000-0005-0000-0000-00005D000000}"/>
    <cellStyle name="Normal 33 3" xfId="175" xr:uid="{00000000-0005-0000-0000-00005E000000}"/>
    <cellStyle name="Normal 34" xfId="55" xr:uid="{00000000-0005-0000-0000-00005F000000}"/>
    <cellStyle name="Normal 34 2" xfId="117" xr:uid="{00000000-0005-0000-0000-000060000000}"/>
    <cellStyle name="Normal 34 2 2" xfId="219" xr:uid="{00000000-0005-0000-0000-000061000000}"/>
    <cellStyle name="Normal 34 3" xfId="177" xr:uid="{00000000-0005-0000-0000-000062000000}"/>
    <cellStyle name="Normal 35" xfId="56" xr:uid="{00000000-0005-0000-0000-000063000000}"/>
    <cellStyle name="Normal 35 2" xfId="118" xr:uid="{00000000-0005-0000-0000-000064000000}"/>
    <cellStyle name="Normal 35 2 2" xfId="220" xr:uid="{00000000-0005-0000-0000-000065000000}"/>
    <cellStyle name="Normal 35 3" xfId="178" xr:uid="{00000000-0005-0000-0000-000066000000}"/>
    <cellStyle name="Normal 36" xfId="57" xr:uid="{00000000-0005-0000-0000-000067000000}"/>
    <cellStyle name="Normal 36 2" xfId="119" xr:uid="{00000000-0005-0000-0000-000068000000}"/>
    <cellStyle name="Normal 36 2 2" xfId="221" xr:uid="{00000000-0005-0000-0000-000069000000}"/>
    <cellStyle name="Normal 36 3" xfId="179" xr:uid="{00000000-0005-0000-0000-00006A000000}"/>
    <cellStyle name="Normal 37" xfId="58" xr:uid="{00000000-0005-0000-0000-00006B000000}"/>
    <cellStyle name="Normal 37 2" xfId="120" xr:uid="{00000000-0005-0000-0000-00006C000000}"/>
    <cellStyle name="Normal 37 2 2" xfId="222" xr:uid="{00000000-0005-0000-0000-00006D000000}"/>
    <cellStyle name="Normal 37 3" xfId="180" xr:uid="{00000000-0005-0000-0000-00006E000000}"/>
    <cellStyle name="Normal 38" xfId="59" xr:uid="{00000000-0005-0000-0000-00006F000000}"/>
    <cellStyle name="Normal 38 2" xfId="121" xr:uid="{00000000-0005-0000-0000-000070000000}"/>
    <cellStyle name="Normal 38 2 2" xfId="223" xr:uid="{00000000-0005-0000-0000-000071000000}"/>
    <cellStyle name="Normal 38 3" xfId="181" xr:uid="{00000000-0005-0000-0000-000072000000}"/>
    <cellStyle name="Normal 39" xfId="61" xr:uid="{00000000-0005-0000-0000-000073000000}"/>
    <cellStyle name="Normal 39 2" xfId="123" xr:uid="{00000000-0005-0000-0000-000074000000}"/>
    <cellStyle name="Normal 39 2 2" xfId="225" xr:uid="{00000000-0005-0000-0000-000075000000}"/>
    <cellStyle name="Normal 39 3" xfId="183" xr:uid="{00000000-0005-0000-0000-000076000000}"/>
    <cellStyle name="Normal 4" xfId="9" xr:uid="{00000000-0005-0000-0000-000077000000}"/>
    <cellStyle name="Normal 4 2" xfId="20" xr:uid="{00000000-0005-0000-0000-000078000000}"/>
    <cellStyle name="Normal 4 2 2" xfId="84" xr:uid="{00000000-0005-0000-0000-000079000000}"/>
    <cellStyle name="Normal 4 2 2 2" xfId="202" xr:uid="{00000000-0005-0000-0000-00007A000000}"/>
    <cellStyle name="Normal 4 2 3" xfId="160" xr:uid="{00000000-0005-0000-0000-00007B000000}"/>
    <cellStyle name="Normal 4 3" xfId="80" xr:uid="{00000000-0005-0000-0000-00007C000000}"/>
    <cellStyle name="Normal 40" xfId="62" xr:uid="{00000000-0005-0000-0000-00007D000000}"/>
    <cellStyle name="Normal 40 2" xfId="124" xr:uid="{00000000-0005-0000-0000-00007E000000}"/>
    <cellStyle name="Normal 40 2 2" xfId="226" xr:uid="{00000000-0005-0000-0000-00007F000000}"/>
    <cellStyle name="Normal 40 3" xfId="184" xr:uid="{00000000-0005-0000-0000-000080000000}"/>
    <cellStyle name="Normal 41" xfId="43" xr:uid="{00000000-0005-0000-0000-000081000000}"/>
    <cellStyle name="Normal 41 2" xfId="105" xr:uid="{00000000-0005-0000-0000-000082000000}"/>
    <cellStyle name="Normal 41 2 2" xfId="207" xr:uid="{00000000-0005-0000-0000-000083000000}"/>
    <cellStyle name="Normal 41 3" xfId="165" xr:uid="{00000000-0005-0000-0000-000084000000}"/>
    <cellStyle name="Normal 42" xfId="63" xr:uid="{00000000-0005-0000-0000-000085000000}"/>
    <cellStyle name="Normal 42 2" xfId="125" xr:uid="{00000000-0005-0000-0000-000086000000}"/>
    <cellStyle name="Normal 42 2 2" xfId="227" xr:uid="{00000000-0005-0000-0000-000087000000}"/>
    <cellStyle name="Normal 42 3" xfId="185" xr:uid="{00000000-0005-0000-0000-000088000000}"/>
    <cellStyle name="Normal 43" xfId="64" xr:uid="{00000000-0005-0000-0000-000089000000}"/>
    <cellStyle name="Normal 43 2" xfId="126" xr:uid="{00000000-0005-0000-0000-00008A000000}"/>
    <cellStyle name="Normal 43 2 2" xfId="228" xr:uid="{00000000-0005-0000-0000-00008B000000}"/>
    <cellStyle name="Normal 43 3" xfId="186" xr:uid="{00000000-0005-0000-0000-00008C000000}"/>
    <cellStyle name="Normal 44" xfId="46" xr:uid="{00000000-0005-0000-0000-00008D000000}"/>
    <cellStyle name="Normal 44 2" xfId="108" xr:uid="{00000000-0005-0000-0000-00008E000000}"/>
    <cellStyle name="Normal 44 2 2" xfId="210" xr:uid="{00000000-0005-0000-0000-00008F000000}"/>
    <cellStyle name="Normal 44 3" xfId="168" xr:uid="{00000000-0005-0000-0000-000090000000}"/>
    <cellStyle name="Normal 45" xfId="48" xr:uid="{00000000-0005-0000-0000-000091000000}"/>
    <cellStyle name="Normal 45 2" xfId="110" xr:uid="{00000000-0005-0000-0000-000092000000}"/>
    <cellStyle name="Normal 45 2 2" xfId="212" xr:uid="{00000000-0005-0000-0000-000093000000}"/>
    <cellStyle name="Normal 45 3" xfId="170" xr:uid="{00000000-0005-0000-0000-000094000000}"/>
    <cellStyle name="Normal 46" xfId="66" xr:uid="{00000000-0005-0000-0000-000095000000}"/>
    <cellStyle name="Normal 46 2" xfId="128" xr:uid="{00000000-0005-0000-0000-000096000000}"/>
    <cellStyle name="Normal 46 2 2" xfId="230" xr:uid="{00000000-0005-0000-0000-000097000000}"/>
    <cellStyle name="Normal 46 3" xfId="188" xr:uid="{00000000-0005-0000-0000-000098000000}"/>
    <cellStyle name="Normal 47" xfId="67" xr:uid="{00000000-0005-0000-0000-000099000000}"/>
    <cellStyle name="Normal 47 2" xfId="129" xr:uid="{00000000-0005-0000-0000-00009A000000}"/>
    <cellStyle name="Normal 47 2 2" xfId="231" xr:uid="{00000000-0005-0000-0000-00009B000000}"/>
    <cellStyle name="Normal 47 3" xfId="189" xr:uid="{00000000-0005-0000-0000-00009C000000}"/>
    <cellStyle name="Normal 48" xfId="68" xr:uid="{00000000-0005-0000-0000-00009D000000}"/>
    <cellStyle name="Normal 48 2" xfId="130" xr:uid="{00000000-0005-0000-0000-00009E000000}"/>
    <cellStyle name="Normal 48 2 2" xfId="232" xr:uid="{00000000-0005-0000-0000-00009F000000}"/>
    <cellStyle name="Normal 48 3" xfId="190" xr:uid="{00000000-0005-0000-0000-0000A0000000}"/>
    <cellStyle name="Normal 49" xfId="69" xr:uid="{00000000-0005-0000-0000-0000A1000000}"/>
    <cellStyle name="Normal 49 2" xfId="131" xr:uid="{00000000-0005-0000-0000-0000A2000000}"/>
    <cellStyle name="Normal 49 2 2" xfId="233" xr:uid="{00000000-0005-0000-0000-0000A3000000}"/>
    <cellStyle name="Normal 49 3" xfId="191" xr:uid="{00000000-0005-0000-0000-0000A4000000}"/>
    <cellStyle name="Normal 5" xfId="10" xr:uid="{00000000-0005-0000-0000-0000A5000000}"/>
    <cellStyle name="Normal 5 2" xfId="21" xr:uid="{00000000-0005-0000-0000-0000A6000000}"/>
    <cellStyle name="Normal 50" xfId="70" xr:uid="{00000000-0005-0000-0000-0000A7000000}"/>
    <cellStyle name="Normal 50 2" xfId="132" xr:uid="{00000000-0005-0000-0000-0000A8000000}"/>
    <cellStyle name="Normal 50 2 2" xfId="234" xr:uid="{00000000-0005-0000-0000-0000A9000000}"/>
    <cellStyle name="Normal 50 3" xfId="192" xr:uid="{00000000-0005-0000-0000-0000AA000000}"/>
    <cellStyle name="Normal 51" xfId="71" xr:uid="{00000000-0005-0000-0000-0000AB000000}"/>
    <cellStyle name="Normal 51 2" xfId="133" xr:uid="{00000000-0005-0000-0000-0000AC000000}"/>
    <cellStyle name="Normal 51 2 2" xfId="235" xr:uid="{00000000-0005-0000-0000-0000AD000000}"/>
    <cellStyle name="Normal 51 3" xfId="193" xr:uid="{00000000-0005-0000-0000-0000AE000000}"/>
    <cellStyle name="Normal 52" xfId="72" xr:uid="{00000000-0005-0000-0000-0000AF000000}"/>
    <cellStyle name="Normal 52 2" xfId="134" xr:uid="{00000000-0005-0000-0000-0000B0000000}"/>
    <cellStyle name="Normal 52 2 2" xfId="236" xr:uid="{00000000-0005-0000-0000-0000B1000000}"/>
    <cellStyle name="Normal 52 3" xfId="194" xr:uid="{00000000-0005-0000-0000-0000B2000000}"/>
    <cellStyle name="Normal 53" xfId="73" xr:uid="{00000000-0005-0000-0000-0000B3000000}"/>
    <cellStyle name="Normal 53 2" xfId="135" xr:uid="{00000000-0005-0000-0000-0000B4000000}"/>
    <cellStyle name="Normal 53 2 2" xfId="237" xr:uid="{00000000-0005-0000-0000-0000B5000000}"/>
    <cellStyle name="Normal 53 3" xfId="195" xr:uid="{00000000-0005-0000-0000-0000B6000000}"/>
    <cellStyle name="Normal 54" xfId="74" xr:uid="{00000000-0005-0000-0000-0000B7000000}"/>
    <cellStyle name="Normal 54 2" xfId="196" xr:uid="{00000000-0005-0000-0000-0000B8000000}"/>
    <cellStyle name="Normal 55" xfId="54" xr:uid="{00000000-0005-0000-0000-0000B9000000}"/>
    <cellStyle name="Normal 55 2" xfId="116" xr:uid="{00000000-0005-0000-0000-0000BA000000}"/>
    <cellStyle name="Normal 55 2 2" xfId="218" xr:uid="{00000000-0005-0000-0000-0000BB000000}"/>
    <cellStyle name="Normal 55 3" xfId="176" xr:uid="{00000000-0005-0000-0000-0000BC000000}"/>
    <cellStyle name="Normal 56" xfId="75" xr:uid="{00000000-0005-0000-0000-0000BD000000}"/>
    <cellStyle name="Normal 56 2" xfId="197" xr:uid="{00000000-0005-0000-0000-0000BE000000}"/>
    <cellStyle name="Normal 57" xfId="136" xr:uid="{00000000-0005-0000-0000-0000BF000000}"/>
    <cellStyle name="Normal 57 2" xfId="238" xr:uid="{00000000-0005-0000-0000-0000C0000000}"/>
    <cellStyle name="Normal 58" xfId="137" xr:uid="{00000000-0005-0000-0000-0000C1000000}"/>
    <cellStyle name="Normal 58 2" xfId="239" xr:uid="{00000000-0005-0000-0000-0000C2000000}"/>
    <cellStyle name="Normal 59" xfId="138" xr:uid="{00000000-0005-0000-0000-0000C3000000}"/>
    <cellStyle name="Normal 59 2" xfId="240" xr:uid="{00000000-0005-0000-0000-0000C4000000}"/>
    <cellStyle name="Normal 6" xfId="11" xr:uid="{00000000-0005-0000-0000-0000C5000000}"/>
    <cellStyle name="Normal 6 10" xfId="159" xr:uid="{00000000-0005-0000-0000-0000C6000000}"/>
    <cellStyle name="Normal 6 2" xfId="12" xr:uid="{00000000-0005-0000-0000-0000C7000000}"/>
    <cellStyle name="Normal 6 3" xfId="17" xr:uid="{00000000-0005-0000-0000-0000C8000000}"/>
    <cellStyle name="Normal 6 4" xfId="23" xr:uid="{00000000-0005-0000-0000-0000C9000000}"/>
    <cellStyle name="Normal 6 4 2" xfId="86" xr:uid="{00000000-0005-0000-0000-0000CA000000}"/>
    <cellStyle name="Normal 6 5" xfId="25" xr:uid="{00000000-0005-0000-0000-0000CB000000}"/>
    <cellStyle name="Normal 6 5 2" xfId="88" xr:uid="{00000000-0005-0000-0000-0000CC000000}"/>
    <cellStyle name="Normal 6 6" xfId="30" xr:uid="{00000000-0005-0000-0000-0000CD000000}"/>
    <cellStyle name="Normal 6 6 2" xfId="93" xr:uid="{00000000-0005-0000-0000-0000CE000000}"/>
    <cellStyle name="Normal 6 7" xfId="33" xr:uid="{00000000-0005-0000-0000-0000CF000000}"/>
    <cellStyle name="Normal 6 7 2" xfId="96" xr:uid="{00000000-0005-0000-0000-0000D0000000}"/>
    <cellStyle name="Normal 6 8" xfId="36" xr:uid="{00000000-0005-0000-0000-0000D1000000}"/>
    <cellStyle name="Normal 6 8 2" xfId="99" xr:uid="{00000000-0005-0000-0000-0000D2000000}"/>
    <cellStyle name="Normal 6 9" xfId="81" xr:uid="{00000000-0005-0000-0000-0000D3000000}"/>
    <cellStyle name="Normal 6 9 2" xfId="201" xr:uid="{00000000-0005-0000-0000-0000D4000000}"/>
    <cellStyle name="Normal 60" xfId="139" xr:uid="{00000000-0005-0000-0000-0000D5000000}"/>
    <cellStyle name="Normal 60 2" xfId="241" xr:uid="{00000000-0005-0000-0000-0000D6000000}"/>
    <cellStyle name="Normal 61" xfId="140" xr:uid="{00000000-0005-0000-0000-0000D7000000}"/>
    <cellStyle name="Normal 61 2" xfId="242" xr:uid="{00000000-0005-0000-0000-0000D8000000}"/>
    <cellStyle name="Normal 62" xfId="141" xr:uid="{00000000-0005-0000-0000-0000D9000000}"/>
    <cellStyle name="Normal 62 2" xfId="243" xr:uid="{00000000-0005-0000-0000-0000DA000000}"/>
    <cellStyle name="Normal 63" xfId="142" xr:uid="{00000000-0005-0000-0000-0000DB000000}"/>
    <cellStyle name="Normal 63 2" xfId="244" xr:uid="{00000000-0005-0000-0000-0000DC000000}"/>
    <cellStyle name="Normal 64" xfId="143" xr:uid="{00000000-0005-0000-0000-0000DD000000}"/>
    <cellStyle name="Normal 64 2" xfId="245" xr:uid="{00000000-0005-0000-0000-0000DE000000}"/>
    <cellStyle name="Normal 65" xfId="144" xr:uid="{00000000-0005-0000-0000-0000DF000000}"/>
    <cellStyle name="Normal 65 2" xfId="246" xr:uid="{00000000-0005-0000-0000-0000E0000000}"/>
    <cellStyle name="Normal 66" xfId="145" xr:uid="{00000000-0005-0000-0000-0000E1000000}"/>
    <cellStyle name="Normal 66 2" xfId="247" xr:uid="{00000000-0005-0000-0000-0000E2000000}"/>
    <cellStyle name="Normal 67" xfId="146" xr:uid="{00000000-0005-0000-0000-0000E3000000}"/>
    <cellStyle name="Normal 67 2" xfId="248" xr:uid="{00000000-0005-0000-0000-0000E4000000}"/>
    <cellStyle name="Normal 68" xfId="147" xr:uid="{00000000-0005-0000-0000-0000E5000000}"/>
    <cellStyle name="Normal 68 2" xfId="249" xr:uid="{00000000-0005-0000-0000-0000E6000000}"/>
    <cellStyle name="Normal 69" xfId="148" xr:uid="{00000000-0005-0000-0000-0000E7000000}"/>
    <cellStyle name="Normal 69 2" xfId="250" xr:uid="{00000000-0005-0000-0000-0000E8000000}"/>
    <cellStyle name="Normal 7" xfId="13" xr:uid="{00000000-0005-0000-0000-0000E9000000}"/>
    <cellStyle name="Normal 7 2" xfId="38" xr:uid="{00000000-0005-0000-0000-0000EA000000}"/>
    <cellStyle name="Normal 7 2 2" xfId="100" xr:uid="{00000000-0005-0000-0000-0000EB000000}"/>
    <cellStyle name="Normal 70" xfId="65" xr:uid="{00000000-0005-0000-0000-0000EC000000}"/>
    <cellStyle name="Normal 70 2" xfId="127" xr:uid="{00000000-0005-0000-0000-0000ED000000}"/>
    <cellStyle name="Normal 70 2 2" xfId="229" xr:uid="{00000000-0005-0000-0000-0000EE000000}"/>
    <cellStyle name="Normal 70 3" xfId="187" xr:uid="{00000000-0005-0000-0000-0000EF000000}"/>
    <cellStyle name="Normal 71" xfId="149" xr:uid="{00000000-0005-0000-0000-0000F0000000}"/>
    <cellStyle name="Normal 71 2" xfId="251" xr:uid="{00000000-0005-0000-0000-0000F1000000}"/>
    <cellStyle name="Normal 72" xfId="150" xr:uid="{00000000-0005-0000-0000-0000F2000000}"/>
    <cellStyle name="Normal 72 2" xfId="252" xr:uid="{00000000-0005-0000-0000-0000F3000000}"/>
    <cellStyle name="Normal 73" xfId="151" xr:uid="{00000000-0005-0000-0000-0000F4000000}"/>
    <cellStyle name="Normal 73 2" xfId="253" xr:uid="{00000000-0005-0000-0000-0000F5000000}"/>
    <cellStyle name="Normal 74" xfId="152" xr:uid="{00000000-0005-0000-0000-0000F6000000}"/>
    <cellStyle name="Normal 74 2" xfId="254" xr:uid="{00000000-0005-0000-0000-0000F7000000}"/>
    <cellStyle name="Normal 75" xfId="153" xr:uid="{00000000-0005-0000-0000-0000F8000000}"/>
    <cellStyle name="Normal 75 2" xfId="255" xr:uid="{00000000-0005-0000-0000-0000F9000000}"/>
    <cellStyle name="Normal 76" xfId="154" xr:uid="{00000000-0005-0000-0000-0000FA000000}"/>
    <cellStyle name="Normal 76 2" xfId="256" xr:uid="{00000000-0005-0000-0000-0000FB000000}"/>
    <cellStyle name="Normal 77" xfId="155" xr:uid="{00000000-0005-0000-0000-0000FC000000}"/>
    <cellStyle name="Normal 77 2" xfId="257" xr:uid="{00000000-0005-0000-0000-0000FD000000}"/>
    <cellStyle name="Normal 78" xfId="258" xr:uid="{00000000-0005-0000-0000-0000FE000000}"/>
    <cellStyle name="Normal 79" xfId="259" xr:uid="{00000000-0005-0000-0000-0000FF000000}"/>
    <cellStyle name="Normal 8" xfId="14" xr:uid="{00000000-0005-0000-0000-000000010000}"/>
    <cellStyle name="Normal 8 2" xfId="82" xr:uid="{00000000-0005-0000-0000-000001010000}"/>
    <cellStyle name="Normal 80" xfId="260" xr:uid="{00000000-0005-0000-0000-000002010000}"/>
    <cellStyle name="Normal 81" xfId="261" xr:uid="{00000000-0005-0000-0000-000003010000}"/>
    <cellStyle name="Normal 82" xfId="262" xr:uid="{6B7452D1-7C41-4B30-A565-A961364AECC3}"/>
    <cellStyle name="Normal 9" xfId="16" xr:uid="{00000000-0005-0000-0000-000004010000}"/>
    <cellStyle name="Normal 9 2" xfId="83" xr:uid="{00000000-0005-0000-0000-000005010000}"/>
    <cellStyle name="Обычный_Лист1" xfId="15" xr:uid="{00000000-0005-0000-0000-000006010000}"/>
  </cellStyles>
  <dxfs count="16">
    <dxf>
      <alignment horizontal="center"/>
    </dxf>
    <dxf>
      <alignment horizontal="center"/>
    </dxf>
    <dxf>
      <alignment horizontal="center"/>
    </dxf>
    <dxf>
      <alignment horizontal="center"/>
    </dxf>
    <dxf>
      <fill>
        <patternFill>
          <bgColor rgb="FF002060"/>
        </patternFill>
      </fill>
    </dxf>
    <dxf>
      <font>
        <b/>
        <i val="0"/>
      </font>
      <border>
        <left style="thin">
          <color rgb="FFFF0000"/>
        </left>
        <right style="thin">
          <color rgb="FFFF0000"/>
        </right>
        <top style="thin">
          <color rgb="FF00B0F0"/>
        </top>
        <bottom style="thin">
          <color rgb="FF00B0F0"/>
        </bottom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/>
        <strike val="0"/>
        <condense val="0"/>
        <extend val="0"/>
        <outline val="0"/>
        <shadow val="0"/>
        <u val="none"/>
        <vertAlign val="baseline"/>
        <sz val="12"/>
        <color rgb="FF660033"/>
        <name val="Arial"/>
        <family val="2"/>
        <scheme val="none"/>
      </font>
      <numFmt numFmtId="165" formatCode="&quot;$&quot;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2"/>
        <color rgb="FF002060"/>
        <name val="Arial"/>
        <family val="2"/>
        <scheme val="none"/>
      </font>
      <numFmt numFmtId="165" formatCode="&quot;$&quot;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omic Sans MS"/>
        <family val="4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ck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2"/>
        <color rgb="FF00206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colors>
    <mruColors>
      <color rgb="FF00FF00"/>
      <color rgb="FF0033CC"/>
      <color rgb="FF660033"/>
      <color rgb="FF663300"/>
      <color rgb="FFFF3300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97150" refreshedDate="45290.782835069447" createdVersion="8" refreshedVersion="8" minRefreshableVersion="3" recordCount="421" xr:uid="{1FADD48B-55D3-4FE9-8D28-C97C26CDF9CD}">
  <cacheSource type="worksheet">
    <worksheetSource name="Table1"/>
  </cacheSource>
  <cacheFields count="5">
    <cacheField name="DATE" numFmtId="14">
      <sharedItems containsNonDate="0" containsDate="1" containsString="0" containsBlank="1" minDate="1899-12-30T00:00:00" maxDate="2023-12-23T00:00:00" count="59">
        <d v="2023-10-25T00:00:00"/>
        <d v="2023-10-28T00:00:00"/>
        <d v="2023-10-29T00:00:00"/>
        <d v="2023-10-30T00:00:00"/>
        <d v="2023-10-31T00:00:00"/>
        <d v="2023-11-01T00:00:00"/>
        <d v="2023-11-02T00:00:00"/>
        <d v="2023-11-03T00:00:00"/>
        <d v="2023-11-04T00:00:00"/>
        <d v="2023-11-05T00:00:00"/>
        <d v="2023-11-06T00:00:00"/>
        <d v="2023-11-07T00:00:00"/>
        <d v="2023-11-08T00:00:00"/>
        <d v="2023-11-09T00:00:00"/>
        <d v="2023-11-10T00:00:00"/>
        <d v="2023-11-11T00:00:00"/>
        <d v="2023-11-12T00:00:00"/>
        <d v="2023-11-13T00:00:00"/>
        <d v="2023-11-14T00:00:00"/>
        <d v="2023-11-15T00:00:00"/>
        <d v="2023-11-16T00:00:00"/>
        <d v="2023-11-17T00:00:00"/>
        <d v="2023-11-18T00:00:00"/>
        <d v="2023-11-19T00:00:00"/>
        <d v="2023-11-20T00:00:00"/>
        <d v="2023-11-21T00:00:00"/>
        <d v="2023-11-22T00:00:00"/>
        <d v="2023-11-23T00:00:00"/>
        <d v="2023-11-24T00:00:00"/>
        <d v="2023-11-25T00:00:00"/>
        <d v="2023-11-26T00:00:00"/>
        <d v="2023-11-27T00:00:00"/>
        <d v="2023-11-28T00:00:00"/>
        <d v="2023-11-29T00:00:00"/>
        <d v="2023-11-30T00:00:00"/>
        <d v="2023-12-01T00:00:00"/>
        <d v="2023-12-02T00:00:00"/>
        <d v="2023-12-03T00:00:00"/>
        <d v="2023-12-04T00:00:00"/>
        <d v="2023-12-05T00:00:00"/>
        <d v="2023-12-06T00:00:00"/>
        <d v="2023-12-07T00:00:00"/>
        <d v="2023-12-08T00:00:00"/>
        <d v="2023-12-09T00:00:00"/>
        <d v="2023-12-10T00:00:00"/>
        <d v="2023-12-11T00:00:00"/>
        <d v="2023-12-12T00:00:00"/>
        <d v="2023-12-13T00:00:00"/>
        <d v="2023-12-14T00:00:00"/>
        <d v="2023-12-15T00:00:00"/>
        <d v="2023-12-16T00:00:00"/>
        <d v="2023-12-17T00:00:00"/>
        <d v="2023-12-18T00:00:00"/>
        <d v="2023-12-19T00:00:00"/>
        <d v="2023-12-20T00:00:00"/>
        <d v="2023-12-21T00:00:00"/>
        <d v="2023-12-22T00:00:00"/>
        <m/>
        <d v="1899-12-30T00:00:00" u="1"/>
      </sharedItems>
    </cacheField>
    <cacheField name="BOOKED BY" numFmtId="0">
      <sharedItems containsBlank="1" count="16">
        <s v="makgo Gerfd"/>
        <s v="Moren Raais"/>
        <s v="Ahmed Riad"/>
        <s v="Amad Habibov"/>
        <s v="Selen Reda"/>
        <s v="Khalilov Akbeer"/>
        <s v="Ziad Googo"/>
        <s v="Selen Reda+Olesia Deepov"/>
        <s v="Nastya Raefgo"/>
        <s v="Ameno Allilov"/>
        <s v="Amad Habibov+Igor Bedo"/>
        <s v="Lemdo Bhfdr"/>
        <s v="Igor Bedo"/>
        <s v="Dell Sidov"/>
        <s v="Moren Raais+Saad Said"/>
        <m/>
      </sharedItems>
    </cacheField>
    <cacheField name="PAX" numFmtId="0">
      <sharedItems containsSemiMixedTypes="0" containsString="0" containsNumber="1" containsInteger="1" minValue="0" maxValue="1333"/>
    </cacheField>
    <cacheField name="Column3" numFmtId="0">
      <sharedItems containsString="0" containsBlank="1" containsNumber="1" containsInteger="1" minValue="0" maxValue="32095"/>
    </cacheField>
    <cacheField name="TOTAL $" numFmtId="0">
      <sharedItems containsSemiMixedTypes="0" containsString="0" containsNumber="1" containsInteger="1" minValue="0" maxValue="32095"/>
    </cacheField>
  </cacheFields>
  <extLst>
    <ext xmlns:x14="http://schemas.microsoft.com/office/spreadsheetml/2009/9/main" uri="{725AE2AE-9491-48be-B2B4-4EB974FC3084}">
      <x14:pivotCacheDefinition pivotCacheId="196225144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21">
  <r>
    <x v="0"/>
    <x v="0"/>
    <n v="3"/>
    <m/>
    <n v="0"/>
  </r>
  <r>
    <x v="0"/>
    <x v="1"/>
    <n v="2"/>
    <n v="130"/>
    <n v="130"/>
  </r>
  <r>
    <x v="1"/>
    <x v="2"/>
    <n v="2"/>
    <n v="3"/>
    <n v="3"/>
  </r>
  <r>
    <x v="2"/>
    <x v="3"/>
    <n v="2"/>
    <n v="24"/>
    <n v="24"/>
  </r>
  <r>
    <x v="2"/>
    <x v="4"/>
    <n v="2"/>
    <m/>
    <n v="0"/>
  </r>
  <r>
    <x v="2"/>
    <x v="1"/>
    <n v="2"/>
    <m/>
    <n v="0"/>
  </r>
  <r>
    <x v="3"/>
    <x v="2"/>
    <n v="3"/>
    <m/>
    <n v="0"/>
  </r>
  <r>
    <x v="3"/>
    <x v="3"/>
    <n v="3"/>
    <m/>
    <n v="0"/>
  </r>
  <r>
    <x v="3"/>
    <x v="5"/>
    <n v="2"/>
    <n v="84"/>
    <n v="84"/>
  </r>
  <r>
    <x v="3"/>
    <x v="6"/>
    <n v="7"/>
    <n v="192"/>
    <n v="192"/>
  </r>
  <r>
    <x v="4"/>
    <x v="2"/>
    <n v="2"/>
    <m/>
    <n v="0"/>
  </r>
  <r>
    <x v="4"/>
    <x v="1"/>
    <n v="11"/>
    <n v="645"/>
    <n v="645"/>
  </r>
  <r>
    <x v="4"/>
    <x v="4"/>
    <n v="3"/>
    <n v="400"/>
    <n v="400"/>
  </r>
  <r>
    <x v="4"/>
    <x v="5"/>
    <n v="4"/>
    <n v="79"/>
    <n v="79"/>
  </r>
  <r>
    <x v="5"/>
    <x v="2"/>
    <n v="4"/>
    <n v="111"/>
    <n v="111"/>
  </r>
  <r>
    <x v="5"/>
    <x v="3"/>
    <n v="2"/>
    <n v="141"/>
    <n v="141"/>
  </r>
  <r>
    <x v="5"/>
    <x v="4"/>
    <n v="2"/>
    <m/>
    <n v="0"/>
  </r>
  <r>
    <x v="5"/>
    <x v="5"/>
    <n v="1"/>
    <n v="24"/>
    <n v="24"/>
  </r>
  <r>
    <x v="5"/>
    <x v="1"/>
    <n v="3"/>
    <n v="178"/>
    <n v="178"/>
  </r>
  <r>
    <x v="5"/>
    <x v="1"/>
    <n v="2"/>
    <m/>
    <n v="0"/>
  </r>
  <r>
    <x v="6"/>
    <x v="2"/>
    <n v="11"/>
    <n v="61"/>
    <n v="61"/>
  </r>
  <r>
    <x v="6"/>
    <x v="1"/>
    <n v="3"/>
    <n v="149"/>
    <n v="149"/>
  </r>
  <r>
    <x v="6"/>
    <x v="1"/>
    <n v="2"/>
    <n v="25"/>
    <n v="25"/>
  </r>
  <r>
    <x v="6"/>
    <x v="6"/>
    <n v="5"/>
    <m/>
    <n v="0"/>
  </r>
  <r>
    <x v="7"/>
    <x v="4"/>
    <n v="4"/>
    <n v="144"/>
    <n v="144"/>
  </r>
  <r>
    <x v="7"/>
    <x v="1"/>
    <n v="2"/>
    <m/>
    <n v="0"/>
  </r>
  <r>
    <x v="7"/>
    <x v="2"/>
    <n v="4"/>
    <n v="64"/>
    <n v="64"/>
  </r>
  <r>
    <x v="7"/>
    <x v="1"/>
    <n v="2"/>
    <n v="57"/>
    <n v="57"/>
  </r>
  <r>
    <x v="8"/>
    <x v="2"/>
    <n v="2"/>
    <n v="100"/>
    <n v="100"/>
  </r>
  <r>
    <x v="8"/>
    <x v="3"/>
    <n v="4"/>
    <n v="64"/>
    <n v="64"/>
  </r>
  <r>
    <x v="8"/>
    <x v="1"/>
    <n v="2"/>
    <n v="302"/>
    <n v="302"/>
  </r>
  <r>
    <x v="9"/>
    <x v="2"/>
    <n v="4"/>
    <m/>
    <n v="0"/>
  </r>
  <r>
    <x v="9"/>
    <x v="3"/>
    <n v="4"/>
    <n v="25"/>
    <n v="25"/>
  </r>
  <r>
    <x v="9"/>
    <x v="4"/>
    <n v="2"/>
    <n v="69"/>
    <n v="69"/>
  </r>
  <r>
    <x v="9"/>
    <x v="4"/>
    <n v="2"/>
    <n v="20"/>
    <n v="20"/>
  </r>
  <r>
    <x v="9"/>
    <x v="1"/>
    <n v="2"/>
    <m/>
    <n v="0"/>
  </r>
  <r>
    <x v="10"/>
    <x v="2"/>
    <n v="2"/>
    <n v="72"/>
    <n v="72"/>
  </r>
  <r>
    <x v="10"/>
    <x v="3"/>
    <n v="3"/>
    <n v="25"/>
    <n v="25"/>
  </r>
  <r>
    <x v="10"/>
    <x v="1"/>
    <n v="4"/>
    <n v="180"/>
    <n v="180"/>
  </r>
  <r>
    <x v="10"/>
    <x v="6"/>
    <n v="2"/>
    <n v="145"/>
    <n v="145"/>
  </r>
  <r>
    <x v="11"/>
    <x v="4"/>
    <n v="2"/>
    <n v="14"/>
    <n v="14"/>
  </r>
  <r>
    <x v="11"/>
    <x v="0"/>
    <n v="2"/>
    <n v="157"/>
    <n v="157"/>
  </r>
  <r>
    <x v="11"/>
    <x v="2"/>
    <n v="4"/>
    <n v="20"/>
    <n v="20"/>
  </r>
  <r>
    <x v="11"/>
    <x v="3"/>
    <n v="6"/>
    <n v="52"/>
    <n v="52"/>
  </r>
  <r>
    <x v="11"/>
    <x v="1"/>
    <n v="3"/>
    <n v="135"/>
    <n v="135"/>
  </r>
  <r>
    <x v="11"/>
    <x v="5"/>
    <n v="1"/>
    <m/>
    <n v="0"/>
  </r>
  <r>
    <x v="11"/>
    <x v="5"/>
    <n v="7"/>
    <n v="292"/>
    <n v="292"/>
  </r>
  <r>
    <x v="11"/>
    <x v="0"/>
    <n v="2"/>
    <n v="42"/>
    <n v="42"/>
  </r>
  <r>
    <x v="12"/>
    <x v="3"/>
    <n v="2"/>
    <n v="96"/>
    <n v="96"/>
  </r>
  <r>
    <x v="12"/>
    <x v="5"/>
    <n v="2"/>
    <n v="115"/>
    <n v="115"/>
  </r>
  <r>
    <x v="12"/>
    <x v="1"/>
    <n v="4"/>
    <n v="254"/>
    <n v="254"/>
  </r>
  <r>
    <x v="12"/>
    <x v="0"/>
    <n v="2"/>
    <m/>
    <n v="0"/>
  </r>
  <r>
    <x v="12"/>
    <x v="1"/>
    <n v="5"/>
    <n v="344"/>
    <n v="344"/>
  </r>
  <r>
    <x v="12"/>
    <x v="2"/>
    <n v="5"/>
    <n v="30"/>
    <n v="30"/>
  </r>
  <r>
    <x v="12"/>
    <x v="5"/>
    <n v="4"/>
    <m/>
    <n v="0"/>
  </r>
  <r>
    <x v="13"/>
    <x v="5"/>
    <n v="2"/>
    <n v="150"/>
    <n v="150"/>
  </r>
  <r>
    <x v="13"/>
    <x v="4"/>
    <n v="2"/>
    <n v="130"/>
    <n v="130"/>
  </r>
  <r>
    <x v="13"/>
    <x v="2"/>
    <n v="2"/>
    <n v="26"/>
    <n v="26"/>
  </r>
  <r>
    <x v="13"/>
    <x v="1"/>
    <n v="2"/>
    <m/>
    <n v="0"/>
  </r>
  <r>
    <x v="13"/>
    <x v="4"/>
    <n v="4"/>
    <n v="117"/>
    <n v="117"/>
  </r>
  <r>
    <x v="13"/>
    <x v="5"/>
    <n v="2"/>
    <n v="50"/>
    <n v="50"/>
  </r>
  <r>
    <x v="13"/>
    <x v="3"/>
    <n v="1"/>
    <n v="115"/>
    <n v="115"/>
  </r>
  <r>
    <x v="14"/>
    <x v="1"/>
    <n v="2"/>
    <n v="34"/>
    <n v="34"/>
  </r>
  <r>
    <x v="14"/>
    <x v="5"/>
    <n v="4"/>
    <n v="190"/>
    <n v="190"/>
  </r>
  <r>
    <x v="14"/>
    <x v="2"/>
    <n v="8"/>
    <n v="116"/>
    <n v="116"/>
  </r>
  <r>
    <x v="14"/>
    <x v="1"/>
    <n v="2"/>
    <m/>
    <n v="0"/>
  </r>
  <r>
    <x v="14"/>
    <x v="2"/>
    <n v="2"/>
    <m/>
    <n v="0"/>
  </r>
  <r>
    <x v="14"/>
    <x v="3"/>
    <n v="3"/>
    <n v="115"/>
    <n v="115"/>
  </r>
  <r>
    <x v="15"/>
    <x v="2"/>
    <n v="2"/>
    <n v="15"/>
    <n v="15"/>
  </r>
  <r>
    <x v="15"/>
    <x v="3"/>
    <n v="2"/>
    <m/>
    <n v="0"/>
  </r>
  <r>
    <x v="16"/>
    <x v="2"/>
    <n v="6"/>
    <n v="20"/>
    <n v="20"/>
  </r>
  <r>
    <x v="16"/>
    <x v="5"/>
    <n v="6"/>
    <n v="15"/>
    <n v="15"/>
  </r>
  <r>
    <x v="16"/>
    <x v="4"/>
    <n v="2"/>
    <n v="77"/>
    <n v="77"/>
  </r>
  <r>
    <x v="16"/>
    <x v="1"/>
    <n v="7"/>
    <n v="323"/>
    <n v="323"/>
  </r>
  <r>
    <x v="16"/>
    <x v="0"/>
    <n v="4"/>
    <n v="57"/>
    <n v="57"/>
  </r>
  <r>
    <x v="16"/>
    <x v="3"/>
    <n v="4"/>
    <m/>
    <n v="0"/>
  </r>
  <r>
    <x v="16"/>
    <x v="1"/>
    <n v="1"/>
    <m/>
    <n v="0"/>
  </r>
  <r>
    <x v="17"/>
    <x v="5"/>
    <n v="4"/>
    <n v="164"/>
    <n v="164"/>
  </r>
  <r>
    <x v="17"/>
    <x v="3"/>
    <n v="2"/>
    <m/>
    <n v="0"/>
  </r>
  <r>
    <x v="17"/>
    <x v="2"/>
    <n v="1"/>
    <m/>
    <n v="0"/>
  </r>
  <r>
    <x v="17"/>
    <x v="2"/>
    <n v="2"/>
    <m/>
    <n v="0"/>
  </r>
  <r>
    <x v="18"/>
    <x v="7"/>
    <n v="1"/>
    <n v="6"/>
    <n v="6"/>
  </r>
  <r>
    <x v="18"/>
    <x v="0"/>
    <n v="5"/>
    <n v="45"/>
    <n v="45"/>
  </r>
  <r>
    <x v="18"/>
    <x v="7"/>
    <n v="4"/>
    <n v="61"/>
    <n v="61"/>
  </r>
  <r>
    <x v="18"/>
    <x v="5"/>
    <n v="5"/>
    <n v="250"/>
    <n v="250"/>
  </r>
  <r>
    <x v="18"/>
    <x v="1"/>
    <n v="2"/>
    <n v="84"/>
    <n v="84"/>
  </r>
  <r>
    <x v="18"/>
    <x v="3"/>
    <n v="1"/>
    <n v="112"/>
    <n v="112"/>
  </r>
  <r>
    <x v="18"/>
    <x v="3"/>
    <n v="2"/>
    <n v="18"/>
    <n v="18"/>
  </r>
  <r>
    <x v="18"/>
    <x v="2"/>
    <n v="3"/>
    <m/>
    <n v="0"/>
  </r>
  <r>
    <x v="19"/>
    <x v="7"/>
    <n v="2"/>
    <n v="500"/>
    <n v="500"/>
  </r>
  <r>
    <x v="19"/>
    <x v="5"/>
    <n v="9"/>
    <n v="106"/>
    <n v="106"/>
  </r>
  <r>
    <x v="19"/>
    <x v="7"/>
    <n v="2"/>
    <n v="228"/>
    <n v="228"/>
  </r>
  <r>
    <x v="19"/>
    <x v="2"/>
    <n v="2"/>
    <n v="35"/>
    <n v="35"/>
  </r>
  <r>
    <x v="19"/>
    <x v="1"/>
    <n v="3"/>
    <n v="100"/>
    <n v="100"/>
  </r>
  <r>
    <x v="19"/>
    <x v="5"/>
    <n v="6"/>
    <n v="75"/>
    <n v="75"/>
  </r>
  <r>
    <x v="19"/>
    <x v="3"/>
    <n v="2"/>
    <n v="387"/>
    <n v="387"/>
  </r>
  <r>
    <x v="19"/>
    <x v="8"/>
    <n v="2"/>
    <n v="90"/>
    <n v="90"/>
  </r>
  <r>
    <x v="19"/>
    <x v="1"/>
    <n v="2"/>
    <m/>
    <n v="0"/>
  </r>
  <r>
    <x v="19"/>
    <x v="8"/>
    <n v="5"/>
    <n v="17"/>
    <n v="17"/>
  </r>
  <r>
    <x v="20"/>
    <x v="7"/>
    <n v="2"/>
    <n v="30"/>
    <n v="30"/>
  </r>
  <r>
    <x v="20"/>
    <x v="3"/>
    <n v="2"/>
    <n v="367"/>
    <n v="367"/>
  </r>
  <r>
    <x v="20"/>
    <x v="9"/>
    <n v="2"/>
    <n v="80"/>
    <n v="80"/>
  </r>
  <r>
    <x v="20"/>
    <x v="3"/>
    <n v="2"/>
    <n v="127"/>
    <n v="127"/>
  </r>
  <r>
    <x v="20"/>
    <x v="5"/>
    <n v="2"/>
    <n v="10"/>
    <n v="10"/>
  </r>
  <r>
    <x v="20"/>
    <x v="7"/>
    <n v="5"/>
    <n v="349"/>
    <n v="349"/>
  </r>
  <r>
    <x v="20"/>
    <x v="0"/>
    <n v="2"/>
    <n v="56"/>
    <n v="56"/>
  </r>
  <r>
    <x v="20"/>
    <x v="1"/>
    <n v="1"/>
    <n v="200"/>
    <n v="200"/>
  </r>
  <r>
    <x v="20"/>
    <x v="7"/>
    <n v="1"/>
    <m/>
    <n v="0"/>
  </r>
  <r>
    <x v="20"/>
    <x v="1"/>
    <n v="2"/>
    <m/>
    <n v="0"/>
  </r>
  <r>
    <x v="20"/>
    <x v="7"/>
    <n v="2"/>
    <n v="185"/>
    <n v="185"/>
  </r>
  <r>
    <x v="20"/>
    <x v="2"/>
    <n v="3"/>
    <m/>
    <n v="0"/>
  </r>
  <r>
    <x v="20"/>
    <x v="1"/>
    <n v="2"/>
    <m/>
    <n v="0"/>
  </r>
  <r>
    <x v="21"/>
    <x v="5"/>
    <n v="7"/>
    <n v="284"/>
    <n v="284"/>
  </r>
  <r>
    <x v="21"/>
    <x v="8"/>
    <n v="1"/>
    <m/>
    <n v="0"/>
  </r>
  <r>
    <x v="21"/>
    <x v="5"/>
    <n v="2"/>
    <m/>
    <n v="0"/>
  </r>
  <r>
    <x v="21"/>
    <x v="8"/>
    <n v="2"/>
    <m/>
    <n v="0"/>
  </r>
  <r>
    <x v="21"/>
    <x v="2"/>
    <n v="5"/>
    <n v="58"/>
    <n v="58"/>
  </r>
  <r>
    <x v="21"/>
    <x v="7"/>
    <n v="6"/>
    <n v="25"/>
    <n v="25"/>
  </r>
  <r>
    <x v="21"/>
    <x v="1"/>
    <n v="2"/>
    <m/>
    <n v="0"/>
  </r>
  <r>
    <x v="21"/>
    <x v="3"/>
    <n v="2"/>
    <n v="76"/>
    <n v="76"/>
  </r>
  <r>
    <x v="21"/>
    <x v="0"/>
    <n v="4"/>
    <n v="139"/>
    <n v="139"/>
  </r>
  <r>
    <x v="21"/>
    <x v="5"/>
    <n v="1"/>
    <m/>
    <n v="0"/>
  </r>
  <r>
    <x v="22"/>
    <x v="7"/>
    <n v="2"/>
    <n v="113"/>
    <n v="113"/>
  </r>
  <r>
    <x v="22"/>
    <x v="7"/>
    <n v="2"/>
    <n v="100"/>
    <n v="100"/>
  </r>
  <r>
    <x v="22"/>
    <x v="5"/>
    <n v="1"/>
    <n v="45"/>
    <n v="45"/>
  </r>
  <r>
    <x v="22"/>
    <x v="10"/>
    <n v="2"/>
    <n v="100"/>
    <n v="100"/>
  </r>
  <r>
    <x v="22"/>
    <x v="1"/>
    <n v="5"/>
    <n v="40"/>
    <n v="40"/>
  </r>
  <r>
    <x v="22"/>
    <x v="2"/>
    <n v="8"/>
    <n v="144"/>
    <n v="144"/>
  </r>
  <r>
    <x v="22"/>
    <x v="1"/>
    <n v="3"/>
    <n v="185"/>
    <n v="185"/>
  </r>
  <r>
    <x v="22"/>
    <x v="7"/>
    <n v="1"/>
    <m/>
    <n v="0"/>
  </r>
  <r>
    <x v="22"/>
    <x v="1"/>
    <n v="2"/>
    <n v="104"/>
    <n v="104"/>
  </r>
  <r>
    <x v="22"/>
    <x v="8"/>
    <n v="2"/>
    <n v="16"/>
    <n v="16"/>
  </r>
  <r>
    <x v="23"/>
    <x v="7"/>
    <n v="2"/>
    <n v="80"/>
    <n v="80"/>
  </r>
  <r>
    <x v="23"/>
    <x v="1"/>
    <n v="6"/>
    <n v="64"/>
    <n v="64"/>
  </r>
  <r>
    <x v="23"/>
    <x v="7"/>
    <n v="2"/>
    <m/>
    <n v="0"/>
  </r>
  <r>
    <x v="23"/>
    <x v="5"/>
    <n v="2"/>
    <n v="174"/>
    <n v="174"/>
  </r>
  <r>
    <x v="23"/>
    <x v="9"/>
    <n v="10"/>
    <n v="125"/>
    <n v="125"/>
  </r>
  <r>
    <x v="23"/>
    <x v="2"/>
    <n v="6"/>
    <n v="40"/>
    <n v="40"/>
  </r>
  <r>
    <x v="24"/>
    <x v="5"/>
    <n v="7"/>
    <n v="14"/>
    <n v="14"/>
  </r>
  <r>
    <x v="24"/>
    <x v="3"/>
    <n v="6"/>
    <n v="230"/>
    <n v="230"/>
  </r>
  <r>
    <x v="24"/>
    <x v="11"/>
    <n v="2"/>
    <n v="379"/>
    <n v="379"/>
  </r>
  <r>
    <x v="24"/>
    <x v="3"/>
    <n v="2"/>
    <n v="35"/>
    <n v="35"/>
  </r>
  <r>
    <x v="24"/>
    <x v="7"/>
    <n v="2"/>
    <n v="14"/>
    <n v="14"/>
  </r>
  <r>
    <x v="24"/>
    <x v="2"/>
    <n v="3"/>
    <n v="105"/>
    <n v="105"/>
  </r>
  <r>
    <x v="24"/>
    <x v="8"/>
    <n v="4"/>
    <m/>
    <n v="0"/>
  </r>
  <r>
    <x v="24"/>
    <x v="7"/>
    <n v="3"/>
    <m/>
    <n v="0"/>
  </r>
  <r>
    <x v="25"/>
    <x v="7"/>
    <n v="1"/>
    <n v="11"/>
    <n v="11"/>
  </r>
  <r>
    <x v="25"/>
    <x v="3"/>
    <n v="5"/>
    <n v="95"/>
    <n v="95"/>
  </r>
  <r>
    <x v="25"/>
    <x v="1"/>
    <n v="2"/>
    <n v="31"/>
    <n v="31"/>
  </r>
  <r>
    <x v="25"/>
    <x v="9"/>
    <n v="2"/>
    <n v="87"/>
    <n v="87"/>
  </r>
  <r>
    <x v="25"/>
    <x v="7"/>
    <n v="2"/>
    <n v="45"/>
    <n v="45"/>
  </r>
  <r>
    <x v="25"/>
    <x v="7"/>
    <n v="2"/>
    <m/>
    <n v="0"/>
  </r>
  <r>
    <x v="25"/>
    <x v="5"/>
    <n v="2"/>
    <m/>
    <n v="0"/>
  </r>
  <r>
    <x v="25"/>
    <x v="1"/>
    <n v="3"/>
    <m/>
    <n v="0"/>
  </r>
  <r>
    <x v="26"/>
    <x v="7"/>
    <n v="2"/>
    <m/>
    <n v="0"/>
  </r>
  <r>
    <x v="26"/>
    <x v="2"/>
    <n v="4"/>
    <m/>
    <n v="0"/>
  </r>
  <r>
    <x v="26"/>
    <x v="1"/>
    <n v="2"/>
    <m/>
    <n v="0"/>
  </r>
  <r>
    <x v="26"/>
    <x v="12"/>
    <n v="2"/>
    <n v="217"/>
    <n v="217"/>
  </r>
  <r>
    <x v="26"/>
    <x v="9"/>
    <n v="5"/>
    <n v="71"/>
    <n v="71"/>
  </r>
  <r>
    <x v="26"/>
    <x v="3"/>
    <n v="4"/>
    <n v="145"/>
    <n v="145"/>
  </r>
  <r>
    <x v="26"/>
    <x v="8"/>
    <n v="1"/>
    <n v="54"/>
    <n v="54"/>
  </r>
  <r>
    <x v="26"/>
    <x v="7"/>
    <n v="1"/>
    <n v="70"/>
    <n v="70"/>
  </r>
  <r>
    <x v="26"/>
    <x v="1"/>
    <n v="2"/>
    <n v="300"/>
    <n v="300"/>
  </r>
  <r>
    <x v="26"/>
    <x v="3"/>
    <n v="2"/>
    <n v="450"/>
    <n v="450"/>
  </r>
  <r>
    <x v="26"/>
    <x v="12"/>
    <n v="4"/>
    <n v="22"/>
    <n v="22"/>
  </r>
  <r>
    <x v="26"/>
    <x v="1"/>
    <n v="2"/>
    <n v="65"/>
    <n v="65"/>
  </r>
  <r>
    <x v="26"/>
    <x v="7"/>
    <n v="7"/>
    <n v="107"/>
    <n v="107"/>
  </r>
  <r>
    <x v="26"/>
    <x v="8"/>
    <n v="2"/>
    <n v="24"/>
    <n v="24"/>
  </r>
  <r>
    <x v="26"/>
    <x v="7"/>
    <n v="4"/>
    <n v="166"/>
    <n v="166"/>
  </r>
  <r>
    <x v="26"/>
    <x v="5"/>
    <n v="2"/>
    <m/>
    <n v="0"/>
  </r>
  <r>
    <x v="26"/>
    <x v="5"/>
    <n v="2"/>
    <n v="35"/>
    <n v="35"/>
  </r>
  <r>
    <x v="27"/>
    <x v="3"/>
    <n v="2"/>
    <n v="7"/>
    <n v="7"/>
  </r>
  <r>
    <x v="27"/>
    <x v="2"/>
    <n v="2"/>
    <n v="33"/>
    <n v="33"/>
  </r>
  <r>
    <x v="27"/>
    <x v="7"/>
    <n v="4"/>
    <n v="33"/>
    <n v="33"/>
  </r>
  <r>
    <x v="27"/>
    <x v="1"/>
    <n v="3"/>
    <n v="125"/>
    <n v="125"/>
  </r>
  <r>
    <x v="27"/>
    <x v="5"/>
    <n v="2"/>
    <m/>
    <n v="0"/>
  </r>
  <r>
    <x v="27"/>
    <x v="9"/>
    <n v="2"/>
    <m/>
    <n v="0"/>
  </r>
  <r>
    <x v="27"/>
    <x v="7"/>
    <n v="6"/>
    <n v="149"/>
    <n v="149"/>
  </r>
  <r>
    <x v="27"/>
    <x v="8"/>
    <n v="2"/>
    <n v="80"/>
    <n v="80"/>
  </r>
  <r>
    <x v="28"/>
    <x v="7"/>
    <n v="4"/>
    <n v="138"/>
    <n v="138"/>
  </r>
  <r>
    <x v="28"/>
    <x v="2"/>
    <n v="2"/>
    <n v="80"/>
    <n v="80"/>
  </r>
  <r>
    <x v="28"/>
    <x v="1"/>
    <n v="4"/>
    <n v="30"/>
    <n v="30"/>
  </r>
  <r>
    <x v="28"/>
    <x v="1"/>
    <n v="2"/>
    <n v="75"/>
    <n v="75"/>
  </r>
  <r>
    <x v="28"/>
    <x v="8"/>
    <n v="4"/>
    <n v="5"/>
    <n v="5"/>
  </r>
  <r>
    <x v="28"/>
    <x v="3"/>
    <n v="2"/>
    <n v="77"/>
    <n v="77"/>
  </r>
  <r>
    <x v="28"/>
    <x v="12"/>
    <n v="2"/>
    <n v="3"/>
    <n v="3"/>
  </r>
  <r>
    <x v="28"/>
    <x v="0"/>
    <n v="3"/>
    <n v="57"/>
    <n v="57"/>
  </r>
  <r>
    <x v="28"/>
    <x v="9"/>
    <n v="2"/>
    <n v="70"/>
    <n v="70"/>
  </r>
  <r>
    <x v="29"/>
    <x v="7"/>
    <n v="7"/>
    <n v="250"/>
    <n v="250"/>
  </r>
  <r>
    <x v="29"/>
    <x v="3"/>
    <n v="1"/>
    <n v="537"/>
    <n v="537"/>
  </r>
  <r>
    <x v="29"/>
    <x v="5"/>
    <n v="1"/>
    <n v="40"/>
    <n v="40"/>
  </r>
  <r>
    <x v="29"/>
    <x v="2"/>
    <n v="1"/>
    <n v="38"/>
    <n v="38"/>
  </r>
  <r>
    <x v="29"/>
    <x v="2"/>
    <n v="2"/>
    <m/>
    <n v="0"/>
  </r>
  <r>
    <x v="30"/>
    <x v="3"/>
    <n v="6"/>
    <n v="75"/>
    <n v="75"/>
  </r>
  <r>
    <x v="30"/>
    <x v="5"/>
    <n v="1"/>
    <n v="59"/>
    <n v="59"/>
  </r>
  <r>
    <x v="30"/>
    <x v="0"/>
    <n v="4"/>
    <n v="10"/>
    <n v="10"/>
  </r>
  <r>
    <x v="30"/>
    <x v="5"/>
    <n v="2"/>
    <m/>
    <n v="0"/>
  </r>
  <r>
    <x v="30"/>
    <x v="1"/>
    <n v="2"/>
    <m/>
    <n v="0"/>
  </r>
  <r>
    <x v="30"/>
    <x v="9"/>
    <n v="4"/>
    <n v="151"/>
    <n v="151"/>
  </r>
  <r>
    <x v="30"/>
    <x v="2"/>
    <n v="6"/>
    <n v="17"/>
    <n v="17"/>
  </r>
  <r>
    <x v="30"/>
    <x v="5"/>
    <n v="3"/>
    <m/>
    <n v="0"/>
  </r>
  <r>
    <x v="30"/>
    <x v="11"/>
    <n v="2"/>
    <m/>
    <n v="0"/>
  </r>
  <r>
    <x v="31"/>
    <x v="7"/>
    <n v="2"/>
    <n v="357"/>
    <n v="357"/>
  </r>
  <r>
    <x v="31"/>
    <x v="5"/>
    <n v="2"/>
    <n v="25"/>
    <n v="25"/>
  </r>
  <r>
    <x v="31"/>
    <x v="9"/>
    <n v="6"/>
    <n v="379"/>
    <n v="379"/>
  </r>
  <r>
    <x v="31"/>
    <x v="7"/>
    <n v="2"/>
    <n v="19"/>
    <n v="19"/>
  </r>
  <r>
    <x v="31"/>
    <x v="2"/>
    <n v="6"/>
    <n v="174"/>
    <n v="174"/>
  </r>
  <r>
    <x v="31"/>
    <x v="7"/>
    <n v="5"/>
    <m/>
    <n v="0"/>
  </r>
  <r>
    <x v="31"/>
    <x v="10"/>
    <n v="2"/>
    <m/>
    <n v="0"/>
  </r>
  <r>
    <x v="31"/>
    <x v="9"/>
    <n v="2"/>
    <n v="30"/>
    <n v="30"/>
  </r>
  <r>
    <x v="31"/>
    <x v="1"/>
    <n v="2"/>
    <n v="53"/>
    <n v="53"/>
  </r>
  <r>
    <x v="31"/>
    <x v="9"/>
    <n v="2"/>
    <n v="75"/>
    <n v="75"/>
  </r>
  <r>
    <x v="31"/>
    <x v="5"/>
    <n v="2"/>
    <n v="18"/>
    <n v="18"/>
  </r>
  <r>
    <x v="31"/>
    <x v="2"/>
    <n v="2"/>
    <n v="55"/>
    <n v="55"/>
  </r>
  <r>
    <x v="32"/>
    <x v="7"/>
    <n v="2"/>
    <n v="12"/>
    <n v="12"/>
  </r>
  <r>
    <x v="32"/>
    <x v="2"/>
    <n v="2"/>
    <n v="24"/>
    <n v="24"/>
  </r>
  <r>
    <x v="32"/>
    <x v="10"/>
    <n v="2"/>
    <n v="45"/>
    <n v="45"/>
  </r>
  <r>
    <x v="32"/>
    <x v="7"/>
    <n v="5"/>
    <n v="255"/>
    <n v="255"/>
  </r>
  <r>
    <x v="32"/>
    <x v="1"/>
    <n v="4"/>
    <n v="115"/>
    <n v="115"/>
  </r>
  <r>
    <x v="32"/>
    <x v="8"/>
    <n v="9"/>
    <n v="558"/>
    <n v="558"/>
  </r>
  <r>
    <x v="32"/>
    <x v="9"/>
    <n v="11"/>
    <n v="99"/>
    <n v="99"/>
  </r>
  <r>
    <x v="32"/>
    <x v="4"/>
    <n v="2"/>
    <m/>
    <n v="0"/>
  </r>
  <r>
    <x v="32"/>
    <x v="2"/>
    <n v="3"/>
    <m/>
    <n v="0"/>
  </r>
  <r>
    <x v="32"/>
    <x v="7"/>
    <n v="2"/>
    <m/>
    <n v="0"/>
  </r>
  <r>
    <x v="32"/>
    <x v="8"/>
    <n v="4"/>
    <n v="99"/>
    <n v="99"/>
  </r>
  <r>
    <x v="33"/>
    <x v="2"/>
    <n v="2"/>
    <n v="70"/>
    <n v="70"/>
  </r>
  <r>
    <x v="33"/>
    <x v="7"/>
    <n v="3"/>
    <n v="79"/>
    <n v="79"/>
  </r>
  <r>
    <x v="33"/>
    <x v="9"/>
    <n v="1"/>
    <n v="20"/>
    <n v="20"/>
  </r>
  <r>
    <x v="33"/>
    <x v="7"/>
    <n v="1"/>
    <m/>
    <n v="0"/>
  </r>
  <r>
    <x v="33"/>
    <x v="7"/>
    <n v="3"/>
    <n v="75"/>
    <n v="75"/>
  </r>
  <r>
    <x v="33"/>
    <x v="11"/>
    <n v="9"/>
    <n v="227"/>
    <n v="227"/>
  </r>
  <r>
    <x v="33"/>
    <x v="5"/>
    <n v="2"/>
    <n v="106"/>
    <n v="106"/>
  </r>
  <r>
    <x v="33"/>
    <x v="10"/>
    <n v="2"/>
    <n v="277"/>
    <n v="277"/>
  </r>
  <r>
    <x v="33"/>
    <x v="8"/>
    <n v="5"/>
    <m/>
    <n v="0"/>
  </r>
  <r>
    <x v="33"/>
    <x v="5"/>
    <n v="2"/>
    <m/>
    <n v="0"/>
  </r>
  <r>
    <x v="33"/>
    <x v="9"/>
    <n v="2"/>
    <m/>
    <n v="0"/>
  </r>
  <r>
    <x v="34"/>
    <x v="1"/>
    <n v="2"/>
    <n v="63"/>
    <n v="63"/>
  </r>
  <r>
    <x v="34"/>
    <x v="1"/>
    <n v="3"/>
    <n v="100"/>
    <n v="100"/>
  </r>
  <r>
    <x v="34"/>
    <x v="9"/>
    <n v="2"/>
    <n v="31"/>
    <n v="31"/>
  </r>
  <r>
    <x v="34"/>
    <x v="0"/>
    <n v="2"/>
    <n v="50"/>
    <n v="50"/>
  </r>
  <r>
    <x v="34"/>
    <x v="2"/>
    <n v="2"/>
    <n v="34"/>
    <n v="34"/>
  </r>
  <r>
    <x v="34"/>
    <x v="2"/>
    <n v="4"/>
    <m/>
    <n v="0"/>
  </r>
  <r>
    <x v="34"/>
    <x v="2"/>
    <n v="4"/>
    <n v="180"/>
    <n v="180"/>
  </r>
  <r>
    <x v="34"/>
    <x v="8"/>
    <n v="2"/>
    <m/>
    <n v="0"/>
  </r>
  <r>
    <x v="34"/>
    <x v="9"/>
    <n v="2"/>
    <n v="95"/>
    <n v="95"/>
  </r>
  <r>
    <x v="34"/>
    <x v="7"/>
    <n v="2"/>
    <n v="290"/>
    <n v="290"/>
  </r>
  <r>
    <x v="35"/>
    <x v="9"/>
    <n v="4"/>
    <n v="55"/>
    <n v="55"/>
  </r>
  <r>
    <x v="35"/>
    <x v="0"/>
    <n v="5"/>
    <n v="175"/>
    <n v="175"/>
  </r>
  <r>
    <x v="35"/>
    <x v="5"/>
    <n v="5"/>
    <n v="33"/>
    <n v="33"/>
  </r>
  <r>
    <x v="35"/>
    <x v="8"/>
    <n v="2"/>
    <n v="65"/>
    <n v="65"/>
  </r>
  <r>
    <x v="35"/>
    <x v="8"/>
    <n v="2"/>
    <n v="60"/>
    <n v="60"/>
  </r>
  <r>
    <x v="35"/>
    <x v="4"/>
    <n v="7"/>
    <n v="148"/>
    <n v="148"/>
  </r>
  <r>
    <x v="35"/>
    <x v="9"/>
    <n v="2"/>
    <m/>
    <n v="0"/>
  </r>
  <r>
    <x v="35"/>
    <x v="4"/>
    <n v="2"/>
    <m/>
    <n v="0"/>
  </r>
  <r>
    <x v="36"/>
    <x v="2"/>
    <n v="3"/>
    <n v="15"/>
    <n v="15"/>
  </r>
  <r>
    <x v="36"/>
    <x v="4"/>
    <n v="3"/>
    <n v="23"/>
    <n v="23"/>
  </r>
  <r>
    <x v="36"/>
    <x v="11"/>
    <n v="4"/>
    <n v="175"/>
    <n v="175"/>
  </r>
  <r>
    <x v="36"/>
    <x v="2"/>
    <n v="5"/>
    <n v="27"/>
    <n v="27"/>
  </r>
  <r>
    <x v="36"/>
    <x v="0"/>
    <n v="2"/>
    <n v="119"/>
    <n v="119"/>
  </r>
  <r>
    <x v="37"/>
    <x v="4"/>
    <n v="2"/>
    <m/>
    <n v="0"/>
  </r>
  <r>
    <x v="37"/>
    <x v="5"/>
    <n v="1"/>
    <m/>
    <n v="0"/>
  </r>
  <r>
    <x v="37"/>
    <x v="10"/>
    <n v="2"/>
    <m/>
    <n v="0"/>
  </r>
  <r>
    <x v="38"/>
    <x v="2"/>
    <n v="2"/>
    <n v="132"/>
    <n v="132"/>
  </r>
  <r>
    <x v="38"/>
    <x v="8"/>
    <n v="2"/>
    <n v="19"/>
    <n v="19"/>
  </r>
  <r>
    <x v="38"/>
    <x v="1"/>
    <n v="15"/>
    <n v="551"/>
    <n v="551"/>
  </r>
  <r>
    <x v="38"/>
    <x v="5"/>
    <n v="3"/>
    <m/>
    <n v="0"/>
  </r>
  <r>
    <x v="38"/>
    <x v="5"/>
    <n v="2"/>
    <n v="79"/>
    <n v="79"/>
  </r>
  <r>
    <x v="38"/>
    <x v="5"/>
    <n v="4"/>
    <n v="52"/>
    <n v="52"/>
  </r>
  <r>
    <x v="38"/>
    <x v="2"/>
    <n v="2"/>
    <n v="70"/>
    <n v="70"/>
  </r>
  <r>
    <x v="39"/>
    <x v="1"/>
    <n v="4"/>
    <n v="56"/>
    <n v="56"/>
  </r>
  <r>
    <x v="39"/>
    <x v="2"/>
    <n v="2"/>
    <n v="51"/>
    <n v="51"/>
  </r>
  <r>
    <x v="39"/>
    <x v="2"/>
    <n v="2"/>
    <n v="120"/>
    <n v="120"/>
  </r>
  <r>
    <x v="39"/>
    <x v="11"/>
    <n v="3"/>
    <n v="72"/>
    <n v="72"/>
  </r>
  <r>
    <x v="39"/>
    <x v="6"/>
    <n v="4"/>
    <n v="50"/>
    <n v="50"/>
  </r>
  <r>
    <x v="40"/>
    <x v="1"/>
    <n v="3"/>
    <n v="61"/>
    <n v="61"/>
  </r>
  <r>
    <x v="40"/>
    <x v="2"/>
    <n v="5"/>
    <n v="12"/>
    <n v="12"/>
  </r>
  <r>
    <x v="40"/>
    <x v="11"/>
    <n v="5"/>
    <n v="170"/>
    <n v="170"/>
  </r>
  <r>
    <x v="40"/>
    <x v="8"/>
    <n v="9"/>
    <n v="45"/>
    <n v="45"/>
  </r>
  <r>
    <x v="40"/>
    <x v="4"/>
    <n v="2"/>
    <n v="35"/>
    <n v="35"/>
  </r>
  <r>
    <x v="40"/>
    <x v="8"/>
    <n v="6"/>
    <n v="52"/>
    <n v="52"/>
  </r>
  <r>
    <x v="40"/>
    <x v="4"/>
    <n v="4"/>
    <m/>
    <n v="0"/>
  </r>
  <r>
    <x v="40"/>
    <x v="12"/>
    <n v="2"/>
    <m/>
    <n v="0"/>
  </r>
  <r>
    <x v="41"/>
    <x v="11"/>
    <n v="3"/>
    <m/>
    <n v="0"/>
  </r>
  <r>
    <x v="41"/>
    <x v="1"/>
    <n v="7"/>
    <n v="7"/>
    <n v="7"/>
  </r>
  <r>
    <x v="41"/>
    <x v="1"/>
    <n v="6"/>
    <n v="160"/>
    <n v="160"/>
  </r>
  <r>
    <x v="41"/>
    <x v="4"/>
    <n v="2"/>
    <n v="85"/>
    <n v="85"/>
  </r>
  <r>
    <x v="41"/>
    <x v="0"/>
    <n v="2"/>
    <m/>
    <n v="0"/>
  </r>
  <r>
    <x v="41"/>
    <x v="2"/>
    <n v="2"/>
    <m/>
    <n v="0"/>
  </r>
  <r>
    <x v="42"/>
    <x v="9"/>
    <n v="3"/>
    <n v="12"/>
    <n v="12"/>
  </r>
  <r>
    <x v="42"/>
    <x v="2"/>
    <n v="2"/>
    <n v="46"/>
    <n v="46"/>
  </r>
  <r>
    <x v="42"/>
    <x v="4"/>
    <n v="3"/>
    <n v="42"/>
    <n v="42"/>
  </r>
  <r>
    <x v="42"/>
    <x v="1"/>
    <n v="2"/>
    <n v="0"/>
    <n v="0"/>
  </r>
  <r>
    <x v="42"/>
    <x v="11"/>
    <n v="14"/>
    <n v="63"/>
    <n v="63"/>
  </r>
  <r>
    <x v="42"/>
    <x v="9"/>
    <n v="4"/>
    <n v="39"/>
    <n v="39"/>
  </r>
  <r>
    <x v="42"/>
    <x v="2"/>
    <n v="5"/>
    <n v="200"/>
    <n v="200"/>
  </r>
  <r>
    <x v="42"/>
    <x v="0"/>
    <n v="3"/>
    <n v="147"/>
    <n v="147"/>
  </r>
  <r>
    <x v="42"/>
    <x v="9"/>
    <n v="3"/>
    <n v="0"/>
    <n v="0"/>
  </r>
  <r>
    <x v="43"/>
    <x v="11"/>
    <n v="3"/>
    <n v="75"/>
    <n v="75"/>
  </r>
  <r>
    <x v="43"/>
    <x v="1"/>
    <n v="3"/>
    <n v="164"/>
    <n v="164"/>
  </r>
  <r>
    <x v="43"/>
    <x v="2"/>
    <n v="3"/>
    <n v="40"/>
    <n v="40"/>
  </r>
  <r>
    <x v="43"/>
    <x v="8"/>
    <n v="2"/>
    <n v="32"/>
    <n v="32"/>
  </r>
  <r>
    <x v="43"/>
    <x v="1"/>
    <n v="4"/>
    <m/>
    <n v="0"/>
  </r>
  <r>
    <x v="43"/>
    <x v="1"/>
    <n v="1"/>
    <m/>
    <n v="0"/>
  </r>
  <r>
    <x v="43"/>
    <x v="8"/>
    <n v="2"/>
    <n v="30"/>
    <n v="30"/>
  </r>
  <r>
    <x v="44"/>
    <x v="1"/>
    <n v="2"/>
    <n v="5"/>
    <n v="5"/>
  </r>
  <r>
    <x v="44"/>
    <x v="1"/>
    <n v="8"/>
    <n v="106"/>
    <n v="106"/>
  </r>
  <r>
    <x v="44"/>
    <x v="0"/>
    <n v="2"/>
    <n v="170"/>
    <n v="170"/>
  </r>
  <r>
    <x v="44"/>
    <x v="8"/>
    <n v="4"/>
    <n v="123"/>
    <n v="123"/>
  </r>
  <r>
    <x v="44"/>
    <x v="2"/>
    <n v="2"/>
    <m/>
    <n v="0"/>
  </r>
  <r>
    <x v="44"/>
    <x v="11"/>
    <n v="6"/>
    <n v="290"/>
    <n v="290"/>
  </r>
  <r>
    <x v="44"/>
    <x v="4"/>
    <n v="2"/>
    <n v="25"/>
    <n v="25"/>
  </r>
  <r>
    <x v="44"/>
    <x v="0"/>
    <n v="4"/>
    <n v="33"/>
    <n v="33"/>
  </r>
  <r>
    <x v="45"/>
    <x v="13"/>
    <n v="10"/>
    <n v="154"/>
    <n v="154"/>
  </r>
  <r>
    <x v="45"/>
    <x v="2"/>
    <n v="2"/>
    <n v="86"/>
    <n v="86"/>
  </r>
  <r>
    <x v="45"/>
    <x v="4"/>
    <n v="4"/>
    <n v="190"/>
    <n v="190"/>
  </r>
  <r>
    <x v="45"/>
    <x v="11"/>
    <n v="2"/>
    <m/>
    <n v="0"/>
  </r>
  <r>
    <x v="45"/>
    <x v="1"/>
    <n v="1"/>
    <m/>
    <n v="0"/>
  </r>
  <r>
    <x v="45"/>
    <x v="0"/>
    <n v="3"/>
    <m/>
    <n v="0"/>
  </r>
  <r>
    <x v="45"/>
    <x v="1"/>
    <n v="2"/>
    <n v="160"/>
    <n v="160"/>
  </r>
  <r>
    <x v="45"/>
    <x v="2"/>
    <n v="3"/>
    <n v="133"/>
    <n v="133"/>
  </r>
  <r>
    <x v="45"/>
    <x v="9"/>
    <n v="2"/>
    <n v="55"/>
    <n v="55"/>
  </r>
  <r>
    <x v="45"/>
    <x v="1"/>
    <n v="3"/>
    <n v="290"/>
    <n v="290"/>
  </r>
  <r>
    <x v="46"/>
    <x v="2"/>
    <n v="2"/>
    <n v="12"/>
    <n v="12"/>
  </r>
  <r>
    <x v="46"/>
    <x v="4"/>
    <n v="6"/>
    <n v="250"/>
    <n v="250"/>
  </r>
  <r>
    <x v="46"/>
    <x v="4"/>
    <n v="2"/>
    <n v="7"/>
    <n v="7"/>
  </r>
  <r>
    <x v="46"/>
    <x v="1"/>
    <n v="2"/>
    <n v="80"/>
    <n v="80"/>
  </r>
  <r>
    <x v="46"/>
    <x v="2"/>
    <n v="1"/>
    <n v="20"/>
    <n v="20"/>
  </r>
  <r>
    <x v="46"/>
    <x v="4"/>
    <n v="2"/>
    <m/>
    <n v="0"/>
  </r>
  <r>
    <x v="46"/>
    <x v="14"/>
    <n v="2"/>
    <m/>
    <n v="0"/>
  </r>
  <r>
    <x v="46"/>
    <x v="3"/>
    <n v="2"/>
    <m/>
    <n v="0"/>
  </r>
  <r>
    <x v="46"/>
    <x v="14"/>
    <n v="5"/>
    <n v="200"/>
    <n v="200"/>
  </r>
  <r>
    <x v="46"/>
    <x v="2"/>
    <n v="6"/>
    <n v="85"/>
    <n v="85"/>
  </r>
  <r>
    <x v="46"/>
    <x v="6"/>
    <n v="2"/>
    <n v="105"/>
    <n v="105"/>
  </r>
  <r>
    <x v="46"/>
    <x v="8"/>
    <n v="2"/>
    <m/>
    <n v="0"/>
  </r>
  <r>
    <x v="47"/>
    <x v="2"/>
    <n v="7"/>
    <n v="265"/>
    <n v="265"/>
  </r>
  <r>
    <x v="47"/>
    <x v="14"/>
    <n v="10"/>
    <n v="293"/>
    <n v="293"/>
  </r>
  <r>
    <x v="47"/>
    <x v="9"/>
    <n v="3"/>
    <n v="20"/>
    <n v="20"/>
  </r>
  <r>
    <x v="47"/>
    <x v="11"/>
    <n v="5"/>
    <n v="150"/>
    <n v="150"/>
  </r>
  <r>
    <x v="47"/>
    <x v="4"/>
    <n v="4"/>
    <n v="109"/>
    <n v="109"/>
  </r>
  <r>
    <x v="47"/>
    <x v="9"/>
    <n v="7"/>
    <n v="311"/>
    <n v="311"/>
  </r>
  <r>
    <x v="47"/>
    <x v="3"/>
    <n v="1"/>
    <m/>
    <n v="0"/>
  </r>
  <r>
    <x v="47"/>
    <x v="2"/>
    <n v="2"/>
    <m/>
    <n v="0"/>
  </r>
  <r>
    <x v="47"/>
    <x v="14"/>
    <n v="2"/>
    <m/>
    <n v="0"/>
  </r>
  <r>
    <x v="47"/>
    <x v="4"/>
    <n v="2"/>
    <n v="44"/>
    <n v="44"/>
  </r>
  <r>
    <x v="47"/>
    <x v="8"/>
    <n v="1"/>
    <n v="50"/>
    <n v="50"/>
  </r>
  <r>
    <x v="47"/>
    <x v="2"/>
    <n v="1"/>
    <n v="2"/>
    <n v="2"/>
  </r>
  <r>
    <x v="48"/>
    <x v="14"/>
    <n v="2"/>
    <n v="30"/>
    <n v="30"/>
  </r>
  <r>
    <x v="48"/>
    <x v="6"/>
    <n v="6"/>
    <n v="201"/>
    <n v="201"/>
  </r>
  <r>
    <x v="48"/>
    <x v="11"/>
    <n v="5"/>
    <n v="149"/>
    <n v="149"/>
  </r>
  <r>
    <x v="48"/>
    <x v="6"/>
    <n v="3"/>
    <n v="19"/>
    <n v="19"/>
  </r>
  <r>
    <x v="48"/>
    <x v="13"/>
    <n v="2"/>
    <n v="5"/>
    <n v="5"/>
  </r>
  <r>
    <x v="48"/>
    <x v="12"/>
    <n v="2"/>
    <n v="73"/>
    <n v="73"/>
  </r>
  <r>
    <x v="49"/>
    <x v="2"/>
    <n v="2"/>
    <n v="10"/>
    <n v="10"/>
  </r>
  <r>
    <x v="49"/>
    <x v="14"/>
    <n v="2"/>
    <n v="14"/>
    <n v="14"/>
  </r>
  <r>
    <x v="49"/>
    <x v="2"/>
    <n v="3"/>
    <n v="45"/>
    <n v="45"/>
  </r>
  <r>
    <x v="49"/>
    <x v="4"/>
    <n v="2"/>
    <m/>
    <n v="0"/>
  </r>
  <r>
    <x v="49"/>
    <x v="3"/>
    <n v="2"/>
    <m/>
    <n v="0"/>
  </r>
  <r>
    <x v="49"/>
    <x v="14"/>
    <n v="2"/>
    <n v="130"/>
    <n v="130"/>
  </r>
  <r>
    <x v="49"/>
    <x v="2"/>
    <n v="4"/>
    <n v="15"/>
    <n v="15"/>
  </r>
  <r>
    <x v="49"/>
    <x v="14"/>
    <n v="3"/>
    <n v="15"/>
    <n v="15"/>
  </r>
  <r>
    <x v="49"/>
    <x v="0"/>
    <n v="2"/>
    <n v="15"/>
    <n v="15"/>
  </r>
  <r>
    <x v="49"/>
    <x v="12"/>
    <n v="2"/>
    <n v="10"/>
    <n v="10"/>
  </r>
  <r>
    <x v="50"/>
    <x v="9"/>
    <n v="2"/>
    <n v="95"/>
    <n v="95"/>
  </r>
  <r>
    <x v="50"/>
    <x v="11"/>
    <n v="4"/>
    <n v="128"/>
    <n v="128"/>
  </r>
  <r>
    <x v="50"/>
    <x v="4"/>
    <n v="2"/>
    <m/>
    <n v="0"/>
  </r>
  <r>
    <x v="50"/>
    <x v="6"/>
    <n v="2"/>
    <n v="70"/>
    <n v="70"/>
  </r>
  <r>
    <x v="50"/>
    <x v="2"/>
    <n v="1"/>
    <m/>
    <n v="0"/>
  </r>
  <r>
    <x v="50"/>
    <x v="8"/>
    <n v="1"/>
    <m/>
    <n v="0"/>
  </r>
  <r>
    <x v="51"/>
    <x v="9"/>
    <n v="1"/>
    <n v="29"/>
    <n v="29"/>
  </r>
  <r>
    <x v="51"/>
    <x v="2"/>
    <n v="12"/>
    <n v="59"/>
    <n v="59"/>
  </r>
  <r>
    <x v="51"/>
    <x v="1"/>
    <n v="0"/>
    <n v="36"/>
    <n v="36"/>
  </r>
  <r>
    <x v="51"/>
    <x v="4"/>
    <n v="4"/>
    <n v="10"/>
    <n v="10"/>
  </r>
  <r>
    <x v="51"/>
    <x v="9"/>
    <n v="6"/>
    <n v="15"/>
    <n v="15"/>
  </r>
  <r>
    <x v="51"/>
    <x v="13"/>
    <n v="1"/>
    <n v="35"/>
    <n v="35"/>
  </r>
  <r>
    <x v="51"/>
    <x v="2"/>
    <n v="4"/>
    <n v="40"/>
    <n v="40"/>
  </r>
  <r>
    <x v="51"/>
    <x v="11"/>
    <n v="5"/>
    <n v="30"/>
    <n v="30"/>
  </r>
  <r>
    <x v="52"/>
    <x v="3"/>
    <n v="2"/>
    <n v="50"/>
    <n v="50"/>
  </r>
  <r>
    <x v="52"/>
    <x v="2"/>
    <n v="4"/>
    <n v="49"/>
    <n v="49"/>
  </r>
  <r>
    <x v="52"/>
    <x v="6"/>
    <n v="2"/>
    <n v="96"/>
    <n v="96"/>
  </r>
  <r>
    <x v="52"/>
    <x v="6"/>
    <n v="2"/>
    <n v="16"/>
    <n v="16"/>
  </r>
  <r>
    <x v="52"/>
    <x v="6"/>
    <n v="2"/>
    <n v="30"/>
    <n v="30"/>
  </r>
  <r>
    <x v="52"/>
    <x v="2"/>
    <n v="2"/>
    <n v="41"/>
    <n v="41"/>
  </r>
  <r>
    <x v="52"/>
    <x v="11"/>
    <n v="7"/>
    <n v="25"/>
    <n v="25"/>
  </r>
  <r>
    <x v="52"/>
    <x v="13"/>
    <n v="2"/>
    <n v="68"/>
    <n v="68"/>
  </r>
  <r>
    <x v="52"/>
    <x v="8"/>
    <n v="1"/>
    <m/>
    <n v="0"/>
  </r>
  <r>
    <x v="52"/>
    <x v="1"/>
    <n v="1"/>
    <m/>
    <n v="0"/>
  </r>
  <r>
    <x v="52"/>
    <x v="4"/>
    <n v="2"/>
    <m/>
    <n v="0"/>
  </r>
  <r>
    <x v="52"/>
    <x v="2"/>
    <n v="2"/>
    <m/>
    <n v="0"/>
  </r>
  <r>
    <x v="53"/>
    <x v="6"/>
    <n v="6"/>
    <n v="5"/>
    <n v="5"/>
  </r>
  <r>
    <x v="53"/>
    <x v="11"/>
    <n v="9"/>
    <n v="114"/>
    <n v="114"/>
  </r>
  <r>
    <x v="53"/>
    <x v="8"/>
    <n v="3"/>
    <n v="50"/>
    <n v="50"/>
  </r>
  <r>
    <x v="53"/>
    <x v="3"/>
    <n v="6"/>
    <n v="268"/>
    <n v="268"/>
  </r>
  <r>
    <x v="53"/>
    <x v="2"/>
    <n v="4"/>
    <n v="55"/>
    <n v="55"/>
  </r>
  <r>
    <x v="53"/>
    <x v="2"/>
    <n v="2"/>
    <n v="129"/>
    <n v="129"/>
  </r>
  <r>
    <x v="53"/>
    <x v="9"/>
    <n v="5"/>
    <n v="114"/>
    <n v="114"/>
  </r>
  <r>
    <x v="53"/>
    <x v="2"/>
    <n v="4"/>
    <m/>
    <n v="0"/>
  </r>
  <r>
    <x v="53"/>
    <x v="2"/>
    <n v="4"/>
    <m/>
    <n v="0"/>
  </r>
  <r>
    <x v="53"/>
    <x v="4"/>
    <n v="3"/>
    <n v="270"/>
    <n v="270"/>
  </r>
  <r>
    <x v="53"/>
    <x v="4"/>
    <n v="3"/>
    <m/>
    <n v="0"/>
  </r>
  <r>
    <x v="54"/>
    <x v="11"/>
    <n v="3"/>
    <n v="198"/>
    <n v="198"/>
  </r>
  <r>
    <x v="54"/>
    <x v="13"/>
    <n v="4"/>
    <n v="7"/>
    <n v="7"/>
  </r>
  <r>
    <x v="54"/>
    <x v="14"/>
    <n v="6"/>
    <n v="25"/>
    <n v="25"/>
  </r>
  <r>
    <x v="54"/>
    <x v="5"/>
    <n v="7"/>
    <n v="142"/>
    <n v="142"/>
  </r>
  <r>
    <x v="54"/>
    <x v="2"/>
    <n v="1"/>
    <m/>
    <n v="0"/>
  </r>
  <r>
    <x v="54"/>
    <x v="0"/>
    <n v="2"/>
    <m/>
    <n v="0"/>
  </r>
  <r>
    <x v="54"/>
    <x v="6"/>
    <n v="2"/>
    <n v="24"/>
    <n v="24"/>
  </r>
  <r>
    <x v="55"/>
    <x v="14"/>
    <n v="4"/>
    <n v="89"/>
    <n v="89"/>
  </r>
  <r>
    <x v="55"/>
    <x v="11"/>
    <n v="3"/>
    <n v="9"/>
    <n v="9"/>
  </r>
  <r>
    <x v="55"/>
    <x v="14"/>
    <n v="2"/>
    <m/>
    <n v="0"/>
  </r>
  <r>
    <x v="55"/>
    <x v="13"/>
    <n v="2"/>
    <n v="120"/>
    <n v="120"/>
  </r>
  <r>
    <x v="55"/>
    <x v="6"/>
    <n v="1"/>
    <m/>
    <n v="0"/>
  </r>
  <r>
    <x v="55"/>
    <x v="3"/>
    <n v="2"/>
    <m/>
    <n v="0"/>
  </r>
  <r>
    <x v="55"/>
    <x v="9"/>
    <n v="6"/>
    <n v="24"/>
    <n v="24"/>
  </r>
  <r>
    <x v="55"/>
    <x v="2"/>
    <n v="1"/>
    <m/>
    <n v="0"/>
  </r>
  <r>
    <x v="55"/>
    <x v="5"/>
    <n v="1"/>
    <n v="44"/>
    <n v="44"/>
  </r>
  <r>
    <x v="56"/>
    <x v="14"/>
    <n v="2"/>
    <m/>
    <n v="0"/>
  </r>
  <r>
    <x v="56"/>
    <x v="11"/>
    <n v="2"/>
    <m/>
    <n v="0"/>
  </r>
  <r>
    <x v="56"/>
    <x v="14"/>
    <n v="2"/>
    <n v="60"/>
    <n v="60"/>
  </r>
  <r>
    <x v="56"/>
    <x v="6"/>
    <n v="3"/>
    <m/>
    <n v="0"/>
  </r>
  <r>
    <x v="56"/>
    <x v="4"/>
    <n v="2"/>
    <m/>
    <n v="0"/>
  </r>
  <r>
    <x v="57"/>
    <x v="15"/>
    <n v="1333"/>
    <n v="32095"/>
    <n v="3209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BE885EB-23F0-473C-B871-574E32694D87}" name="PivotTable1" cacheId="0" applyNumberFormats="0" applyBorderFormats="0" applyFontFormats="0" applyPatternFormats="0" applyAlignmentFormats="0" applyWidthHeightFormats="1" dataCaption="Values" updatedVersion="8" minRefreshableVersion="3" showDrill="0" useAutoFormatting="1" itemPrintTitles="1" createdVersion="8" indent="0" compact="0" outline="1" outlineData="1" compactData="0" multipleFieldFilters="0">
  <location ref="A3:C363" firstHeaderRow="1" firstDataRow="1" firstDataCol="2"/>
  <pivotFields count="5">
    <pivotField axis="axisRow" compact="0" showAll="0" defaultSubtotal="0">
      <items count="5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m="1" x="5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showAll="0" defaultSubtotal="0">
      <items count="16">
        <item x="2"/>
        <item x="3"/>
        <item x="10"/>
        <item x="9"/>
        <item x="13"/>
        <item x="12"/>
        <item x="5"/>
        <item x="11"/>
        <item x="0"/>
        <item x="1"/>
        <item x="14"/>
        <item x="8"/>
        <item x="4"/>
        <item x="7"/>
        <item x="6"/>
        <item x="1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0"/>
    <field x="1"/>
  </rowFields>
  <rowItems count="360">
    <i>
      <x/>
    </i>
    <i r="1">
      <x v="8"/>
    </i>
    <i r="1">
      <x v="9"/>
    </i>
    <i>
      <x v="1"/>
    </i>
    <i r="1">
      <x/>
    </i>
    <i>
      <x v="2"/>
    </i>
    <i r="1">
      <x v="1"/>
    </i>
    <i r="1">
      <x v="9"/>
    </i>
    <i r="1">
      <x v="12"/>
    </i>
    <i>
      <x v="3"/>
    </i>
    <i r="1">
      <x/>
    </i>
    <i r="1">
      <x v="1"/>
    </i>
    <i r="1">
      <x v="6"/>
    </i>
    <i r="1">
      <x v="14"/>
    </i>
    <i>
      <x v="4"/>
    </i>
    <i r="1">
      <x/>
    </i>
    <i r="1">
      <x v="6"/>
    </i>
    <i r="1">
      <x v="9"/>
    </i>
    <i r="1">
      <x v="12"/>
    </i>
    <i>
      <x v="5"/>
    </i>
    <i r="1">
      <x/>
    </i>
    <i r="1">
      <x v="1"/>
    </i>
    <i r="1">
      <x v="6"/>
    </i>
    <i r="1">
      <x v="9"/>
    </i>
    <i r="1">
      <x v="12"/>
    </i>
    <i>
      <x v="6"/>
    </i>
    <i r="1">
      <x/>
    </i>
    <i r="1">
      <x v="9"/>
    </i>
    <i r="1">
      <x v="14"/>
    </i>
    <i>
      <x v="7"/>
    </i>
    <i r="1">
      <x/>
    </i>
    <i r="1">
      <x v="9"/>
    </i>
    <i r="1">
      <x v="12"/>
    </i>
    <i>
      <x v="8"/>
    </i>
    <i r="1">
      <x/>
    </i>
    <i r="1">
      <x v="1"/>
    </i>
    <i r="1">
      <x v="9"/>
    </i>
    <i>
      <x v="9"/>
    </i>
    <i r="1">
      <x/>
    </i>
    <i r="1">
      <x v="1"/>
    </i>
    <i r="1">
      <x v="9"/>
    </i>
    <i r="1">
      <x v="12"/>
    </i>
    <i>
      <x v="10"/>
    </i>
    <i r="1">
      <x/>
    </i>
    <i r="1">
      <x v="1"/>
    </i>
    <i r="1">
      <x v="9"/>
    </i>
    <i r="1">
      <x v="14"/>
    </i>
    <i>
      <x v="11"/>
    </i>
    <i r="1">
      <x/>
    </i>
    <i r="1">
      <x v="1"/>
    </i>
    <i r="1">
      <x v="6"/>
    </i>
    <i r="1">
      <x v="8"/>
    </i>
    <i r="1">
      <x v="9"/>
    </i>
    <i r="1">
      <x v="12"/>
    </i>
    <i>
      <x v="12"/>
    </i>
    <i r="1">
      <x/>
    </i>
    <i r="1">
      <x v="1"/>
    </i>
    <i r="1">
      <x v="6"/>
    </i>
    <i r="1">
      <x v="8"/>
    </i>
    <i r="1">
      <x v="9"/>
    </i>
    <i>
      <x v="13"/>
    </i>
    <i r="1">
      <x/>
    </i>
    <i r="1">
      <x v="1"/>
    </i>
    <i r="1">
      <x v="6"/>
    </i>
    <i r="1">
      <x v="9"/>
    </i>
    <i r="1">
      <x v="12"/>
    </i>
    <i>
      <x v="14"/>
    </i>
    <i r="1">
      <x/>
    </i>
    <i r="1">
      <x v="1"/>
    </i>
    <i r="1">
      <x v="6"/>
    </i>
    <i r="1">
      <x v="9"/>
    </i>
    <i>
      <x v="15"/>
    </i>
    <i r="1">
      <x/>
    </i>
    <i r="1">
      <x v="1"/>
    </i>
    <i>
      <x v="16"/>
    </i>
    <i r="1">
      <x/>
    </i>
    <i r="1">
      <x v="1"/>
    </i>
    <i r="1">
      <x v="6"/>
    </i>
    <i r="1">
      <x v="8"/>
    </i>
    <i r="1">
      <x v="9"/>
    </i>
    <i r="1">
      <x v="12"/>
    </i>
    <i>
      <x v="17"/>
    </i>
    <i r="1">
      <x/>
    </i>
    <i r="1">
      <x v="1"/>
    </i>
    <i r="1">
      <x v="6"/>
    </i>
    <i>
      <x v="18"/>
    </i>
    <i r="1">
      <x/>
    </i>
    <i r="1">
      <x v="1"/>
    </i>
    <i r="1">
      <x v="6"/>
    </i>
    <i r="1">
      <x v="8"/>
    </i>
    <i r="1">
      <x v="9"/>
    </i>
    <i r="1">
      <x v="13"/>
    </i>
    <i>
      <x v="19"/>
    </i>
    <i r="1">
      <x/>
    </i>
    <i r="1">
      <x v="1"/>
    </i>
    <i r="1">
      <x v="6"/>
    </i>
    <i r="1">
      <x v="9"/>
    </i>
    <i r="1">
      <x v="11"/>
    </i>
    <i r="1">
      <x v="13"/>
    </i>
    <i>
      <x v="20"/>
    </i>
    <i r="1">
      <x/>
    </i>
    <i r="1">
      <x v="1"/>
    </i>
    <i r="1">
      <x v="3"/>
    </i>
    <i r="1">
      <x v="6"/>
    </i>
    <i r="1">
      <x v="8"/>
    </i>
    <i r="1">
      <x v="9"/>
    </i>
    <i r="1">
      <x v="13"/>
    </i>
    <i>
      <x v="21"/>
    </i>
    <i r="1">
      <x/>
    </i>
    <i r="1">
      <x v="1"/>
    </i>
    <i r="1">
      <x v="6"/>
    </i>
    <i r="1">
      <x v="8"/>
    </i>
    <i r="1">
      <x v="9"/>
    </i>
    <i r="1">
      <x v="11"/>
    </i>
    <i r="1">
      <x v="13"/>
    </i>
    <i>
      <x v="22"/>
    </i>
    <i r="1">
      <x/>
    </i>
    <i r="1">
      <x v="2"/>
    </i>
    <i r="1">
      <x v="6"/>
    </i>
    <i r="1">
      <x v="9"/>
    </i>
    <i r="1">
      <x v="11"/>
    </i>
    <i r="1">
      <x v="13"/>
    </i>
    <i>
      <x v="23"/>
    </i>
    <i r="1">
      <x/>
    </i>
    <i r="1">
      <x v="3"/>
    </i>
    <i r="1">
      <x v="6"/>
    </i>
    <i r="1">
      <x v="9"/>
    </i>
    <i r="1">
      <x v="13"/>
    </i>
    <i>
      <x v="24"/>
    </i>
    <i r="1">
      <x/>
    </i>
    <i r="1">
      <x v="1"/>
    </i>
    <i r="1">
      <x v="6"/>
    </i>
    <i r="1">
      <x v="7"/>
    </i>
    <i r="1">
      <x v="11"/>
    </i>
    <i r="1">
      <x v="13"/>
    </i>
    <i>
      <x v="25"/>
    </i>
    <i r="1">
      <x v="1"/>
    </i>
    <i r="1">
      <x v="3"/>
    </i>
    <i r="1">
      <x v="6"/>
    </i>
    <i r="1">
      <x v="9"/>
    </i>
    <i r="1">
      <x v="13"/>
    </i>
    <i>
      <x v="26"/>
    </i>
    <i r="1">
      <x/>
    </i>
    <i r="1">
      <x v="1"/>
    </i>
    <i r="1">
      <x v="3"/>
    </i>
    <i r="1">
      <x v="5"/>
    </i>
    <i r="1">
      <x v="6"/>
    </i>
    <i r="1">
      <x v="9"/>
    </i>
    <i r="1">
      <x v="11"/>
    </i>
    <i r="1">
      <x v="13"/>
    </i>
    <i>
      <x v="27"/>
    </i>
    <i r="1">
      <x/>
    </i>
    <i r="1">
      <x v="1"/>
    </i>
    <i r="1">
      <x v="3"/>
    </i>
    <i r="1">
      <x v="6"/>
    </i>
    <i r="1">
      <x v="9"/>
    </i>
    <i r="1">
      <x v="11"/>
    </i>
    <i r="1">
      <x v="13"/>
    </i>
    <i>
      <x v="28"/>
    </i>
    <i r="1">
      <x/>
    </i>
    <i r="1">
      <x v="1"/>
    </i>
    <i r="1">
      <x v="3"/>
    </i>
    <i r="1">
      <x v="5"/>
    </i>
    <i r="1">
      <x v="8"/>
    </i>
    <i r="1">
      <x v="9"/>
    </i>
    <i r="1">
      <x v="11"/>
    </i>
    <i r="1">
      <x v="13"/>
    </i>
    <i>
      <x v="29"/>
    </i>
    <i r="1">
      <x/>
    </i>
    <i r="1">
      <x v="1"/>
    </i>
    <i r="1">
      <x v="6"/>
    </i>
    <i r="1">
      <x v="13"/>
    </i>
    <i>
      <x v="30"/>
    </i>
    <i r="1">
      <x/>
    </i>
    <i r="1">
      <x v="1"/>
    </i>
    <i r="1">
      <x v="3"/>
    </i>
    <i r="1">
      <x v="6"/>
    </i>
    <i r="1">
      <x v="7"/>
    </i>
    <i r="1">
      <x v="8"/>
    </i>
    <i r="1">
      <x v="9"/>
    </i>
    <i>
      <x v="31"/>
    </i>
    <i r="1">
      <x/>
    </i>
    <i r="1">
      <x v="2"/>
    </i>
    <i r="1">
      <x v="3"/>
    </i>
    <i r="1">
      <x v="6"/>
    </i>
    <i r="1">
      <x v="9"/>
    </i>
    <i r="1">
      <x v="13"/>
    </i>
    <i>
      <x v="32"/>
    </i>
    <i r="1">
      <x/>
    </i>
    <i r="1">
      <x v="2"/>
    </i>
    <i r="1">
      <x v="3"/>
    </i>
    <i r="1">
      <x v="9"/>
    </i>
    <i r="1">
      <x v="11"/>
    </i>
    <i r="1">
      <x v="12"/>
    </i>
    <i r="1">
      <x v="13"/>
    </i>
    <i>
      <x v="33"/>
    </i>
    <i r="1">
      <x/>
    </i>
    <i r="1">
      <x v="2"/>
    </i>
    <i r="1">
      <x v="3"/>
    </i>
    <i r="1">
      <x v="6"/>
    </i>
    <i r="1">
      <x v="7"/>
    </i>
    <i r="1">
      <x v="11"/>
    </i>
    <i r="1">
      <x v="13"/>
    </i>
    <i>
      <x v="34"/>
    </i>
    <i r="1">
      <x/>
    </i>
    <i r="1">
      <x v="3"/>
    </i>
    <i r="1">
      <x v="8"/>
    </i>
    <i r="1">
      <x v="9"/>
    </i>
    <i r="1">
      <x v="11"/>
    </i>
    <i r="1">
      <x v="13"/>
    </i>
    <i>
      <x v="35"/>
    </i>
    <i r="1">
      <x v="3"/>
    </i>
    <i r="1">
      <x v="6"/>
    </i>
    <i r="1">
      <x v="8"/>
    </i>
    <i r="1">
      <x v="11"/>
    </i>
    <i r="1">
      <x v="12"/>
    </i>
    <i>
      <x v="36"/>
    </i>
    <i r="1">
      <x/>
    </i>
    <i r="1">
      <x v="7"/>
    </i>
    <i r="1">
      <x v="8"/>
    </i>
    <i r="1">
      <x v="12"/>
    </i>
    <i>
      <x v="37"/>
    </i>
    <i r="1">
      <x v="2"/>
    </i>
    <i r="1">
      <x v="6"/>
    </i>
    <i r="1">
      <x v="12"/>
    </i>
    <i>
      <x v="38"/>
    </i>
    <i r="1">
      <x/>
    </i>
    <i r="1">
      <x v="6"/>
    </i>
    <i r="1">
      <x v="9"/>
    </i>
    <i r="1">
      <x v="11"/>
    </i>
    <i>
      <x v="39"/>
    </i>
    <i r="1">
      <x/>
    </i>
    <i r="1">
      <x v="7"/>
    </i>
    <i r="1">
      <x v="9"/>
    </i>
    <i r="1">
      <x v="14"/>
    </i>
    <i>
      <x v="40"/>
    </i>
    <i r="1">
      <x/>
    </i>
    <i r="1">
      <x v="5"/>
    </i>
    <i r="1">
      <x v="7"/>
    </i>
    <i r="1">
      <x v="9"/>
    </i>
    <i r="1">
      <x v="11"/>
    </i>
    <i r="1">
      <x v="12"/>
    </i>
    <i>
      <x v="41"/>
    </i>
    <i r="1">
      <x/>
    </i>
    <i r="1">
      <x v="7"/>
    </i>
    <i r="1">
      <x v="8"/>
    </i>
    <i r="1">
      <x v="9"/>
    </i>
    <i r="1">
      <x v="12"/>
    </i>
    <i>
      <x v="42"/>
    </i>
    <i r="1">
      <x/>
    </i>
    <i r="1">
      <x v="3"/>
    </i>
    <i r="1">
      <x v="7"/>
    </i>
    <i r="1">
      <x v="8"/>
    </i>
    <i r="1">
      <x v="9"/>
    </i>
    <i r="1">
      <x v="12"/>
    </i>
    <i>
      <x v="43"/>
    </i>
    <i r="1">
      <x/>
    </i>
    <i r="1">
      <x v="7"/>
    </i>
    <i r="1">
      <x v="9"/>
    </i>
    <i r="1">
      <x v="11"/>
    </i>
    <i>
      <x v="44"/>
    </i>
    <i r="1">
      <x/>
    </i>
    <i r="1">
      <x v="7"/>
    </i>
    <i r="1">
      <x v="8"/>
    </i>
    <i r="1">
      <x v="9"/>
    </i>
    <i r="1">
      <x v="11"/>
    </i>
    <i r="1">
      <x v="12"/>
    </i>
    <i>
      <x v="45"/>
    </i>
    <i r="1">
      <x/>
    </i>
    <i r="1">
      <x v="3"/>
    </i>
    <i r="1">
      <x v="4"/>
    </i>
    <i r="1">
      <x v="7"/>
    </i>
    <i r="1">
      <x v="8"/>
    </i>
    <i r="1">
      <x v="9"/>
    </i>
    <i r="1">
      <x v="12"/>
    </i>
    <i>
      <x v="46"/>
    </i>
    <i r="1">
      <x/>
    </i>
    <i r="1">
      <x v="1"/>
    </i>
    <i r="1">
      <x v="9"/>
    </i>
    <i r="1">
      <x v="10"/>
    </i>
    <i r="1">
      <x v="11"/>
    </i>
    <i r="1">
      <x v="12"/>
    </i>
    <i r="1">
      <x v="14"/>
    </i>
    <i>
      <x v="47"/>
    </i>
    <i r="1">
      <x/>
    </i>
    <i r="1">
      <x v="1"/>
    </i>
    <i r="1">
      <x v="3"/>
    </i>
    <i r="1">
      <x v="7"/>
    </i>
    <i r="1">
      <x v="10"/>
    </i>
    <i r="1">
      <x v="11"/>
    </i>
    <i r="1">
      <x v="12"/>
    </i>
    <i>
      <x v="48"/>
    </i>
    <i r="1">
      <x v="4"/>
    </i>
    <i r="1">
      <x v="5"/>
    </i>
    <i r="1">
      <x v="7"/>
    </i>
    <i r="1">
      <x v="10"/>
    </i>
    <i r="1">
      <x v="14"/>
    </i>
    <i>
      <x v="49"/>
    </i>
    <i r="1">
      <x/>
    </i>
    <i r="1">
      <x v="1"/>
    </i>
    <i r="1">
      <x v="5"/>
    </i>
    <i r="1">
      <x v="8"/>
    </i>
    <i r="1">
      <x v="10"/>
    </i>
    <i r="1">
      <x v="12"/>
    </i>
    <i>
      <x v="50"/>
    </i>
    <i r="1">
      <x/>
    </i>
    <i r="1">
      <x v="3"/>
    </i>
    <i r="1">
      <x v="7"/>
    </i>
    <i r="1">
      <x v="11"/>
    </i>
    <i r="1">
      <x v="12"/>
    </i>
    <i r="1">
      <x v="14"/>
    </i>
    <i>
      <x v="51"/>
    </i>
    <i r="1">
      <x/>
    </i>
    <i r="1">
      <x v="3"/>
    </i>
    <i r="1">
      <x v="4"/>
    </i>
    <i r="1">
      <x v="7"/>
    </i>
    <i r="1">
      <x v="9"/>
    </i>
    <i r="1">
      <x v="12"/>
    </i>
    <i>
      <x v="52"/>
    </i>
    <i r="1">
      <x/>
    </i>
    <i r="1">
      <x v="1"/>
    </i>
    <i r="1">
      <x v="4"/>
    </i>
    <i r="1">
      <x v="7"/>
    </i>
    <i r="1">
      <x v="9"/>
    </i>
    <i r="1">
      <x v="11"/>
    </i>
    <i r="1">
      <x v="12"/>
    </i>
    <i r="1">
      <x v="14"/>
    </i>
    <i>
      <x v="53"/>
    </i>
    <i r="1">
      <x/>
    </i>
    <i r="1">
      <x v="1"/>
    </i>
    <i r="1">
      <x v="3"/>
    </i>
    <i r="1">
      <x v="7"/>
    </i>
    <i r="1">
      <x v="11"/>
    </i>
    <i r="1">
      <x v="12"/>
    </i>
    <i r="1">
      <x v="14"/>
    </i>
    <i>
      <x v="54"/>
    </i>
    <i r="1">
      <x/>
    </i>
    <i r="1">
      <x v="4"/>
    </i>
    <i r="1">
      <x v="6"/>
    </i>
    <i r="1">
      <x v="7"/>
    </i>
    <i r="1">
      <x v="8"/>
    </i>
    <i r="1">
      <x v="10"/>
    </i>
    <i r="1">
      <x v="14"/>
    </i>
    <i>
      <x v="55"/>
    </i>
    <i r="1">
      <x/>
    </i>
    <i r="1">
      <x v="1"/>
    </i>
    <i r="1">
      <x v="3"/>
    </i>
    <i r="1">
      <x v="4"/>
    </i>
    <i r="1">
      <x v="6"/>
    </i>
    <i r="1">
      <x v="7"/>
    </i>
    <i r="1">
      <x v="10"/>
    </i>
    <i r="1">
      <x v="14"/>
    </i>
    <i>
      <x v="56"/>
    </i>
    <i r="1">
      <x v="7"/>
    </i>
    <i r="1">
      <x v="10"/>
    </i>
    <i r="1">
      <x v="12"/>
    </i>
    <i r="1">
      <x v="14"/>
    </i>
    <i>
      <x v="57"/>
    </i>
    <i r="1">
      <x v="15"/>
    </i>
    <i t="grand">
      <x/>
    </i>
  </rowItems>
  <colItems count="1">
    <i/>
  </colItems>
  <dataFields count="1">
    <dataField name="Sum of TOTAL $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3D9C4B-8E52-4A0D-9D52-82997A726A18}" name="PivotTable3" cacheId="0" applyNumberFormats="0" applyBorderFormats="0" applyFontFormats="0" applyPatternFormats="0" applyAlignmentFormats="0" applyWidthHeightFormats="1" dataCaption="Values" updatedVersion="8" minRefreshableVersion="3" showDrill="0" useAutoFormatting="1" itemPrintTitles="1" createdVersion="8" indent="0" compact="0" compactData="0" multipleFieldFilters="0">
  <location ref="A3:C244" firstHeaderRow="1" firstDataRow="1" firstDataCol="2"/>
  <pivotFields count="5">
    <pivotField axis="axisRow" compact="0" outline="0" multipleItemSelectionAllowed="1" showAll="0" defaultSubtotal="0">
      <items count="5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m="1" x="5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measureFilter="1" defaultSubtotal="0">
      <items count="16">
        <item x="2"/>
        <item x="3"/>
        <item x="10"/>
        <item x="9"/>
        <item x="13"/>
        <item x="12"/>
        <item x="5"/>
        <item x="11"/>
        <item x="0"/>
        <item x="1"/>
        <item x="14"/>
        <item x="8"/>
        <item x="4"/>
        <item x="7"/>
        <item x="6"/>
        <item x="1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0"/>
    <field x="1"/>
  </rowFields>
  <rowItems count="241">
    <i>
      <x/>
      <x v="9"/>
    </i>
    <i>
      <x v="1"/>
      <x/>
    </i>
    <i>
      <x v="2"/>
      <x v="1"/>
    </i>
    <i>
      <x v="3"/>
      <x v="6"/>
    </i>
    <i r="1">
      <x v="14"/>
    </i>
    <i>
      <x v="4"/>
      <x v="6"/>
    </i>
    <i r="1">
      <x v="9"/>
    </i>
    <i r="1">
      <x v="12"/>
    </i>
    <i>
      <x v="5"/>
      <x/>
    </i>
    <i r="1">
      <x v="1"/>
    </i>
    <i r="1">
      <x v="6"/>
    </i>
    <i r="1">
      <x v="9"/>
    </i>
    <i>
      <x v="6"/>
      <x/>
    </i>
    <i r="1">
      <x v="9"/>
    </i>
    <i>
      <x v="7"/>
      <x/>
    </i>
    <i r="1">
      <x v="9"/>
    </i>
    <i r="1">
      <x v="12"/>
    </i>
    <i>
      <x v="8"/>
      <x/>
    </i>
    <i r="1">
      <x v="1"/>
    </i>
    <i r="1">
      <x v="9"/>
    </i>
    <i>
      <x v="9"/>
      <x v="1"/>
    </i>
    <i r="1">
      <x v="12"/>
    </i>
    <i>
      <x v="10"/>
      <x/>
    </i>
    <i r="1">
      <x v="1"/>
    </i>
    <i r="1">
      <x v="9"/>
    </i>
    <i r="1">
      <x v="14"/>
    </i>
    <i>
      <x v="11"/>
      <x/>
    </i>
    <i r="1">
      <x v="1"/>
    </i>
    <i r="1">
      <x v="6"/>
    </i>
    <i r="1">
      <x v="8"/>
    </i>
    <i r="1">
      <x v="9"/>
    </i>
    <i r="1">
      <x v="12"/>
    </i>
    <i>
      <x v="12"/>
      <x/>
    </i>
    <i r="1">
      <x v="1"/>
    </i>
    <i r="1">
      <x v="6"/>
    </i>
    <i r="1">
      <x v="9"/>
    </i>
    <i>
      <x v="13"/>
      <x/>
    </i>
    <i r="1">
      <x v="1"/>
    </i>
    <i r="1">
      <x v="6"/>
    </i>
    <i r="1">
      <x v="12"/>
    </i>
    <i>
      <x v="14"/>
      <x/>
    </i>
    <i r="1">
      <x v="1"/>
    </i>
    <i r="1">
      <x v="6"/>
    </i>
    <i r="1">
      <x v="9"/>
    </i>
    <i>
      <x v="15"/>
      <x/>
    </i>
    <i>
      <x v="16"/>
      <x/>
    </i>
    <i r="1">
      <x v="6"/>
    </i>
    <i r="1">
      <x v="8"/>
    </i>
    <i r="1">
      <x v="9"/>
    </i>
    <i r="1">
      <x v="12"/>
    </i>
    <i>
      <x v="17"/>
      <x v="6"/>
    </i>
    <i>
      <x v="18"/>
      <x v="1"/>
    </i>
    <i r="1">
      <x v="6"/>
    </i>
    <i r="1">
      <x v="8"/>
    </i>
    <i r="1">
      <x v="9"/>
    </i>
    <i r="1">
      <x v="13"/>
    </i>
    <i>
      <x v="19"/>
      <x/>
    </i>
    <i r="1">
      <x v="1"/>
    </i>
    <i r="1">
      <x v="6"/>
    </i>
    <i r="1">
      <x v="9"/>
    </i>
    <i r="1">
      <x v="11"/>
    </i>
    <i r="1">
      <x v="13"/>
    </i>
    <i>
      <x v="20"/>
      <x v="1"/>
    </i>
    <i r="1">
      <x v="3"/>
    </i>
    <i r="1">
      <x v="6"/>
    </i>
    <i r="1">
      <x v="8"/>
    </i>
    <i r="1">
      <x v="9"/>
    </i>
    <i r="1">
      <x v="13"/>
    </i>
    <i>
      <x v="21"/>
      <x/>
    </i>
    <i r="1">
      <x v="1"/>
    </i>
    <i r="1">
      <x v="6"/>
    </i>
    <i r="1">
      <x v="8"/>
    </i>
    <i r="1">
      <x v="13"/>
    </i>
    <i>
      <x v="22"/>
      <x/>
    </i>
    <i r="1">
      <x v="2"/>
    </i>
    <i r="1">
      <x v="6"/>
    </i>
    <i r="1">
      <x v="9"/>
    </i>
    <i r="1">
      <x v="11"/>
    </i>
    <i r="1">
      <x v="13"/>
    </i>
    <i>
      <x v="23"/>
      <x/>
    </i>
    <i r="1">
      <x v="3"/>
    </i>
    <i r="1">
      <x v="6"/>
    </i>
    <i r="1">
      <x v="9"/>
    </i>
    <i r="1">
      <x v="13"/>
    </i>
    <i>
      <x v="24"/>
      <x/>
    </i>
    <i r="1">
      <x v="1"/>
    </i>
    <i r="1">
      <x v="6"/>
    </i>
    <i r="1">
      <x v="7"/>
    </i>
    <i r="1">
      <x v="13"/>
    </i>
    <i>
      <x v="25"/>
      <x v="1"/>
    </i>
    <i r="1">
      <x v="3"/>
    </i>
    <i r="1">
      <x v="9"/>
    </i>
    <i r="1">
      <x v="13"/>
    </i>
    <i>
      <x v="26"/>
      <x v="1"/>
    </i>
    <i r="1">
      <x v="3"/>
    </i>
    <i r="1">
      <x v="5"/>
    </i>
    <i r="1">
      <x v="6"/>
    </i>
    <i r="1">
      <x v="9"/>
    </i>
    <i r="1">
      <x v="11"/>
    </i>
    <i r="1">
      <x v="13"/>
    </i>
    <i>
      <x v="27"/>
      <x/>
    </i>
    <i r="1">
      <x v="1"/>
    </i>
    <i r="1">
      <x v="9"/>
    </i>
    <i r="1">
      <x v="11"/>
    </i>
    <i r="1">
      <x v="13"/>
    </i>
    <i>
      <x v="28"/>
      <x/>
    </i>
    <i r="1">
      <x v="1"/>
    </i>
    <i r="1">
      <x v="3"/>
    </i>
    <i r="1">
      <x v="5"/>
    </i>
    <i r="1">
      <x v="8"/>
    </i>
    <i r="1">
      <x v="9"/>
    </i>
    <i r="1">
      <x v="11"/>
    </i>
    <i r="1">
      <x v="13"/>
    </i>
    <i>
      <x v="29"/>
      <x/>
    </i>
    <i r="1">
      <x v="1"/>
    </i>
    <i r="1">
      <x v="6"/>
    </i>
    <i r="1">
      <x v="13"/>
    </i>
    <i>
      <x v="30"/>
      <x/>
    </i>
    <i r="1">
      <x v="1"/>
    </i>
    <i r="1">
      <x v="3"/>
    </i>
    <i r="1">
      <x v="6"/>
    </i>
    <i r="1">
      <x v="8"/>
    </i>
    <i>
      <x v="31"/>
      <x/>
    </i>
    <i r="1">
      <x v="3"/>
    </i>
    <i r="1">
      <x v="6"/>
    </i>
    <i r="1">
      <x v="9"/>
    </i>
    <i r="1">
      <x v="13"/>
    </i>
    <i>
      <x v="32"/>
      <x/>
    </i>
    <i r="1">
      <x v="2"/>
    </i>
    <i r="1">
      <x v="3"/>
    </i>
    <i r="1">
      <x v="9"/>
    </i>
    <i r="1">
      <x v="11"/>
    </i>
    <i r="1">
      <x v="13"/>
    </i>
    <i>
      <x v="33"/>
      <x/>
    </i>
    <i r="1">
      <x v="2"/>
    </i>
    <i r="1">
      <x v="3"/>
    </i>
    <i r="1">
      <x v="6"/>
    </i>
    <i r="1">
      <x v="7"/>
    </i>
    <i r="1">
      <x v="13"/>
    </i>
    <i>
      <x v="34"/>
      <x/>
    </i>
    <i r="1">
      <x v="3"/>
    </i>
    <i r="1">
      <x v="8"/>
    </i>
    <i r="1">
      <x v="9"/>
    </i>
    <i r="1">
      <x v="13"/>
    </i>
    <i>
      <x v="35"/>
      <x v="3"/>
    </i>
    <i r="1">
      <x v="6"/>
    </i>
    <i r="1">
      <x v="8"/>
    </i>
    <i r="1">
      <x v="11"/>
    </i>
    <i r="1">
      <x v="12"/>
    </i>
    <i>
      <x v="36"/>
      <x/>
    </i>
    <i r="1">
      <x v="7"/>
    </i>
    <i r="1">
      <x v="8"/>
    </i>
    <i r="1">
      <x v="12"/>
    </i>
    <i>
      <x v="38"/>
      <x/>
    </i>
    <i r="1">
      <x v="6"/>
    </i>
    <i r="1">
      <x v="9"/>
    </i>
    <i r="1">
      <x v="11"/>
    </i>
    <i>
      <x v="39"/>
      <x/>
    </i>
    <i r="1">
      <x v="7"/>
    </i>
    <i r="1">
      <x v="9"/>
    </i>
    <i r="1">
      <x v="14"/>
    </i>
    <i>
      <x v="40"/>
      <x/>
    </i>
    <i r="1">
      <x v="7"/>
    </i>
    <i r="1">
      <x v="9"/>
    </i>
    <i r="1">
      <x v="11"/>
    </i>
    <i r="1">
      <x v="12"/>
    </i>
    <i>
      <x v="41"/>
      <x v="9"/>
    </i>
    <i r="1">
      <x v="12"/>
    </i>
    <i>
      <x v="42"/>
      <x/>
    </i>
    <i r="1">
      <x v="3"/>
    </i>
    <i r="1">
      <x v="7"/>
    </i>
    <i r="1">
      <x v="8"/>
    </i>
    <i r="1">
      <x v="12"/>
    </i>
    <i>
      <x v="43"/>
      <x/>
    </i>
    <i r="1">
      <x v="7"/>
    </i>
    <i r="1">
      <x v="9"/>
    </i>
    <i r="1">
      <x v="11"/>
    </i>
    <i>
      <x v="44"/>
      <x v="7"/>
    </i>
    <i r="1">
      <x v="8"/>
    </i>
    <i r="1">
      <x v="9"/>
    </i>
    <i r="1">
      <x v="11"/>
    </i>
    <i r="1">
      <x v="12"/>
    </i>
    <i>
      <x v="45"/>
      <x/>
    </i>
    <i r="1">
      <x v="3"/>
    </i>
    <i r="1">
      <x v="4"/>
    </i>
    <i r="1">
      <x v="9"/>
    </i>
    <i r="1">
      <x v="12"/>
    </i>
    <i>
      <x v="46"/>
      <x/>
    </i>
    <i r="1">
      <x v="9"/>
    </i>
    <i r="1">
      <x v="10"/>
    </i>
    <i r="1">
      <x v="12"/>
    </i>
    <i r="1">
      <x v="14"/>
    </i>
    <i>
      <x v="47"/>
      <x/>
    </i>
    <i r="1">
      <x v="3"/>
    </i>
    <i r="1">
      <x v="7"/>
    </i>
    <i r="1">
      <x v="10"/>
    </i>
    <i r="1">
      <x v="11"/>
    </i>
    <i r="1">
      <x v="12"/>
    </i>
    <i>
      <x v="48"/>
      <x v="4"/>
    </i>
    <i r="1">
      <x v="5"/>
    </i>
    <i r="1">
      <x v="7"/>
    </i>
    <i r="1">
      <x v="10"/>
    </i>
    <i r="1">
      <x v="14"/>
    </i>
    <i>
      <x v="49"/>
      <x/>
    </i>
    <i r="1">
      <x v="5"/>
    </i>
    <i r="1">
      <x v="8"/>
    </i>
    <i r="1">
      <x v="10"/>
    </i>
    <i>
      <x v="50"/>
      <x v="3"/>
    </i>
    <i r="1">
      <x v="7"/>
    </i>
    <i r="1">
      <x v="14"/>
    </i>
    <i>
      <x v="51"/>
      <x/>
    </i>
    <i r="1">
      <x v="3"/>
    </i>
    <i r="1">
      <x v="4"/>
    </i>
    <i r="1">
      <x v="7"/>
    </i>
    <i r="1">
      <x v="9"/>
    </i>
    <i r="1">
      <x v="12"/>
    </i>
    <i>
      <x v="52"/>
      <x/>
    </i>
    <i r="1">
      <x v="1"/>
    </i>
    <i r="1">
      <x v="4"/>
    </i>
    <i r="1">
      <x v="7"/>
    </i>
    <i r="1">
      <x v="14"/>
    </i>
    <i>
      <x v="53"/>
      <x/>
    </i>
    <i r="1">
      <x v="1"/>
    </i>
    <i r="1">
      <x v="3"/>
    </i>
    <i r="1">
      <x v="7"/>
    </i>
    <i r="1">
      <x v="11"/>
    </i>
    <i r="1">
      <x v="12"/>
    </i>
    <i r="1">
      <x v="14"/>
    </i>
    <i>
      <x v="54"/>
      <x v="4"/>
    </i>
    <i r="1">
      <x v="6"/>
    </i>
    <i r="1">
      <x v="7"/>
    </i>
    <i r="1">
      <x v="10"/>
    </i>
    <i r="1">
      <x v="14"/>
    </i>
    <i>
      <x v="55"/>
      <x v="3"/>
    </i>
    <i r="1">
      <x v="4"/>
    </i>
    <i r="1">
      <x v="6"/>
    </i>
    <i r="1">
      <x v="7"/>
    </i>
    <i r="1">
      <x v="10"/>
    </i>
    <i>
      <x v="56"/>
      <x v="10"/>
    </i>
    <i>
      <x v="57"/>
      <x v="15"/>
    </i>
    <i t="grand">
      <x/>
    </i>
  </rowItems>
  <colItems count="1">
    <i/>
  </colItems>
  <dataFields count="1">
    <dataField name="Sum of TOTAL $" fld="4" baseField="0" baseItem="0"/>
  </dataFields>
  <formats count="4">
    <format dxfId="3">
      <pivotArea field="0" type="button" dataOnly="0" labelOnly="1" outline="0" axis="axisRow" fieldPosition="0"/>
    </format>
    <format dxfId="2">
      <pivotArea dataOnly="0" labelOnly="1" outline="0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1">
      <pivotArea dataOnly="0" labelOnly="1" outline="0" fieldPosition="0">
        <references count="1">
          <reference field="0" count="7">
            <x v="51"/>
            <x v="52"/>
            <x v="53"/>
            <x v="54"/>
            <x v="55"/>
            <x v="56"/>
            <x v="57"/>
          </reference>
        </references>
      </pivotArea>
    </format>
    <format dxfId="0">
      <pivotArea dataOnly="0" labelOnly="1" grandRow="1" outline="0" fieldPosition="0"/>
    </format>
  </formats>
  <pivotTableStyleInfo name="PivotStyleLight16" showRowHeaders="1" showColHeaders="1" showRowStripes="0" showColStripes="0" showLastColumn="1"/>
  <filters count="1">
    <filter fld="1" type="valueGreaterThan" evalOrder="-1" id="1" iMeasureFld="0">
      <autoFilter ref="A1">
        <filterColumn colId="0">
          <customFilters>
            <customFilter operator="greaterThan" val="0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B893ECC-F46D-462A-B09E-93D0B3D4CF93}" name="Table1" displayName="Table1" ref="A2:E423" totalsRowShown="0" headerRowDxfId="15" dataDxfId="14" tableBorderDxfId="13">
  <autoFilter ref="A2:E423" xr:uid="{7B893ECC-F46D-462A-B09E-93D0B3D4CF93}"/>
  <tableColumns count="5">
    <tableColumn id="1" xr3:uid="{5BB88DA0-BCE2-4D75-A9F0-FCF1C1B1FEC0}" name="DATE" dataDxfId="12"/>
    <tableColumn id="4" xr3:uid="{0913DAA4-3E74-4450-9FDB-8488BA24477C}" name="BOOKED BY" dataDxfId="11"/>
    <tableColumn id="5" xr3:uid="{335770F2-B55C-4106-9157-248F33D113B4}" name="PAX" dataDxfId="10"/>
    <tableColumn id="6" xr3:uid="{902314A7-0A06-449F-A2ED-2F0D087619A5}" name="Column3" dataDxfId="9"/>
    <tableColumn id="9" xr3:uid="{6293713D-1515-4A84-962C-FB7527A5C167}" name="TOTAL $" dataDxfId="8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50E23-35B2-46A3-9A3E-D0DC7092DA69}">
  <dimension ref="A3:C363"/>
  <sheetViews>
    <sheetView topLeftCell="A70" workbookViewId="0">
      <selection activeCell="A8" sqref="A8"/>
    </sheetView>
  </sheetViews>
  <sheetFormatPr defaultRowHeight="13.2" x14ac:dyDescent="0.25"/>
  <cols>
    <col min="1" max="1" width="27.5546875" bestFit="1" customWidth="1"/>
    <col min="2" max="2" width="23.44140625" bestFit="1" customWidth="1"/>
    <col min="3" max="3" width="15.33203125" bestFit="1" customWidth="1"/>
  </cols>
  <sheetData>
    <row r="3" spans="1:3" x14ac:dyDescent="0.25">
      <c r="A3" s="129" t="s">
        <v>0</v>
      </c>
      <c r="B3" s="129" t="s">
        <v>5</v>
      </c>
      <c r="C3" t="s">
        <v>41</v>
      </c>
    </row>
    <row r="4" spans="1:3" x14ac:dyDescent="0.25">
      <c r="A4" s="30">
        <v>45224</v>
      </c>
    </row>
    <row r="5" spans="1:3" x14ac:dyDescent="0.25">
      <c r="A5" s="30">
        <v>45224</v>
      </c>
      <c r="B5" t="s">
        <v>34</v>
      </c>
      <c r="C5">
        <v>0</v>
      </c>
    </row>
    <row r="6" spans="1:3" x14ac:dyDescent="0.25">
      <c r="A6" s="30">
        <v>45224</v>
      </c>
      <c r="B6" t="s">
        <v>30</v>
      </c>
      <c r="C6">
        <v>130</v>
      </c>
    </row>
    <row r="7" spans="1:3" x14ac:dyDescent="0.25">
      <c r="A7" s="30">
        <v>45227</v>
      </c>
    </row>
    <row r="8" spans="1:3" x14ac:dyDescent="0.25">
      <c r="A8" s="30">
        <v>45227</v>
      </c>
      <c r="B8" t="s">
        <v>20</v>
      </c>
      <c r="C8">
        <v>3</v>
      </c>
    </row>
    <row r="9" spans="1:3" x14ac:dyDescent="0.25">
      <c r="A9" s="30">
        <v>45228</v>
      </c>
    </row>
    <row r="10" spans="1:3" x14ac:dyDescent="0.25">
      <c r="A10" s="30">
        <v>45228</v>
      </c>
      <c r="B10" t="s">
        <v>21</v>
      </c>
      <c r="C10">
        <v>24</v>
      </c>
    </row>
    <row r="11" spans="1:3" x14ac:dyDescent="0.25">
      <c r="A11" s="30">
        <v>45228</v>
      </c>
      <c r="B11" t="s">
        <v>30</v>
      </c>
      <c r="C11">
        <v>0</v>
      </c>
    </row>
    <row r="12" spans="1:3" x14ac:dyDescent="0.25">
      <c r="A12" s="30">
        <v>45228</v>
      </c>
      <c r="B12" t="s">
        <v>24</v>
      </c>
      <c r="C12">
        <v>0</v>
      </c>
    </row>
    <row r="13" spans="1:3" x14ac:dyDescent="0.25">
      <c r="A13" s="30">
        <v>45229</v>
      </c>
    </row>
    <row r="14" spans="1:3" x14ac:dyDescent="0.25">
      <c r="A14" s="30">
        <v>45229</v>
      </c>
      <c r="B14" t="s">
        <v>20</v>
      </c>
      <c r="C14">
        <v>0</v>
      </c>
    </row>
    <row r="15" spans="1:3" x14ac:dyDescent="0.25">
      <c r="A15" s="30">
        <v>45229</v>
      </c>
      <c r="B15" t="s">
        <v>21</v>
      </c>
      <c r="C15">
        <v>0</v>
      </c>
    </row>
    <row r="16" spans="1:3" x14ac:dyDescent="0.25">
      <c r="A16" s="30">
        <v>45229</v>
      </c>
      <c r="B16" t="s">
        <v>26</v>
      </c>
      <c r="C16">
        <v>84</v>
      </c>
    </row>
    <row r="17" spans="1:3" x14ac:dyDescent="0.25">
      <c r="A17" s="30">
        <v>45229</v>
      </c>
      <c r="B17" t="s">
        <v>32</v>
      </c>
      <c r="C17">
        <v>192</v>
      </c>
    </row>
    <row r="18" spans="1:3" x14ac:dyDescent="0.25">
      <c r="A18" s="30">
        <v>45230</v>
      </c>
    </row>
    <row r="19" spans="1:3" x14ac:dyDescent="0.25">
      <c r="A19" s="30">
        <v>45230</v>
      </c>
      <c r="B19" t="s">
        <v>20</v>
      </c>
      <c r="C19">
        <v>0</v>
      </c>
    </row>
    <row r="20" spans="1:3" x14ac:dyDescent="0.25">
      <c r="A20" s="30">
        <v>45230</v>
      </c>
      <c r="B20" t="s">
        <v>26</v>
      </c>
      <c r="C20">
        <v>79</v>
      </c>
    </row>
    <row r="21" spans="1:3" x14ac:dyDescent="0.25">
      <c r="A21" s="30">
        <v>45230</v>
      </c>
      <c r="B21" t="s">
        <v>30</v>
      </c>
      <c r="C21">
        <v>645</v>
      </c>
    </row>
    <row r="22" spans="1:3" x14ac:dyDescent="0.25">
      <c r="A22" s="30">
        <v>45230</v>
      </c>
      <c r="B22" t="s">
        <v>24</v>
      </c>
      <c r="C22">
        <v>400</v>
      </c>
    </row>
    <row r="23" spans="1:3" x14ac:dyDescent="0.25">
      <c r="A23" s="30">
        <v>45231</v>
      </c>
    </row>
    <row r="24" spans="1:3" x14ac:dyDescent="0.25">
      <c r="A24" s="30">
        <v>45231</v>
      </c>
      <c r="B24" t="s">
        <v>20</v>
      </c>
      <c r="C24">
        <v>111</v>
      </c>
    </row>
    <row r="25" spans="1:3" x14ac:dyDescent="0.25">
      <c r="A25" s="30">
        <v>45231</v>
      </c>
      <c r="B25" t="s">
        <v>21</v>
      </c>
      <c r="C25">
        <v>141</v>
      </c>
    </row>
    <row r="26" spans="1:3" x14ac:dyDescent="0.25">
      <c r="A26" s="30">
        <v>45231</v>
      </c>
      <c r="B26" t="s">
        <v>26</v>
      </c>
      <c r="C26">
        <v>24</v>
      </c>
    </row>
    <row r="27" spans="1:3" x14ac:dyDescent="0.25">
      <c r="A27" s="30">
        <v>45231</v>
      </c>
      <c r="B27" t="s">
        <v>30</v>
      </c>
      <c r="C27">
        <v>178</v>
      </c>
    </row>
    <row r="28" spans="1:3" x14ac:dyDescent="0.25">
      <c r="A28" s="30">
        <v>45231</v>
      </c>
      <c r="B28" t="s">
        <v>24</v>
      </c>
      <c r="C28">
        <v>0</v>
      </c>
    </row>
    <row r="29" spans="1:3" x14ac:dyDescent="0.25">
      <c r="A29" s="30">
        <v>45232</v>
      </c>
    </row>
    <row r="30" spans="1:3" x14ac:dyDescent="0.25">
      <c r="A30" s="30">
        <v>45232</v>
      </c>
      <c r="B30" t="s">
        <v>20</v>
      </c>
      <c r="C30">
        <v>61</v>
      </c>
    </row>
    <row r="31" spans="1:3" x14ac:dyDescent="0.25">
      <c r="A31" s="30">
        <v>45232</v>
      </c>
      <c r="B31" t="s">
        <v>30</v>
      </c>
      <c r="C31">
        <v>174</v>
      </c>
    </row>
    <row r="32" spans="1:3" x14ac:dyDescent="0.25">
      <c r="A32" s="30">
        <v>45232</v>
      </c>
      <c r="B32" t="s">
        <v>32</v>
      </c>
      <c r="C32">
        <v>0</v>
      </c>
    </row>
    <row r="33" spans="1:3" x14ac:dyDescent="0.25">
      <c r="A33" s="30">
        <v>45233</v>
      </c>
    </row>
    <row r="34" spans="1:3" x14ac:dyDescent="0.25">
      <c r="A34" s="30">
        <v>45233</v>
      </c>
      <c r="B34" t="s">
        <v>20</v>
      </c>
      <c r="C34">
        <v>64</v>
      </c>
    </row>
    <row r="35" spans="1:3" x14ac:dyDescent="0.25">
      <c r="A35" s="30">
        <v>45233</v>
      </c>
      <c r="B35" t="s">
        <v>30</v>
      </c>
      <c r="C35">
        <v>57</v>
      </c>
    </row>
    <row r="36" spans="1:3" x14ac:dyDescent="0.25">
      <c r="A36" s="30">
        <v>45233</v>
      </c>
      <c r="B36" t="s">
        <v>24</v>
      </c>
      <c r="C36">
        <v>144</v>
      </c>
    </row>
    <row r="37" spans="1:3" x14ac:dyDescent="0.25">
      <c r="A37" s="30">
        <v>45234</v>
      </c>
    </row>
    <row r="38" spans="1:3" x14ac:dyDescent="0.25">
      <c r="A38" s="30">
        <v>45234</v>
      </c>
      <c r="B38" t="s">
        <v>20</v>
      </c>
      <c r="C38">
        <v>100</v>
      </c>
    </row>
    <row r="39" spans="1:3" x14ac:dyDescent="0.25">
      <c r="A39" s="30">
        <v>45234</v>
      </c>
      <c r="B39" t="s">
        <v>21</v>
      </c>
      <c r="C39">
        <v>64</v>
      </c>
    </row>
    <row r="40" spans="1:3" x14ac:dyDescent="0.25">
      <c r="A40" s="30">
        <v>45234</v>
      </c>
      <c r="B40" t="s">
        <v>30</v>
      </c>
      <c r="C40">
        <v>302</v>
      </c>
    </row>
    <row r="41" spans="1:3" x14ac:dyDescent="0.25">
      <c r="A41" s="30">
        <v>45235</v>
      </c>
    </row>
    <row r="42" spans="1:3" x14ac:dyDescent="0.25">
      <c r="A42" s="30">
        <v>45235</v>
      </c>
      <c r="B42" t="s">
        <v>20</v>
      </c>
      <c r="C42">
        <v>0</v>
      </c>
    </row>
    <row r="43" spans="1:3" x14ac:dyDescent="0.25">
      <c r="A43" s="30">
        <v>45235</v>
      </c>
      <c r="B43" t="s">
        <v>21</v>
      </c>
      <c r="C43">
        <v>25</v>
      </c>
    </row>
    <row r="44" spans="1:3" x14ac:dyDescent="0.25">
      <c r="A44" s="30">
        <v>45235</v>
      </c>
      <c r="B44" t="s">
        <v>30</v>
      </c>
      <c r="C44">
        <v>0</v>
      </c>
    </row>
    <row r="45" spans="1:3" x14ac:dyDescent="0.25">
      <c r="A45" s="30">
        <v>45235</v>
      </c>
      <c r="B45" t="s">
        <v>24</v>
      </c>
      <c r="C45">
        <v>89</v>
      </c>
    </row>
    <row r="46" spans="1:3" x14ac:dyDescent="0.25">
      <c r="A46" s="30">
        <v>45236</v>
      </c>
    </row>
    <row r="47" spans="1:3" x14ac:dyDescent="0.25">
      <c r="A47" s="30">
        <v>45236</v>
      </c>
      <c r="B47" t="s">
        <v>20</v>
      </c>
      <c r="C47">
        <v>72</v>
      </c>
    </row>
    <row r="48" spans="1:3" x14ac:dyDescent="0.25">
      <c r="A48" s="30">
        <v>45236</v>
      </c>
      <c r="B48" t="s">
        <v>21</v>
      </c>
      <c r="C48">
        <v>25</v>
      </c>
    </row>
    <row r="49" spans="1:3" x14ac:dyDescent="0.25">
      <c r="A49" s="30">
        <v>45236</v>
      </c>
      <c r="B49" t="s">
        <v>30</v>
      </c>
      <c r="C49">
        <v>180</v>
      </c>
    </row>
    <row r="50" spans="1:3" x14ac:dyDescent="0.25">
      <c r="A50" s="30">
        <v>45236</v>
      </c>
      <c r="B50" t="s">
        <v>32</v>
      </c>
      <c r="C50">
        <v>145</v>
      </c>
    </row>
    <row r="51" spans="1:3" x14ac:dyDescent="0.25">
      <c r="A51" s="30">
        <v>45237</v>
      </c>
    </row>
    <row r="52" spans="1:3" x14ac:dyDescent="0.25">
      <c r="A52" s="30">
        <v>45237</v>
      </c>
      <c r="B52" t="s">
        <v>20</v>
      </c>
      <c r="C52">
        <v>20</v>
      </c>
    </row>
    <row r="53" spans="1:3" x14ac:dyDescent="0.25">
      <c r="A53" s="30">
        <v>45237</v>
      </c>
      <c r="B53" t="s">
        <v>21</v>
      </c>
      <c r="C53">
        <v>52</v>
      </c>
    </row>
    <row r="54" spans="1:3" x14ac:dyDescent="0.25">
      <c r="A54" s="30">
        <v>45237</v>
      </c>
      <c r="B54" t="s">
        <v>26</v>
      </c>
      <c r="C54">
        <v>292</v>
      </c>
    </row>
    <row r="55" spans="1:3" x14ac:dyDescent="0.25">
      <c r="A55" s="30">
        <v>45237</v>
      </c>
      <c r="B55" t="s">
        <v>34</v>
      </c>
      <c r="C55">
        <v>199</v>
      </c>
    </row>
    <row r="56" spans="1:3" x14ac:dyDescent="0.25">
      <c r="A56" s="30">
        <v>45237</v>
      </c>
      <c r="B56" t="s">
        <v>30</v>
      </c>
      <c r="C56">
        <v>135</v>
      </c>
    </row>
    <row r="57" spans="1:3" x14ac:dyDescent="0.25">
      <c r="A57" s="30">
        <v>45237</v>
      </c>
      <c r="B57" t="s">
        <v>24</v>
      </c>
      <c r="C57">
        <v>14</v>
      </c>
    </row>
    <row r="58" spans="1:3" x14ac:dyDescent="0.25">
      <c r="A58" s="30">
        <v>45238</v>
      </c>
    </row>
    <row r="59" spans="1:3" x14ac:dyDescent="0.25">
      <c r="A59" s="30">
        <v>45238</v>
      </c>
      <c r="B59" t="s">
        <v>20</v>
      </c>
      <c r="C59">
        <v>30</v>
      </c>
    </row>
    <row r="60" spans="1:3" x14ac:dyDescent="0.25">
      <c r="A60" s="30">
        <v>45238</v>
      </c>
      <c r="B60" t="s">
        <v>21</v>
      </c>
      <c r="C60">
        <v>96</v>
      </c>
    </row>
    <row r="61" spans="1:3" x14ac:dyDescent="0.25">
      <c r="A61" s="30">
        <v>45238</v>
      </c>
      <c r="B61" t="s">
        <v>26</v>
      </c>
      <c r="C61">
        <v>115</v>
      </c>
    </row>
    <row r="62" spans="1:3" x14ac:dyDescent="0.25">
      <c r="A62" s="30">
        <v>45238</v>
      </c>
      <c r="B62" t="s">
        <v>34</v>
      </c>
      <c r="C62">
        <v>0</v>
      </c>
    </row>
    <row r="63" spans="1:3" x14ac:dyDescent="0.25">
      <c r="A63" s="30">
        <v>45238</v>
      </c>
      <c r="B63" t="s">
        <v>30</v>
      </c>
      <c r="C63">
        <v>598</v>
      </c>
    </row>
    <row r="64" spans="1:3" x14ac:dyDescent="0.25">
      <c r="A64" s="30">
        <v>45239</v>
      </c>
    </row>
    <row r="65" spans="1:3" x14ac:dyDescent="0.25">
      <c r="A65" s="30">
        <v>45239</v>
      </c>
      <c r="B65" t="s">
        <v>20</v>
      </c>
      <c r="C65">
        <v>26</v>
      </c>
    </row>
    <row r="66" spans="1:3" x14ac:dyDescent="0.25">
      <c r="A66" s="30">
        <v>45239</v>
      </c>
      <c r="B66" t="s">
        <v>21</v>
      </c>
      <c r="C66">
        <v>115</v>
      </c>
    </row>
    <row r="67" spans="1:3" x14ac:dyDescent="0.25">
      <c r="A67" s="30">
        <v>45239</v>
      </c>
      <c r="B67" t="s">
        <v>26</v>
      </c>
      <c r="C67">
        <v>200</v>
      </c>
    </row>
    <row r="68" spans="1:3" x14ac:dyDescent="0.25">
      <c r="A68" s="30">
        <v>45239</v>
      </c>
      <c r="B68" t="s">
        <v>30</v>
      </c>
      <c r="C68">
        <v>0</v>
      </c>
    </row>
    <row r="69" spans="1:3" x14ac:dyDescent="0.25">
      <c r="A69" s="30">
        <v>45239</v>
      </c>
      <c r="B69" t="s">
        <v>24</v>
      </c>
      <c r="C69">
        <v>247</v>
      </c>
    </row>
    <row r="70" spans="1:3" x14ac:dyDescent="0.25">
      <c r="A70" s="30">
        <v>45240</v>
      </c>
    </row>
    <row r="71" spans="1:3" x14ac:dyDescent="0.25">
      <c r="A71" s="30">
        <v>45240</v>
      </c>
      <c r="B71" t="s">
        <v>20</v>
      </c>
      <c r="C71">
        <v>116</v>
      </c>
    </row>
    <row r="72" spans="1:3" x14ac:dyDescent="0.25">
      <c r="A72" s="30">
        <v>45240</v>
      </c>
      <c r="B72" t="s">
        <v>21</v>
      </c>
      <c r="C72">
        <v>115</v>
      </c>
    </row>
    <row r="73" spans="1:3" x14ac:dyDescent="0.25">
      <c r="A73" s="30">
        <v>45240</v>
      </c>
      <c r="B73" t="s">
        <v>26</v>
      </c>
      <c r="C73">
        <v>190</v>
      </c>
    </row>
    <row r="74" spans="1:3" x14ac:dyDescent="0.25">
      <c r="A74" s="30">
        <v>45240</v>
      </c>
      <c r="B74" t="s">
        <v>30</v>
      </c>
      <c r="C74">
        <v>34</v>
      </c>
    </row>
    <row r="75" spans="1:3" x14ac:dyDescent="0.25">
      <c r="A75" s="30">
        <v>45241</v>
      </c>
    </row>
    <row r="76" spans="1:3" x14ac:dyDescent="0.25">
      <c r="A76" s="30">
        <v>45241</v>
      </c>
      <c r="B76" t="s">
        <v>20</v>
      </c>
      <c r="C76">
        <v>15</v>
      </c>
    </row>
    <row r="77" spans="1:3" x14ac:dyDescent="0.25">
      <c r="A77" s="30">
        <v>45241</v>
      </c>
      <c r="B77" t="s">
        <v>21</v>
      </c>
      <c r="C77">
        <v>0</v>
      </c>
    </row>
    <row r="78" spans="1:3" x14ac:dyDescent="0.25">
      <c r="A78" s="30">
        <v>45242</v>
      </c>
    </row>
    <row r="79" spans="1:3" x14ac:dyDescent="0.25">
      <c r="A79" s="30">
        <v>45242</v>
      </c>
      <c r="B79" t="s">
        <v>20</v>
      </c>
      <c r="C79">
        <v>20</v>
      </c>
    </row>
    <row r="80" spans="1:3" x14ac:dyDescent="0.25">
      <c r="A80" s="30">
        <v>45242</v>
      </c>
      <c r="B80" t="s">
        <v>21</v>
      </c>
      <c r="C80">
        <v>0</v>
      </c>
    </row>
    <row r="81" spans="1:3" x14ac:dyDescent="0.25">
      <c r="A81" s="30">
        <v>45242</v>
      </c>
      <c r="B81" t="s">
        <v>26</v>
      </c>
      <c r="C81">
        <v>15</v>
      </c>
    </row>
    <row r="82" spans="1:3" x14ac:dyDescent="0.25">
      <c r="A82" s="30">
        <v>45242</v>
      </c>
      <c r="B82" t="s">
        <v>34</v>
      </c>
      <c r="C82">
        <v>57</v>
      </c>
    </row>
    <row r="83" spans="1:3" x14ac:dyDescent="0.25">
      <c r="A83" s="30">
        <v>45242</v>
      </c>
      <c r="B83" t="s">
        <v>30</v>
      </c>
      <c r="C83">
        <v>323</v>
      </c>
    </row>
    <row r="84" spans="1:3" x14ac:dyDescent="0.25">
      <c r="A84" s="30">
        <v>45242</v>
      </c>
      <c r="B84" t="s">
        <v>24</v>
      </c>
      <c r="C84">
        <v>77</v>
      </c>
    </row>
    <row r="85" spans="1:3" x14ac:dyDescent="0.25">
      <c r="A85" s="30">
        <v>45243</v>
      </c>
    </row>
    <row r="86" spans="1:3" x14ac:dyDescent="0.25">
      <c r="A86" s="30">
        <v>45243</v>
      </c>
      <c r="B86" t="s">
        <v>20</v>
      </c>
      <c r="C86">
        <v>0</v>
      </c>
    </row>
    <row r="87" spans="1:3" x14ac:dyDescent="0.25">
      <c r="A87" s="30">
        <v>45243</v>
      </c>
      <c r="B87" t="s">
        <v>21</v>
      </c>
      <c r="C87">
        <v>0</v>
      </c>
    </row>
    <row r="88" spans="1:3" x14ac:dyDescent="0.25">
      <c r="A88" s="30">
        <v>45243</v>
      </c>
      <c r="B88" t="s">
        <v>26</v>
      </c>
      <c r="C88">
        <v>164</v>
      </c>
    </row>
    <row r="89" spans="1:3" x14ac:dyDescent="0.25">
      <c r="A89" s="30">
        <v>45244</v>
      </c>
    </row>
    <row r="90" spans="1:3" x14ac:dyDescent="0.25">
      <c r="A90" s="30">
        <v>45244</v>
      </c>
      <c r="B90" t="s">
        <v>20</v>
      </c>
      <c r="C90">
        <v>0</v>
      </c>
    </row>
    <row r="91" spans="1:3" x14ac:dyDescent="0.25">
      <c r="A91" s="30">
        <v>45244</v>
      </c>
      <c r="B91" t="s">
        <v>21</v>
      </c>
      <c r="C91">
        <v>130</v>
      </c>
    </row>
    <row r="92" spans="1:3" x14ac:dyDescent="0.25">
      <c r="A92" s="30">
        <v>45244</v>
      </c>
      <c r="B92" t="s">
        <v>26</v>
      </c>
      <c r="C92">
        <v>250</v>
      </c>
    </row>
    <row r="93" spans="1:3" x14ac:dyDescent="0.25">
      <c r="A93" s="30">
        <v>45244</v>
      </c>
      <c r="B93" t="s">
        <v>34</v>
      </c>
      <c r="C93">
        <v>45</v>
      </c>
    </row>
    <row r="94" spans="1:3" x14ac:dyDescent="0.25">
      <c r="A94" s="30">
        <v>45244</v>
      </c>
      <c r="B94" t="s">
        <v>30</v>
      </c>
      <c r="C94">
        <v>84</v>
      </c>
    </row>
    <row r="95" spans="1:3" x14ac:dyDescent="0.25">
      <c r="A95" s="30">
        <v>45244</v>
      </c>
      <c r="B95" t="s">
        <v>38</v>
      </c>
      <c r="C95">
        <v>67</v>
      </c>
    </row>
    <row r="96" spans="1:3" x14ac:dyDescent="0.25">
      <c r="A96" s="30">
        <v>45245</v>
      </c>
    </row>
    <row r="97" spans="1:3" x14ac:dyDescent="0.25">
      <c r="A97" s="30">
        <v>45245</v>
      </c>
      <c r="B97" t="s">
        <v>20</v>
      </c>
      <c r="C97">
        <v>35</v>
      </c>
    </row>
    <row r="98" spans="1:3" x14ac:dyDescent="0.25">
      <c r="A98" s="30">
        <v>45245</v>
      </c>
      <c r="B98" t="s">
        <v>21</v>
      </c>
      <c r="C98">
        <v>387</v>
      </c>
    </row>
    <row r="99" spans="1:3" x14ac:dyDescent="0.25">
      <c r="A99" s="30">
        <v>45245</v>
      </c>
      <c r="B99" t="s">
        <v>26</v>
      </c>
      <c r="C99">
        <v>181</v>
      </c>
    </row>
    <row r="100" spans="1:3" x14ac:dyDescent="0.25">
      <c r="A100" s="30">
        <v>45245</v>
      </c>
      <c r="B100" t="s">
        <v>30</v>
      </c>
      <c r="C100">
        <v>100</v>
      </c>
    </row>
    <row r="101" spans="1:3" x14ac:dyDescent="0.25">
      <c r="A101" s="30">
        <v>45245</v>
      </c>
      <c r="B101" t="s">
        <v>28</v>
      </c>
      <c r="C101">
        <v>107</v>
      </c>
    </row>
    <row r="102" spans="1:3" x14ac:dyDescent="0.25">
      <c r="A102" s="30">
        <v>45245</v>
      </c>
      <c r="B102" t="s">
        <v>38</v>
      </c>
      <c r="C102">
        <v>728</v>
      </c>
    </row>
    <row r="103" spans="1:3" x14ac:dyDescent="0.25">
      <c r="A103" s="30">
        <v>45246</v>
      </c>
    </row>
    <row r="104" spans="1:3" x14ac:dyDescent="0.25">
      <c r="A104" s="30">
        <v>45246</v>
      </c>
      <c r="B104" t="s">
        <v>20</v>
      </c>
      <c r="C104">
        <v>0</v>
      </c>
    </row>
    <row r="105" spans="1:3" x14ac:dyDescent="0.25">
      <c r="A105" s="30">
        <v>45246</v>
      </c>
      <c r="B105" t="s">
        <v>21</v>
      </c>
      <c r="C105">
        <v>494</v>
      </c>
    </row>
    <row r="106" spans="1:3" x14ac:dyDescent="0.25">
      <c r="A106" s="30">
        <v>45246</v>
      </c>
      <c r="B106" t="s">
        <v>27</v>
      </c>
      <c r="C106">
        <v>80</v>
      </c>
    </row>
    <row r="107" spans="1:3" x14ac:dyDescent="0.25">
      <c r="A107" s="30">
        <v>45246</v>
      </c>
      <c r="B107" t="s">
        <v>26</v>
      </c>
      <c r="C107">
        <v>10</v>
      </c>
    </row>
    <row r="108" spans="1:3" x14ac:dyDescent="0.25">
      <c r="A108" s="30">
        <v>45246</v>
      </c>
      <c r="B108" t="s">
        <v>34</v>
      </c>
      <c r="C108">
        <v>56</v>
      </c>
    </row>
    <row r="109" spans="1:3" x14ac:dyDescent="0.25">
      <c r="A109" s="30">
        <v>45246</v>
      </c>
      <c r="B109" t="s">
        <v>30</v>
      </c>
      <c r="C109">
        <v>200</v>
      </c>
    </row>
    <row r="110" spans="1:3" x14ac:dyDescent="0.25">
      <c r="A110" s="30">
        <v>45246</v>
      </c>
      <c r="B110" t="s">
        <v>38</v>
      </c>
      <c r="C110">
        <v>564</v>
      </c>
    </row>
    <row r="111" spans="1:3" x14ac:dyDescent="0.25">
      <c r="A111" s="30">
        <v>45247</v>
      </c>
    </row>
    <row r="112" spans="1:3" x14ac:dyDescent="0.25">
      <c r="A112" s="30">
        <v>45247</v>
      </c>
      <c r="B112" t="s">
        <v>20</v>
      </c>
      <c r="C112">
        <v>58</v>
      </c>
    </row>
    <row r="113" spans="1:3" x14ac:dyDescent="0.25">
      <c r="A113" s="30">
        <v>45247</v>
      </c>
      <c r="B113" t="s">
        <v>21</v>
      </c>
      <c r="C113">
        <v>76</v>
      </c>
    </row>
    <row r="114" spans="1:3" x14ac:dyDescent="0.25">
      <c r="A114" s="30">
        <v>45247</v>
      </c>
      <c r="B114" t="s">
        <v>26</v>
      </c>
      <c r="C114">
        <v>284</v>
      </c>
    </row>
    <row r="115" spans="1:3" x14ac:dyDescent="0.25">
      <c r="A115" s="30">
        <v>45247</v>
      </c>
      <c r="B115" t="s">
        <v>34</v>
      </c>
      <c r="C115">
        <v>139</v>
      </c>
    </row>
    <row r="116" spans="1:3" x14ac:dyDescent="0.25">
      <c r="A116" s="30">
        <v>45247</v>
      </c>
      <c r="B116" t="s">
        <v>30</v>
      </c>
      <c r="C116">
        <v>0</v>
      </c>
    </row>
    <row r="117" spans="1:3" x14ac:dyDescent="0.25">
      <c r="A117" s="30">
        <v>45247</v>
      </c>
      <c r="B117" t="s">
        <v>28</v>
      </c>
      <c r="C117">
        <v>0</v>
      </c>
    </row>
    <row r="118" spans="1:3" x14ac:dyDescent="0.25">
      <c r="A118" s="30">
        <v>45247</v>
      </c>
      <c r="B118" t="s">
        <v>38</v>
      </c>
      <c r="C118">
        <v>25</v>
      </c>
    </row>
    <row r="119" spans="1:3" x14ac:dyDescent="0.25">
      <c r="A119" s="30">
        <v>45248</v>
      </c>
    </row>
    <row r="120" spans="1:3" x14ac:dyDescent="0.25">
      <c r="A120" s="30">
        <v>45248</v>
      </c>
      <c r="B120" t="s">
        <v>20</v>
      </c>
      <c r="C120">
        <v>144</v>
      </c>
    </row>
    <row r="121" spans="1:3" x14ac:dyDescent="0.25">
      <c r="A121" s="30">
        <v>45248</v>
      </c>
      <c r="B121" t="s">
        <v>39</v>
      </c>
      <c r="C121">
        <v>100</v>
      </c>
    </row>
    <row r="122" spans="1:3" x14ac:dyDescent="0.25">
      <c r="A122" s="30">
        <v>45248</v>
      </c>
      <c r="B122" t="s">
        <v>26</v>
      </c>
      <c r="C122">
        <v>45</v>
      </c>
    </row>
    <row r="123" spans="1:3" x14ac:dyDescent="0.25">
      <c r="A123" s="30">
        <v>45248</v>
      </c>
      <c r="B123" t="s">
        <v>30</v>
      </c>
      <c r="C123">
        <v>329</v>
      </c>
    </row>
    <row r="124" spans="1:3" x14ac:dyDescent="0.25">
      <c r="A124" s="30">
        <v>45248</v>
      </c>
      <c r="B124" t="s">
        <v>28</v>
      </c>
      <c r="C124">
        <v>16</v>
      </c>
    </row>
    <row r="125" spans="1:3" x14ac:dyDescent="0.25">
      <c r="A125" s="30">
        <v>45248</v>
      </c>
      <c r="B125" t="s">
        <v>38</v>
      </c>
      <c r="C125">
        <v>213</v>
      </c>
    </row>
    <row r="126" spans="1:3" x14ac:dyDescent="0.25">
      <c r="A126" s="30">
        <v>45249</v>
      </c>
    </row>
    <row r="127" spans="1:3" x14ac:dyDescent="0.25">
      <c r="A127" s="30">
        <v>45249</v>
      </c>
      <c r="B127" t="s">
        <v>20</v>
      </c>
      <c r="C127">
        <v>40</v>
      </c>
    </row>
    <row r="128" spans="1:3" x14ac:dyDescent="0.25">
      <c r="A128" s="30">
        <v>45249</v>
      </c>
      <c r="B128" t="s">
        <v>27</v>
      </c>
      <c r="C128">
        <v>125</v>
      </c>
    </row>
    <row r="129" spans="1:3" x14ac:dyDescent="0.25">
      <c r="A129" s="30">
        <v>45249</v>
      </c>
      <c r="B129" t="s">
        <v>26</v>
      </c>
      <c r="C129">
        <v>174</v>
      </c>
    </row>
    <row r="130" spans="1:3" x14ac:dyDescent="0.25">
      <c r="A130" s="30">
        <v>45249</v>
      </c>
      <c r="B130" t="s">
        <v>30</v>
      </c>
      <c r="C130">
        <v>64</v>
      </c>
    </row>
    <row r="131" spans="1:3" x14ac:dyDescent="0.25">
      <c r="A131" s="30">
        <v>45249</v>
      </c>
      <c r="B131" t="s">
        <v>38</v>
      </c>
      <c r="C131">
        <v>80</v>
      </c>
    </row>
    <row r="132" spans="1:3" x14ac:dyDescent="0.25">
      <c r="A132" s="30">
        <v>45250</v>
      </c>
    </row>
    <row r="133" spans="1:3" x14ac:dyDescent="0.25">
      <c r="A133" s="30">
        <v>45250</v>
      </c>
      <c r="B133" t="s">
        <v>20</v>
      </c>
      <c r="C133">
        <v>105</v>
      </c>
    </row>
    <row r="134" spans="1:3" x14ac:dyDescent="0.25">
      <c r="A134" s="30">
        <v>45250</v>
      </c>
      <c r="B134" t="s">
        <v>21</v>
      </c>
      <c r="C134">
        <v>265</v>
      </c>
    </row>
    <row r="135" spans="1:3" x14ac:dyDescent="0.25">
      <c r="A135" s="30">
        <v>45250</v>
      </c>
      <c r="B135" t="s">
        <v>26</v>
      </c>
      <c r="C135">
        <v>14</v>
      </c>
    </row>
    <row r="136" spans="1:3" x14ac:dyDescent="0.25">
      <c r="A136" s="30">
        <v>45250</v>
      </c>
      <c r="B136" t="s">
        <v>33</v>
      </c>
      <c r="C136">
        <v>379</v>
      </c>
    </row>
    <row r="137" spans="1:3" x14ac:dyDescent="0.25">
      <c r="A137" s="30">
        <v>45250</v>
      </c>
      <c r="B137" t="s">
        <v>28</v>
      </c>
      <c r="C137">
        <v>0</v>
      </c>
    </row>
    <row r="138" spans="1:3" x14ac:dyDescent="0.25">
      <c r="A138" s="30">
        <v>45250</v>
      </c>
      <c r="B138" t="s">
        <v>38</v>
      </c>
      <c r="C138">
        <v>14</v>
      </c>
    </row>
    <row r="139" spans="1:3" x14ac:dyDescent="0.25">
      <c r="A139" s="30">
        <v>45251</v>
      </c>
    </row>
    <row r="140" spans="1:3" x14ac:dyDescent="0.25">
      <c r="A140" s="30">
        <v>45251</v>
      </c>
      <c r="B140" t="s">
        <v>21</v>
      </c>
      <c r="C140">
        <v>95</v>
      </c>
    </row>
    <row r="141" spans="1:3" x14ac:dyDescent="0.25">
      <c r="A141" s="30">
        <v>45251</v>
      </c>
      <c r="B141" t="s">
        <v>27</v>
      </c>
      <c r="C141">
        <v>87</v>
      </c>
    </row>
    <row r="142" spans="1:3" x14ac:dyDescent="0.25">
      <c r="A142" s="30">
        <v>45251</v>
      </c>
      <c r="B142" t="s">
        <v>26</v>
      </c>
      <c r="C142">
        <v>0</v>
      </c>
    </row>
    <row r="143" spans="1:3" x14ac:dyDescent="0.25">
      <c r="A143" s="30">
        <v>45251</v>
      </c>
      <c r="B143" t="s">
        <v>30</v>
      </c>
      <c r="C143">
        <v>31</v>
      </c>
    </row>
    <row r="144" spans="1:3" x14ac:dyDescent="0.25">
      <c r="A144" s="30">
        <v>45251</v>
      </c>
      <c r="B144" t="s">
        <v>38</v>
      </c>
      <c r="C144">
        <v>56</v>
      </c>
    </row>
    <row r="145" spans="1:3" x14ac:dyDescent="0.25">
      <c r="A145" s="30">
        <v>45252</v>
      </c>
    </row>
    <row r="146" spans="1:3" x14ac:dyDescent="0.25">
      <c r="A146" s="30">
        <v>45252</v>
      </c>
      <c r="B146" t="s">
        <v>20</v>
      </c>
      <c r="C146">
        <v>0</v>
      </c>
    </row>
    <row r="147" spans="1:3" x14ac:dyDescent="0.25">
      <c r="A147" s="30">
        <v>45252</v>
      </c>
      <c r="B147" t="s">
        <v>21</v>
      </c>
      <c r="C147">
        <v>595</v>
      </c>
    </row>
    <row r="148" spans="1:3" x14ac:dyDescent="0.25">
      <c r="A148" s="30">
        <v>45252</v>
      </c>
      <c r="B148" t="s">
        <v>27</v>
      </c>
      <c r="C148">
        <v>71</v>
      </c>
    </row>
    <row r="149" spans="1:3" x14ac:dyDescent="0.25">
      <c r="A149" s="30">
        <v>45252</v>
      </c>
      <c r="B149" t="s">
        <v>23</v>
      </c>
      <c r="C149">
        <v>239</v>
      </c>
    </row>
    <row r="150" spans="1:3" x14ac:dyDescent="0.25">
      <c r="A150" s="30">
        <v>45252</v>
      </c>
      <c r="B150" t="s">
        <v>26</v>
      </c>
      <c r="C150">
        <v>35</v>
      </c>
    </row>
    <row r="151" spans="1:3" x14ac:dyDescent="0.25">
      <c r="A151" s="30">
        <v>45252</v>
      </c>
      <c r="B151" t="s">
        <v>30</v>
      </c>
      <c r="C151">
        <v>365</v>
      </c>
    </row>
    <row r="152" spans="1:3" x14ac:dyDescent="0.25">
      <c r="A152" s="30">
        <v>45252</v>
      </c>
      <c r="B152" t="s">
        <v>28</v>
      </c>
      <c r="C152">
        <v>78</v>
      </c>
    </row>
    <row r="153" spans="1:3" x14ac:dyDescent="0.25">
      <c r="A153" s="30">
        <v>45252</v>
      </c>
      <c r="B153" t="s">
        <v>38</v>
      </c>
      <c r="C153">
        <v>343</v>
      </c>
    </row>
    <row r="154" spans="1:3" x14ac:dyDescent="0.25">
      <c r="A154" s="30">
        <v>45253</v>
      </c>
    </row>
    <row r="155" spans="1:3" x14ac:dyDescent="0.25">
      <c r="A155" s="30">
        <v>45253</v>
      </c>
      <c r="B155" t="s">
        <v>20</v>
      </c>
      <c r="C155">
        <v>33</v>
      </c>
    </row>
    <row r="156" spans="1:3" x14ac:dyDescent="0.25">
      <c r="A156" s="30">
        <v>45253</v>
      </c>
      <c r="B156" t="s">
        <v>21</v>
      </c>
      <c r="C156">
        <v>7</v>
      </c>
    </row>
    <row r="157" spans="1:3" x14ac:dyDescent="0.25">
      <c r="A157" s="30">
        <v>45253</v>
      </c>
      <c r="B157" t="s">
        <v>27</v>
      </c>
      <c r="C157">
        <v>0</v>
      </c>
    </row>
    <row r="158" spans="1:3" x14ac:dyDescent="0.25">
      <c r="A158" s="30">
        <v>45253</v>
      </c>
      <c r="B158" t="s">
        <v>26</v>
      </c>
      <c r="C158">
        <v>0</v>
      </c>
    </row>
    <row r="159" spans="1:3" x14ac:dyDescent="0.25">
      <c r="A159" s="30">
        <v>45253</v>
      </c>
      <c r="B159" t="s">
        <v>30</v>
      </c>
      <c r="C159">
        <v>125</v>
      </c>
    </row>
    <row r="160" spans="1:3" x14ac:dyDescent="0.25">
      <c r="A160" s="30">
        <v>45253</v>
      </c>
      <c r="B160" t="s">
        <v>28</v>
      </c>
      <c r="C160">
        <v>80</v>
      </c>
    </row>
    <row r="161" spans="1:3" x14ac:dyDescent="0.25">
      <c r="A161" s="30">
        <v>45253</v>
      </c>
      <c r="B161" t="s">
        <v>38</v>
      </c>
      <c r="C161">
        <v>182</v>
      </c>
    </row>
    <row r="162" spans="1:3" x14ac:dyDescent="0.25">
      <c r="A162" s="30">
        <v>45254</v>
      </c>
    </row>
    <row r="163" spans="1:3" x14ac:dyDescent="0.25">
      <c r="A163" s="30">
        <v>45254</v>
      </c>
      <c r="B163" t="s">
        <v>20</v>
      </c>
      <c r="C163">
        <v>80</v>
      </c>
    </row>
    <row r="164" spans="1:3" x14ac:dyDescent="0.25">
      <c r="A164" s="30">
        <v>45254</v>
      </c>
      <c r="B164" t="s">
        <v>21</v>
      </c>
      <c r="C164">
        <v>77</v>
      </c>
    </row>
    <row r="165" spans="1:3" x14ac:dyDescent="0.25">
      <c r="A165" s="30">
        <v>45254</v>
      </c>
      <c r="B165" t="s">
        <v>27</v>
      </c>
      <c r="C165">
        <v>70</v>
      </c>
    </row>
    <row r="166" spans="1:3" x14ac:dyDescent="0.25">
      <c r="A166" s="30">
        <v>45254</v>
      </c>
      <c r="B166" t="s">
        <v>23</v>
      </c>
      <c r="C166">
        <v>3</v>
      </c>
    </row>
    <row r="167" spans="1:3" x14ac:dyDescent="0.25">
      <c r="A167" s="30">
        <v>45254</v>
      </c>
      <c r="B167" t="s">
        <v>34</v>
      </c>
      <c r="C167">
        <v>57</v>
      </c>
    </row>
    <row r="168" spans="1:3" x14ac:dyDescent="0.25">
      <c r="A168" s="30">
        <v>45254</v>
      </c>
      <c r="B168" t="s">
        <v>30</v>
      </c>
      <c r="C168">
        <v>105</v>
      </c>
    </row>
    <row r="169" spans="1:3" x14ac:dyDescent="0.25">
      <c r="A169" s="30">
        <v>45254</v>
      </c>
      <c r="B169" t="s">
        <v>28</v>
      </c>
      <c r="C169">
        <v>5</v>
      </c>
    </row>
    <row r="170" spans="1:3" x14ac:dyDescent="0.25">
      <c r="A170" s="30">
        <v>45254</v>
      </c>
      <c r="B170" t="s">
        <v>38</v>
      </c>
      <c r="C170">
        <v>138</v>
      </c>
    </row>
    <row r="171" spans="1:3" x14ac:dyDescent="0.25">
      <c r="A171" s="30">
        <v>45255</v>
      </c>
    </row>
    <row r="172" spans="1:3" x14ac:dyDescent="0.25">
      <c r="A172" s="30">
        <v>45255</v>
      </c>
      <c r="B172" t="s">
        <v>20</v>
      </c>
      <c r="C172">
        <v>38</v>
      </c>
    </row>
    <row r="173" spans="1:3" x14ac:dyDescent="0.25">
      <c r="A173" s="30">
        <v>45255</v>
      </c>
      <c r="B173" t="s">
        <v>21</v>
      </c>
      <c r="C173">
        <v>537</v>
      </c>
    </row>
    <row r="174" spans="1:3" x14ac:dyDescent="0.25">
      <c r="A174" s="30">
        <v>45255</v>
      </c>
      <c r="B174" t="s">
        <v>26</v>
      </c>
      <c r="C174">
        <v>40</v>
      </c>
    </row>
    <row r="175" spans="1:3" x14ac:dyDescent="0.25">
      <c r="A175" s="30">
        <v>45255</v>
      </c>
      <c r="B175" t="s">
        <v>38</v>
      </c>
      <c r="C175">
        <v>250</v>
      </c>
    </row>
    <row r="176" spans="1:3" x14ac:dyDescent="0.25">
      <c r="A176" s="30">
        <v>45256</v>
      </c>
    </row>
    <row r="177" spans="1:3" x14ac:dyDescent="0.25">
      <c r="A177" s="30">
        <v>45256</v>
      </c>
      <c r="B177" t="s">
        <v>20</v>
      </c>
      <c r="C177">
        <v>17</v>
      </c>
    </row>
    <row r="178" spans="1:3" x14ac:dyDescent="0.25">
      <c r="A178" s="30">
        <v>45256</v>
      </c>
      <c r="B178" t="s">
        <v>21</v>
      </c>
      <c r="C178">
        <v>75</v>
      </c>
    </row>
    <row r="179" spans="1:3" x14ac:dyDescent="0.25">
      <c r="A179" s="30">
        <v>45256</v>
      </c>
      <c r="B179" t="s">
        <v>27</v>
      </c>
      <c r="C179">
        <v>151</v>
      </c>
    </row>
    <row r="180" spans="1:3" x14ac:dyDescent="0.25">
      <c r="A180" s="30">
        <v>45256</v>
      </c>
      <c r="B180" t="s">
        <v>26</v>
      </c>
      <c r="C180">
        <v>59</v>
      </c>
    </row>
    <row r="181" spans="1:3" x14ac:dyDescent="0.25">
      <c r="A181" s="30">
        <v>45256</v>
      </c>
      <c r="B181" t="s">
        <v>33</v>
      </c>
      <c r="C181">
        <v>0</v>
      </c>
    </row>
    <row r="182" spans="1:3" x14ac:dyDescent="0.25">
      <c r="A182" s="30">
        <v>45256</v>
      </c>
      <c r="B182" t="s">
        <v>34</v>
      </c>
      <c r="C182">
        <v>10</v>
      </c>
    </row>
    <row r="183" spans="1:3" x14ac:dyDescent="0.25">
      <c r="A183" s="30">
        <v>45256</v>
      </c>
      <c r="B183" t="s">
        <v>30</v>
      </c>
      <c r="C183">
        <v>0</v>
      </c>
    </row>
    <row r="184" spans="1:3" x14ac:dyDescent="0.25">
      <c r="A184" s="30">
        <v>45257</v>
      </c>
    </row>
    <row r="185" spans="1:3" x14ac:dyDescent="0.25">
      <c r="A185" s="30">
        <v>45257</v>
      </c>
      <c r="B185" t="s">
        <v>20</v>
      </c>
      <c r="C185">
        <v>229</v>
      </c>
    </row>
    <row r="186" spans="1:3" x14ac:dyDescent="0.25">
      <c r="A186" s="30">
        <v>45257</v>
      </c>
      <c r="B186" t="s">
        <v>39</v>
      </c>
      <c r="C186">
        <v>0</v>
      </c>
    </row>
    <row r="187" spans="1:3" x14ac:dyDescent="0.25">
      <c r="A187" s="30">
        <v>45257</v>
      </c>
      <c r="B187" t="s">
        <v>27</v>
      </c>
      <c r="C187">
        <v>484</v>
      </c>
    </row>
    <row r="188" spans="1:3" x14ac:dyDescent="0.25">
      <c r="A188" s="30">
        <v>45257</v>
      </c>
      <c r="B188" t="s">
        <v>26</v>
      </c>
      <c r="C188">
        <v>43</v>
      </c>
    </row>
    <row r="189" spans="1:3" x14ac:dyDescent="0.25">
      <c r="A189" s="30">
        <v>45257</v>
      </c>
      <c r="B189" t="s">
        <v>30</v>
      </c>
      <c r="C189">
        <v>53</v>
      </c>
    </row>
    <row r="190" spans="1:3" x14ac:dyDescent="0.25">
      <c r="A190" s="30">
        <v>45257</v>
      </c>
      <c r="B190" t="s">
        <v>38</v>
      </c>
      <c r="C190">
        <v>376</v>
      </c>
    </row>
    <row r="191" spans="1:3" x14ac:dyDescent="0.25">
      <c r="A191" s="30">
        <v>45258</v>
      </c>
    </row>
    <row r="192" spans="1:3" x14ac:dyDescent="0.25">
      <c r="A192" s="30">
        <v>45258</v>
      </c>
      <c r="B192" t="s">
        <v>20</v>
      </c>
      <c r="C192">
        <v>24</v>
      </c>
    </row>
    <row r="193" spans="1:3" x14ac:dyDescent="0.25">
      <c r="A193" s="30">
        <v>45258</v>
      </c>
      <c r="B193" t="s">
        <v>39</v>
      </c>
      <c r="C193">
        <v>45</v>
      </c>
    </row>
    <row r="194" spans="1:3" x14ac:dyDescent="0.25">
      <c r="A194" s="30">
        <v>45258</v>
      </c>
      <c r="B194" t="s">
        <v>27</v>
      </c>
      <c r="C194">
        <v>99</v>
      </c>
    </row>
    <row r="195" spans="1:3" x14ac:dyDescent="0.25">
      <c r="A195" s="30">
        <v>45258</v>
      </c>
      <c r="B195" t="s">
        <v>30</v>
      </c>
      <c r="C195">
        <v>115</v>
      </c>
    </row>
    <row r="196" spans="1:3" x14ac:dyDescent="0.25">
      <c r="A196" s="30">
        <v>45258</v>
      </c>
      <c r="B196" t="s">
        <v>28</v>
      </c>
      <c r="C196">
        <v>657</v>
      </c>
    </row>
    <row r="197" spans="1:3" x14ac:dyDescent="0.25">
      <c r="A197" s="30">
        <v>45258</v>
      </c>
      <c r="B197" t="s">
        <v>24</v>
      </c>
      <c r="C197">
        <v>0</v>
      </c>
    </row>
    <row r="198" spans="1:3" x14ac:dyDescent="0.25">
      <c r="A198" s="30">
        <v>45258</v>
      </c>
      <c r="B198" t="s">
        <v>38</v>
      </c>
      <c r="C198">
        <v>267</v>
      </c>
    </row>
    <row r="199" spans="1:3" x14ac:dyDescent="0.25">
      <c r="A199" s="30">
        <v>45259</v>
      </c>
    </row>
    <row r="200" spans="1:3" x14ac:dyDescent="0.25">
      <c r="A200" s="30">
        <v>45259</v>
      </c>
      <c r="B200" t="s">
        <v>20</v>
      </c>
      <c r="C200">
        <v>70</v>
      </c>
    </row>
    <row r="201" spans="1:3" x14ac:dyDescent="0.25">
      <c r="A201" s="30">
        <v>45259</v>
      </c>
      <c r="B201" t="s">
        <v>39</v>
      </c>
      <c r="C201">
        <v>277</v>
      </c>
    </row>
    <row r="202" spans="1:3" x14ac:dyDescent="0.25">
      <c r="A202" s="30">
        <v>45259</v>
      </c>
      <c r="B202" t="s">
        <v>27</v>
      </c>
      <c r="C202">
        <v>20</v>
      </c>
    </row>
    <row r="203" spans="1:3" x14ac:dyDescent="0.25">
      <c r="A203" s="30">
        <v>45259</v>
      </c>
      <c r="B203" t="s">
        <v>26</v>
      </c>
      <c r="C203">
        <v>106</v>
      </c>
    </row>
    <row r="204" spans="1:3" x14ac:dyDescent="0.25">
      <c r="A204" s="30">
        <v>45259</v>
      </c>
      <c r="B204" t="s">
        <v>33</v>
      </c>
      <c r="C204">
        <v>227</v>
      </c>
    </row>
    <row r="205" spans="1:3" x14ac:dyDescent="0.25">
      <c r="A205" s="30">
        <v>45259</v>
      </c>
      <c r="B205" t="s">
        <v>28</v>
      </c>
      <c r="C205">
        <v>0</v>
      </c>
    </row>
    <row r="206" spans="1:3" x14ac:dyDescent="0.25">
      <c r="A206" s="30">
        <v>45259</v>
      </c>
      <c r="B206" t="s">
        <v>38</v>
      </c>
      <c r="C206">
        <v>154</v>
      </c>
    </row>
    <row r="207" spans="1:3" x14ac:dyDescent="0.25">
      <c r="A207" s="30">
        <v>45260</v>
      </c>
    </row>
    <row r="208" spans="1:3" x14ac:dyDescent="0.25">
      <c r="A208" s="30">
        <v>45260</v>
      </c>
      <c r="B208" t="s">
        <v>20</v>
      </c>
      <c r="C208">
        <v>214</v>
      </c>
    </row>
    <row r="209" spans="1:3" x14ac:dyDescent="0.25">
      <c r="A209" s="30">
        <v>45260</v>
      </c>
      <c r="B209" t="s">
        <v>27</v>
      </c>
      <c r="C209">
        <v>126</v>
      </c>
    </row>
    <row r="210" spans="1:3" x14ac:dyDescent="0.25">
      <c r="A210" s="30">
        <v>45260</v>
      </c>
      <c r="B210" t="s">
        <v>34</v>
      </c>
      <c r="C210">
        <v>50</v>
      </c>
    </row>
    <row r="211" spans="1:3" x14ac:dyDescent="0.25">
      <c r="A211" s="30">
        <v>45260</v>
      </c>
      <c r="B211" t="s">
        <v>30</v>
      </c>
      <c r="C211">
        <v>163</v>
      </c>
    </row>
    <row r="212" spans="1:3" x14ac:dyDescent="0.25">
      <c r="A212" s="30">
        <v>45260</v>
      </c>
      <c r="B212" t="s">
        <v>28</v>
      </c>
      <c r="C212">
        <v>0</v>
      </c>
    </row>
    <row r="213" spans="1:3" x14ac:dyDescent="0.25">
      <c r="A213" s="30">
        <v>45260</v>
      </c>
      <c r="B213" t="s">
        <v>38</v>
      </c>
      <c r="C213">
        <v>290</v>
      </c>
    </row>
    <row r="214" spans="1:3" x14ac:dyDescent="0.25">
      <c r="A214" s="30">
        <v>45261</v>
      </c>
    </row>
    <row r="215" spans="1:3" x14ac:dyDescent="0.25">
      <c r="A215" s="30">
        <v>45261</v>
      </c>
      <c r="B215" t="s">
        <v>27</v>
      </c>
      <c r="C215">
        <v>55</v>
      </c>
    </row>
    <row r="216" spans="1:3" x14ac:dyDescent="0.25">
      <c r="A216" s="30">
        <v>45261</v>
      </c>
      <c r="B216" t="s">
        <v>26</v>
      </c>
      <c r="C216">
        <v>33</v>
      </c>
    </row>
    <row r="217" spans="1:3" x14ac:dyDescent="0.25">
      <c r="A217" s="30">
        <v>45261</v>
      </c>
      <c r="B217" t="s">
        <v>34</v>
      </c>
      <c r="C217">
        <v>175</v>
      </c>
    </row>
    <row r="218" spans="1:3" x14ac:dyDescent="0.25">
      <c r="A218" s="30">
        <v>45261</v>
      </c>
      <c r="B218" t="s">
        <v>28</v>
      </c>
      <c r="C218">
        <v>125</v>
      </c>
    </row>
    <row r="219" spans="1:3" x14ac:dyDescent="0.25">
      <c r="A219" s="30">
        <v>45261</v>
      </c>
      <c r="B219" t="s">
        <v>24</v>
      </c>
      <c r="C219">
        <v>148</v>
      </c>
    </row>
    <row r="220" spans="1:3" x14ac:dyDescent="0.25">
      <c r="A220" s="30">
        <v>45262</v>
      </c>
    </row>
    <row r="221" spans="1:3" x14ac:dyDescent="0.25">
      <c r="A221" s="30">
        <v>45262</v>
      </c>
      <c r="B221" t="s">
        <v>20</v>
      </c>
      <c r="C221">
        <v>42</v>
      </c>
    </row>
    <row r="222" spans="1:3" x14ac:dyDescent="0.25">
      <c r="A222" s="30">
        <v>45262</v>
      </c>
      <c r="B222" t="s">
        <v>33</v>
      </c>
      <c r="C222">
        <v>175</v>
      </c>
    </row>
    <row r="223" spans="1:3" x14ac:dyDescent="0.25">
      <c r="A223" s="30">
        <v>45262</v>
      </c>
      <c r="B223" t="s">
        <v>34</v>
      </c>
      <c r="C223">
        <v>119</v>
      </c>
    </row>
    <row r="224" spans="1:3" x14ac:dyDescent="0.25">
      <c r="A224" s="30">
        <v>45262</v>
      </c>
      <c r="B224" t="s">
        <v>24</v>
      </c>
      <c r="C224">
        <v>23</v>
      </c>
    </row>
    <row r="225" spans="1:3" x14ac:dyDescent="0.25">
      <c r="A225" s="30">
        <v>45263</v>
      </c>
    </row>
    <row r="226" spans="1:3" x14ac:dyDescent="0.25">
      <c r="A226" s="30">
        <v>45263</v>
      </c>
      <c r="B226" t="s">
        <v>39</v>
      </c>
      <c r="C226">
        <v>0</v>
      </c>
    </row>
    <row r="227" spans="1:3" x14ac:dyDescent="0.25">
      <c r="A227" s="30">
        <v>45263</v>
      </c>
      <c r="B227" t="s">
        <v>26</v>
      </c>
      <c r="C227">
        <v>0</v>
      </c>
    </row>
    <row r="228" spans="1:3" x14ac:dyDescent="0.25">
      <c r="A228" s="30">
        <v>45263</v>
      </c>
      <c r="B228" t="s">
        <v>24</v>
      </c>
      <c r="C228">
        <v>0</v>
      </c>
    </row>
    <row r="229" spans="1:3" x14ac:dyDescent="0.25">
      <c r="A229" s="30">
        <v>45264</v>
      </c>
    </row>
    <row r="230" spans="1:3" x14ac:dyDescent="0.25">
      <c r="A230" s="30">
        <v>45264</v>
      </c>
      <c r="B230" t="s">
        <v>20</v>
      </c>
      <c r="C230">
        <v>202</v>
      </c>
    </row>
    <row r="231" spans="1:3" x14ac:dyDescent="0.25">
      <c r="A231" s="30">
        <v>45264</v>
      </c>
      <c r="B231" t="s">
        <v>26</v>
      </c>
      <c r="C231">
        <v>131</v>
      </c>
    </row>
    <row r="232" spans="1:3" x14ac:dyDescent="0.25">
      <c r="A232" s="30">
        <v>45264</v>
      </c>
      <c r="B232" t="s">
        <v>30</v>
      </c>
      <c r="C232">
        <v>551</v>
      </c>
    </row>
    <row r="233" spans="1:3" x14ac:dyDescent="0.25">
      <c r="A233" s="30">
        <v>45264</v>
      </c>
      <c r="B233" t="s">
        <v>28</v>
      </c>
      <c r="C233">
        <v>19</v>
      </c>
    </row>
    <row r="234" spans="1:3" x14ac:dyDescent="0.25">
      <c r="A234" s="30">
        <v>45265</v>
      </c>
    </row>
    <row r="235" spans="1:3" x14ac:dyDescent="0.25">
      <c r="A235" s="30">
        <v>45265</v>
      </c>
      <c r="B235" t="s">
        <v>20</v>
      </c>
      <c r="C235">
        <v>171</v>
      </c>
    </row>
    <row r="236" spans="1:3" x14ac:dyDescent="0.25">
      <c r="A236" s="30">
        <v>45265</v>
      </c>
      <c r="B236" t="s">
        <v>33</v>
      </c>
      <c r="C236">
        <v>72</v>
      </c>
    </row>
    <row r="237" spans="1:3" x14ac:dyDescent="0.25">
      <c r="A237" s="30">
        <v>45265</v>
      </c>
      <c r="B237" t="s">
        <v>30</v>
      </c>
      <c r="C237">
        <v>56</v>
      </c>
    </row>
    <row r="238" spans="1:3" x14ac:dyDescent="0.25">
      <c r="A238" s="30">
        <v>45265</v>
      </c>
      <c r="B238" t="s">
        <v>32</v>
      </c>
      <c r="C238">
        <v>50</v>
      </c>
    </row>
    <row r="239" spans="1:3" x14ac:dyDescent="0.25">
      <c r="A239" s="30">
        <v>45266</v>
      </c>
    </row>
    <row r="240" spans="1:3" x14ac:dyDescent="0.25">
      <c r="A240" s="30">
        <v>45266</v>
      </c>
      <c r="B240" t="s">
        <v>20</v>
      </c>
      <c r="C240">
        <v>12</v>
      </c>
    </row>
    <row r="241" spans="1:3" x14ac:dyDescent="0.25">
      <c r="A241" s="30">
        <v>45266</v>
      </c>
      <c r="B241" t="s">
        <v>23</v>
      </c>
      <c r="C241">
        <v>0</v>
      </c>
    </row>
    <row r="242" spans="1:3" x14ac:dyDescent="0.25">
      <c r="A242" s="30">
        <v>45266</v>
      </c>
      <c r="B242" t="s">
        <v>33</v>
      </c>
      <c r="C242">
        <v>170</v>
      </c>
    </row>
    <row r="243" spans="1:3" x14ac:dyDescent="0.25">
      <c r="A243" s="30">
        <v>45266</v>
      </c>
      <c r="B243" t="s">
        <v>30</v>
      </c>
      <c r="C243">
        <v>61</v>
      </c>
    </row>
    <row r="244" spans="1:3" x14ac:dyDescent="0.25">
      <c r="A244" s="30">
        <v>45266</v>
      </c>
      <c r="B244" t="s">
        <v>28</v>
      </c>
      <c r="C244">
        <v>97</v>
      </c>
    </row>
    <row r="245" spans="1:3" x14ac:dyDescent="0.25">
      <c r="A245" s="30">
        <v>45266</v>
      </c>
      <c r="B245" t="s">
        <v>24</v>
      </c>
      <c r="C245">
        <v>35</v>
      </c>
    </row>
    <row r="246" spans="1:3" x14ac:dyDescent="0.25">
      <c r="A246" s="30">
        <v>45267</v>
      </c>
    </row>
    <row r="247" spans="1:3" x14ac:dyDescent="0.25">
      <c r="A247" s="30">
        <v>45267</v>
      </c>
      <c r="B247" t="s">
        <v>20</v>
      </c>
      <c r="C247">
        <v>0</v>
      </c>
    </row>
    <row r="248" spans="1:3" x14ac:dyDescent="0.25">
      <c r="A248" s="30">
        <v>45267</v>
      </c>
      <c r="B248" t="s">
        <v>33</v>
      </c>
      <c r="C248">
        <v>0</v>
      </c>
    </row>
    <row r="249" spans="1:3" x14ac:dyDescent="0.25">
      <c r="A249" s="30">
        <v>45267</v>
      </c>
      <c r="B249" t="s">
        <v>34</v>
      </c>
      <c r="C249">
        <v>0</v>
      </c>
    </row>
    <row r="250" spans="1:3" x14ac:dyDescent="0.25">
      <c r="A250" s="30">
        <v>45267</v>
      </c>
      <c r="B250" t="s">
        <v>30</v>
      </c>
      <c r="C250">
        <v>167</v>
      </c>
    </row>
    <row r="251" spans="1:3" x14ac:dyDescent="0.25">
      <c r="A251" s="30">
        <v>45267</v>
      </c>
      <c r="B251" t="s">
        <v>24</v>
      </c>
      <c r="C251">
        <v>85</v>
      </c>
    </row>
    <row r="252" spans="1:3" x14ac:dyDescent="0.25">
      <c r="A252" s="30">
        <v>45268</v>
      </c>
    </row>
    <row r="253" spans="1:3" x14ac:dyDescent="0.25">
      <c r="A253" s="30">
        <v>45268</v>
      </c>
      <c r="B253" t="s">
        <v>20</v>
      </c>
      <c r="C253">
        <v>246</v>
      </c>
    </row>
    <row r="254" spans="1:3" x14ac:dyDescent="0.25">
      <c r="A254" s="30">
        <v>45268</v>
      </c>
      <c r="B254" t="s">
        <v>27</v>
      </c>
      <c r="C254">
        <v>51</v>
      </c>
    </row>
    <row r="255" spans="1:3" x14ac:dyDescent="0.25">
      <c r="A255" s="30">
        <v>45268</v>
      </c>
      <c r="B255" t="s">
        <v>33</v>
      </c>
      <c r="C255">
        <v>63</v>
      </c>
    </row>
    <row r="256" spans="1:3" x14ac:dyDescent="0.25">
      <c r="A256" s="30">
        <v>45268</v>
      </c>
      <c r="B256" t="s">
        <v>34</v>
      </c>
      <c r="C256">
        <v>147</v>
      </c>
    </row>
    <row r="257" spans="1:3" x14ac:dyDescent="0.25">
      <c r="A257" s="30">
        <v>45268</v>
      </c>
      <c r="B257" t="s">
        <v>30</v>
      </c>
      <c r="C257">
        <v>0</v>
      </c>
    </row>
    <row r="258" spans="1:3" x14ac:dyDescent="0.25">
      <c r="A258" s="30">
        <v>45268</v>
      </c>
      <c r="B258" t="s">
        <v>24</v>
      </c>
      <c r="C258">
        <v>42</v>
      </c>
    </row>
    <row r="259" spans="1:3" x14ac:dyDescent="0.25">
      <c r="A259" s="30">
        <v>45269</v>
      </c>
    </row>
    <row r="260" spans="1:3" x14ac:dyDescent="0.25">
      <c r="A260" s="30">
        <v>45269</v>
      </c>
      <c r="B260" t="s">
        <v>20</v>
      </c>
      <c r="C260">
        <v>40</v>
      </c>
    </row>
    <row r="261" spans="1:3" x14ac:dyDescent="0.25">
      <c r="A261" s="30">
        <v>45269</v>
      </c>
      <c r="B261" t="s">
        <v>33</v>
      </c>
      <c r="C261">
        <v>75</v>
      </c>
    </row>
    <row r="262" spans="1:3" x14ac:dyDescent="0.25">
      <c r="A262" s="30">
        <v>45269</v>
      </c>
      <c r="B262" t="s">
        <v>30</v>
      </c>
      <c r="C262">
        <v>164</v>
      </c>
    </row>
    <row r="263" spans="1:3" x14ac:dyDescent="0.25">
      <c r="A263" s="30">
        <v>45269</v>
      </c>
      <c r="B263" t="s">
        <v>28</v>
      </c>
      <c r="C263">
        <v>62</v>
      </c>
    </row>
    <row r="264" spans="1:3" x14ac:dyDescent="0.25">
      <c r="A264" s="30">
        <v>45270</v>
      </c>
    </row>
    <row r="265" spans="1:3" x14ac:dyDescent="0.25">
      <c r="A265" s="30">
        <v>45270</v>
      </c>
      <c r="B265" t="s">
        <v>20</v>
      </c>
      <c r="C265">
        <v>0</v>
      </c>
    </row>
    <row r="266" spans="1:3" x14ac:dyDescent="0.25">
      <c r="A266" s="30">
        <v>45270</v>
      </c>
      <c r="B266" t="s">
        <v>33</v>
      </c>
      <c r="C266">
        <v>290</v>
      </c>
    </row>
    <row r="267" spans="1:3" x14ac:dyDescent="0.25">
      <c r="A267" s="30">
        <v>45270</v>
      </c>
      <c r="B267" t="s">
        <v>34</v>
      </c>
      <c r="C267">
        <v>203</v>
      </c>
    </row>
    <row r="268" spans="1:3" x14ac:dyDescent="0.25">
      <c r="A268" s="30">
        <v>45270</v>
      </c>
      <c r="B268" t="s">
        <v>30</v>
      </c>
      <c r="C268">
        <v>111</v>
      </c>
    </row>
    <row r="269" spans="1:3" x14ac:dyDescent="0.25">
      <c r="A269" s="30">
        <v>45270</v>
      </c>
      <c r="B269" t="s">
        <v>28</v>
      </c>
      <c r="C269">
        <v>123</v>
      </c>
    </row>
    <row r="270" spans="1:3" x14ac:dyDescent="0.25">
      <c r="A270" s="30">
        <v>45270</v>
      </c>
      <c r="B270" t="s">
        <v>24</v>
      </c>
      <c r="C270">
        <v>25</v>
      </c>
    </row>
    <row r="271" spans="1:3" x14ac:dyDescent="0.25">
      <c r="A271" s="30">
        <v>45271</v>
      </c>
    </row>
    <row r="272" spans="1:3" x14ac:dyDescent="0.25">
      <c r="A272" s="30">
        <v>45271</v>
      </c>
      <c r="B272" t="s">
        <v>20</v>
      </c>
      <c r="C272">
        <v>219</v>
      </c>
    </row>
    <row r="273" spans="1:3" x14ac:dyDescent="0.25">
      <c r="A273" s="30">
        <v>45271</v>
      </c>
      <c r="B273" t="s">
        <v>27</v>
      </c>
      <c r="C273">
        <v>55</v>
      </c>
    </row>
    <row r="274" spans="1:3" x14ac:dyDescent="0.25">
      <c r="A274" s="30">
        <v>45271</v>
      </c>
      <c r="B274" t="s">
        <v>29</v>
      </c>
      <c r="C274">
        <v>154</v>
      </c>
    </row>
    <row r="275" spans="1:3" x14ac:dyDescent="0.25">
      <c r="A275" s="30">
        <v>45271</v>
      </c>
      <c r="B275" t="s">
        <v>33</v>
      </c>
      <c r="C275">
        <v>0</v>
      </c>
    </row>
    <row r="276" spans="1:3" x14ac:dyDescent="0.25">
      <c r="A276" s="30">
        <v>45271</v>
      </c>
      <c r="B276" t="s">
        <v>34</v>
      </c>
      <c r="C276">
        <v>0</v>
      </c>
    </row>
    <row r="277" spans="1:3" x14ac:dyDescent="0.25">
      <c r="A277" s="30">
        <v>45271</v>
      </c>
      <c r="B277" t="s">
        <v>30</v>
      </c>
      <c r="C277">
        <v>450</v>
      </c>
    </row>
    <row r="278" spans="1:3" x14ac:dyDescent="0.25">
      <c r="A278" s="30">
        <v>45271</v>
      </c>
      <c r="B278" t="s">
        <v>24</v>
      </c>
      <c r="C278">
        <v>190</v>
      </c>
    </row>
    <row r="279" spans="1:3" x14ac:dyDescent="0.25">
      <c r="A279" s="30">
        <v>45272</v>
      </c>
    </row>
    <row r="280" spans="1:3" x14ac:dyDescent="0.25">
      <c r="A280" s="30">
        <v>45272</v>
      </c>
      <c r="B280" t="s">
        <v>20</v>
      </c>
      <c r="C280">
        <v>117</v>
      </c>
    </row>
    <row r="281" spans="1:3" x14ac:dyDescent="0.25">
      <c r="A281" s="30">
        <v>45272</v>
      </c>
      <c r="B281" t="s">
        <v>21</v>
      </c>
      <c r="C281">
        <v>0</v>
      </c>
    </row>
    <row r="282" spans="1:3" x14ac:dyDescent="0.25">
      <c r="A282" s="30">
        <v>45272</v>
      </c>
      <c r="B282" t="s">
        <v>30</v>
      </c>
      <c r="C282">
        <v>80</v>
      </c>
    </row>
    <row r="283" spans="1:3" x14ac:dyDescent="0.25">
      <c r="A283" s="30">
        <v>45272</v>
      </c>
      <c r="B283" t="s">
        <v>40</v>
      </c>
      <c r="C283">
        <v>200</v>
      </c>
    </row>
    <row r="284" spans="1:3" x14ac:dyDescent="0.25">
      <c r="A284" s="30">
        <v>45272</v>
      </c>
      <c r="B284" t="s">
        <v>28</v>
      </c>
      <c r="C284">
        <v>0</v>
      </c>
    </row>
    <row r="285" spans="1:3" x14ac:dyDescent="0.25">
      <c r="A285" s="30">
        <v>45272</v>
      </c>
      <c r="B285" t="s">
        <v>24</v>
      </c>
      <c r="C285">
        <v>257</v>
      </c>
    </row>
    <row r="286" spans="1:3" x14ac:dyDescent="0.25">
      <c r="A286" s="30">
        <v>45272</v>
      </c>
      <c r="B286" t="s">
        <v>32</v>
      </c>
      <c r="C286">
        <v>105</v>
      </c>
    </row>
    <row r="287" spans="1:3" x14ac:dyDescent="0.25">
      <c r="A287" s="30">
        <v>45273</v>
      </c>
    </row>
    <row r="288" spans="1:3" x14ac:dyDescent="0.25">
      <c r="A288" s="30">
        <v>45273</v>
      </c>
      <c r="B288" t="s">
        <v>20</v>
      </c>
      <c r="C288">
        <v>267</v>
      </c>
    </row>
    <row r="289" spans="1:3" x14ac:dyDescent="0.25">
      <c r="A289" s="30">
        <v>45273</v>
      </c>
      <c r="B289" t="s">
        <v>21</v>
      </c>
      <c r="C289">
        <v>0</v>
      </c>
    </row>
    <row r="290" spans="1:3" x14ac:dyDescent="0.25">
      <c r="A290" s="30">
        <v>45273</v>
      </c>
      <c r="B290" t="s">
        <v>27</v>
      </c>
      <c r="C290">
        <v>331</v>
      </c>
    </row>
    <row r="291" spans="1:3" x14ac:dyDescent="0.25">
      <c r="A291" s="30">
        <v>45273</v>
      </c>
      <c r="B291" t="s">
        <v>33</v>
      </c>
      <c r="C291">
        <v>150</v>
      </c>
    </row>
    <row r="292" spans="1:3" x14ac:dyDescent="0.25">
      <c r="A292" s="30">
        <v>45273</v>
      </c>
      <c r="B292" t="s">
        <v>40</v>
      </c>
      <c r="C292">
        <v>293</v>
      </c>
    </row>
    <row r="293" spans="1:3" x14ac:dyDescent="0.25">
      <c r="A293" s="30">
        <v>45273</v>
      </c>
      <c r="B293" t="s">
        <v>28</v>
      </c>
      <c r="C293">
        <v>50</v>
      </c>
    </row>
    <row r="294" spans="1:3" x14ac:dyDescent="0.25">
      <c r="A294" s="30">
        <v>45273</v>
      </c>
      <c r="B294" t="s">
        <v>24</v>
      </c>
      <c r="C294">
        <v>153</v>
      </c>
    </row>
    <row r="295" spans="1:3" x14ac:dyDescent="0.25">
      <c r="A295" s="30">
        <v>45274</v>
      </c>
    </row>
    <row r="296" spans="1:3" x14ac:dyDescent="0.25">
      <c r="A296" s="30">
        <v>45274</v>
      </c>
      <c r="B296" t="s">
        <v>29</v>
      </c>
      <c r="C296">
        <v>5</v>
      </c>
    </row>
    <row r="297" spans="1:3" x14ac:dyDescent="0.25">
      <c r="A297" s="30">
        <v>45274</v>
      </c>
      <c r="B297" t="s">
        <v>23</v>
      </c>
      <c r="C297">
        <v>73</v>
      </c>
    </row>
    <row r="298" spans="1:3" x14ac:dyDescent="0.25">
      <c r="A298" s="30">
        <v>45274</v>
      </c>
      <c r="B298" t="s">
        <v>33</v>
      </c>
      <c r="C298">
        <v>149</v>
      </c>
    </row>
    <row r="299" spans="1:3" x14ac:dyDescent="0.25">
      <c r="A299" s="30">
        <v>45274</v>
      </c>
      <c r="B299" t="s">
        <v>40</v>
      </c>
      <c r="C299">
        <v>30</v>
      </c>
    </row>
    <row r="300" spans="1:3" x14ac:dyDescent="0.25">
      <c r="A300" s="30">
        <v>45274</v>
      </c>
      <c r="B300" t="s">
        <v>32</v>
      </c>
      <c r="C300">
        <v>220</v>
      </c>
    </row>
    <row r="301" spans="1:3" x14ac:dyDescent="0.25">
      <c r="A301" s="30">
        <v>45275</v>
      </c>
    </row>
    <row r="302" spans="1:3" x14ac:dyDescent="0.25">
      <c r="A302" s="30">
        <v>45275</v>
      </c>
      <c r="B302" t="s">
        <v>20</v>
      </c>
      <c r="C302">
        <v>70</v>
      </c>
    </row>
    <row r="303" spans="1:3" x14ac:dyDescent="0.25">
      <c r="A303" s="30">
        <v>45275</v>
      </c>
      <c r="B303" t="s">
        <v>21</v>
      </c>
      <c r="C303">
        <v>0</v>
      </c>
    </row>
    <row r="304" spans="1:3" x14ac:dyDescent="0.25">
      <c r="A304" s="30">
        <v>45275</v>
      </c>
      <c r="B304" t="s">
        <v>23</v>
      </c>
      <c r="C304">
        <v>10</v>
      </c>
    </row>
    <row r="305" spans="1:3" x14ac:dyDescent="0.25">
      <c r="A305" s="30">
        <v>45275</v>
      </c>
      <c r="B305" t="s">
        <v>34</v>
      </c>
      <c r="C305">
        <v>15</v>
      </c>
    </row>
    <row r="306" spans="1:3" x14ac:dyDescent="0.25">
      <c r="A306" s="30">
        <v>45275</v>
      </c>
      <c r="B306" t="s">
        <v>40</v>
      </c>
      <c r="C306">
        <v>159</v>
      </c>
    </row>
    <row r="307" spans="1:3" x14ac:dyDescent="0.25">
      <c r="A307" s="30">
        <v>45275</v>
      </c>
      <c r="B307" t="s">
        <v>24</v>
      </c>
      <c r="C307">
        <v>0</v>
      </c>
    </row>
    <row r="308" spans="1:3" x14ac:dyDescent="0.25">
      <c r="A308" s="30">
        <v>45276</v>
      </c>
    </row>
    <row r="309" spans="1:3" x14ac:dyDescent="0.25">
      <c r="A309" s="30">
        <v>45276</v>
      </c>
      <c r="B309" t="s">
        <v>20</v>
      </c>
      <c r="C309">
        <v>0</v>
      </c>
    </row>
    <row r="310" spans="1:3" x14ac:dyDescent="0.25">
      <c r="A310" s="30">
        <v>45276</v>
      </c>
      <c r="B310" t="s">
        <v>27</v>
      </c>
      <c r="C310">
        <v>95</v>
      </c>
    </row>
    <row r="311" spans="1:3" x14ac:dyDescent="0.25">
      <c r="A311" s="30">
        <v>45276</v>
      </c>
      <c r="B311" t="s">
        <v>33</v>
      </c>
      <c r="C311">
        <v>128</v>
      </c>
    </row>
    <row r="312" spans="1:3" x14ac:dyDescent="0.25">
      <c r="A312" s="30">
        <v>45276</v>
      </c>
      <c r="B312" t="s">
        <v>28</v>
      </c>
      <c r="C312">
        <v>0</v>
      </c>
    </row>
    <row r="313" spans="1:3" x14ac:dyDescent="0.25">
      <c r="A313" s="30">
        <v>45276</v>
      </c>
      <c r="B313" t="s">
        <v>24</v>
      </c>
      <c r="C313">
        <v>0</v>
      </c>
    </row>
    <row r="314" spans="1:3" x14ac:dyDescent="0.25">
      <c r="A314" s="30">
        <v>45276</v>
      </c>
      <c r="B314" t="s">
        <v>32</v>
      </c>
      <c r="C314">
        <v>70</v>
      </c>
    </row>
    <row r="315" spans="1:3" x14ac:dyDescent="0.25">
      <c r="A315" s="30">
        <v>45277</v>
      </c>
    </row>
    <row r="316" spans="1:3" x14ac:dyDescent="0.25">
      <c r="A316" s="30">
        <v>45277</v>
      </c>
      <c r="B316" t="s">
        <v>20</v>
      </c>
      <c r="C316">
        <v>99</v>
      </c>
    </row>
    <row r="317" spans="1:3" x14ac:dyDescent="0.25">
      <c r="A317" s="30">
        <v>45277</v>
      </c>
      <c r="B317" t="s">
        <v>27</v>
      </c>
      <c r="C317">
        <v>44</v>
      </c>
    </row>
    <row r="318" spans="1:3" x14ac:dyDescent="0.25">
      <c r="A318" s="30">
        <v>45277</v>
      </c>
      <c r="B318" t="s">
        <v>29</v>
      </c>
      <c r="C318">
        <v>35</v>
      </c>
    </row>
    <row r="319" spans="1:3" x14ac:dyDescent="0.25">
      <c r="A319" s="30">
        <v>45277</v>
      </c>
      <c r="B319" t="s">
        <v>33</v>
      </c>
      <c r="C319">
        <v>30</v>
      </c>
    </row>
    <row r="320" spans="1:3" x14ac:dyDescent="0.25">
      <c r="A320" s="30">
        <v>45277</v>
      </c>
      <c r="B320" t="s">
        <v>30</v>
      </c>
      <c r="C320">
        <v>36</v>
      </c>
    </row>
    <row r="321" spans="1:3" x14ac:dyDescent="0.25">
      <c r="A321" s="30">
        <v>45277</v>
      </c>
      <c r="B321" t="s">
        <v>24</v>
      </c>
      <c r="C321">
        <v>10</v>
      </c>
    </row>
    <row r="322" spans="1:3" x14ac:dyDescent="0.25">
      <c r="A322" s="30">
        <v>45278</v>
      </c>
    </row>
    <row r="323" spans="1:3" x14ac:dyDescent="0.25">
      <c r="A323" s="30">
        <v>45278</v>
      </c>
      <c r="B323" t="s">
        <v>20</v>
      </c>
      <c r="C323">
        <v>90</v>
      </c>
    </row>
    <row r="324" spans="1:3" x14ac:dyDescent="0.25">
      <c r="A324" s="30">
        <v>45278</v>
      </c>
      <c r="B324" t="s">
        <v>21</v>
      </c>
      <c r="C324">
        <v>50</v>
      </c>
    </row>
    <row r="325" spans="1:3" x14ac:dyDescent="0.25">
      <c r="A325" s="30">
        <v>45278</v>
      </c>
      <c r="B325" t="s">
        <v>29</v>
      </c>
      <c r="C325">
        <v>68</v>
      </c>
    </row>
    <row r="326" spans="1:3" x14ac:dyDescent="0.25">
      <c r="A326" s="30">
        <v>45278</v>
      </c>
      <c r="B326" t="s">
        <v>33</v>
      </c>
      <c r="C326">
        <v>25</v>
      </c>
    </row>
    <row r="327" spans="1:3" x14ac:dyDescent="0.25">
      <c r="A327" s="30">
        <v>45278</v>
      </c>
      <c r="B327" t="s">
        <v>30</v>
      </c>
      <c r="C327">
        <v>0</v>
      </c>
    </row>
    <row r="328" spans="1:3" x14ac:dyDescent="0.25">
      <c r="A328" s="30">
        <v>45278</v>
      </c>
      <c r="B328" t="s">
        <v>28</v>
      </c>
      <c r="C328">
        <v>0</v>
      </c>
    </row>
    <row r="329" spans="1:3" x14ac:dyDescent="0.25">
      <c r="A329" s="30">
        <v>45278</v>
      </c>
      <c r="B329" t="s">
        <v>24</v>
      </c>
      <c r="C329">
        <v>0</v>
      </c>
    </row>
    <row r="330" spans="1:3" x14ac:dyDescent="0.25">
      <c r="A330" s="30">
        <v>45278</v>
      </c>
      <c r="B330" t="s">
        <v>32</v>
      </c>
      <c r="C330">
        <v>142</v>
      </c>
    </row>
    <row r="331" spans="1:3" x14ac:dyDescent="0.25">
      <c r="A331" s="30">
        <v>45279</v>
      </c>
    </row>
    <row r="332" spans="1:3" x14ac:dyDescent="0.25">
      <c r="A332" s="30">
        <v>45279</v>
      </c>
      <c r="B332" t="s">
        <v>20</v>
      </c>
      <c r="C332">
        <v>184</v>
      </c>
    </row>
    <row r="333" spans="1:3" x14ac:dyDescent="0.25">
      <c r="A333" s="30">
        <v>45279</v>
      </c>
      <c r="B333" t="s">
        <v>21</v>
      </c>
      <c r="C333">
        <v>268</v>
      </c>
    </row>
    <row r="334" spans="1:3" x14ac:dyDescent="0.25">
      <c r="A334" s="30">
        <v>45279</v>
      </c>
      <c r="B334" t="s">
        <v>27</v>
      </c>
      <c r="C334">
        <v>114</v>
      </c>
    </row>
    <row r="335" spans="1:3" x14ac:dyDescent="0.25">
      <c r="A335" s="30">
        <v>45279</v>
      </c>
      <c r="B335" t="s">
        <v>33</v>
      </c>
      <c r="C335">
        <v>114</v>
      </c>
    </row>
    <row r="336" spans="1:3" x14ac:dyDescent="0.25">
      <c r="A336" s="30">
        <v>45279</v>
      </c>
      <c r="B336" t="s">
        <v>28</v>
      </c>
      <c r="C336">
        <v>50</v>
      </c>
    </row>
    <row r="337" spans="1:3" x14ac:dyDescent="0.25">
      <c r="A337" s="30">
        <v>45279</v>
      </c>
      <c r="B337" t="s">
        <v>24</v>
      </c>
      <c r="C337">
        <v>270</v>
      </c>
    </row>
    <row r="338" spans="1:3" x14ac:dyDescent="0.25">
      <c r="A338" s="30">
        <v>45279</v>
      </c>
      <c r="B338" t="s">
        <v>32</v>
      </c>
      <c r="C338">
        <v>5</v>
      </c>
    </row>
    <row r="339" spans="1:3" x14ac:dyDescent="0.25">
      <c r="A339" s="30">
        <v>45280</v>
      </c>
    </row>
    <row r="340" spans="1:3" x14ac:dyDescent="0.25">
      <c r="A340" s="30">
        <v>45280</v>
      </c>
      <c r="B340" t="s">
        <v>20</v>
      </c>
      <c r="C340">
        <v>0</v>
      </c>
    </row>
    <row r="341" spans="1:3" x14ac:dyDescent="0.25">
      <c r="A341" s="30">
        <v>45280</v>
      </c>
      <c r="B341" t="s">
        <v>29</v>
      </c>
      <c r="C341">
        <v>7</v>
      </c>
    </row>
    <row r="342" spans="1:3" x14ac:dyDescent="0.25">
      <c r="A342" s="30">
        <v>45280</v>
      </c>
      <c r="B342" t="s">
        <v>26</v>
      </c>
      <c r="C342">
        <v>142</v>
      </c>
    </row>
    <row r="343" spans="1:3" x14ac:dyDescent="0.25">
      <c r="A343" s="30">
        <v>45280</v>
      </c>
      <c r="B343" t="s">
        <v>33</v>
      </c>
      <c r="C343">
        <v>198</v>
      </c>
    </row>
    <row r="344" spans="1:3" x14ac:dyDescent="0.25">
      <c r="A344" s="30">
        <v>45280</v>
      </c>
      <c r="B344" t="s">
        <v>34</v>
      </c>
      <c r="C344">
        <v>0</v>
      </c>
    </row>
    <row r="345" spans="1:3" x14ac:dyDescent="0.25">
      <c r="A345" s="30">
        <v>45280</v>
      </c>
      <c r="B345" t="s">
        <v>40</v>
      </c>
      <c r="C345">
        <v>25</v>
      </c>
    </row>
    <row r="346" spans="1:3" x14ac:dyDescent="0.25">
      <c r="A346" s="30">
        <v>45280</v>
      </c>
      <c r="B346" t="s">
        <v>32</v>
      </c>
      <c r="C346">
        <v>24</v>
      </c>
    </row>
    <row r="347" spans="1:3" x14ac:dyDescent="0.25">
      <c r="A347" s="30">
        <v>45281</v>
      </c>
    </row>
    <row r="348" spans="1:3" x14ac:dyDescent="0.25">
      <c r="A348" s="30">
        <v>45281</v>
      </c>
      <c r="B348" t="s">
        <v>20</v>
      </c>
      <c r="C348">
        <v>0</v>
      </c>
    </row>
    <row r="349" spans="1:3" x14ac:dyDescent="0.25">
      <c r="A349" s="30">
        <v>45281</v>
      </c>
      <c r="B349" t="s">
        <v>21</v>
      </c>
      <c r="C349">
        <v>0</v>
      </c>
    </row>
    <row r="350" spans="1:3" x14ac:dyDescent="0.25">
      <c r="A350" s="30">
        <v>45281</v>
      </c>
      <c r="B350" t="s">
        <v>27</v>
      </c>
      <c r="C350">
        <v>24</v>
      </c>
    </row>
    <row r="351" spans="1:3" x14ac:dyDescent="0.25">
      <c r="A351" s="30">
        <v>45281</v>
      </c>
      <c r="B351" t="s">
        <v>29</v>
      </c>
      <c r="C351">
        <v>120</v>
      </c>
    </row>
    <row r="352" spans="1:3" x14ac:dyDescent="0.25">
      <c r="A352" s="30">
        <v>45281</v>
      </c>
      <c r="B352" t="s">
        <v>26</v>
      </c>
      <c r="C352">
        <v>44</v>
      </c>
    </row>
    <row r="353" spans="1:3" x14ac:dyDescent="0.25">
      <c r="A353" s="30">
        <v>45281</v>
      </c>
      <c r="B353" t="s">
        <v>33</v>
      </c>
      <c r="C353">
        <v>9</v>
      </c>
    </row>
    <row r="354" spans="1:3" x14ac:dyDescent="0.25">
      <c r="A354" s="30">
        <v>45281</v>
      </c>
      <c r="B354" t="s">
        <v>40</v>
      </c>
      <c r="C354">
        <v>89</v>
      </c>
    </row>
    <row r="355" spans="1:3" x14ac:dyDescent="0.25">
      <c r="A355" s="30">
        <v>45281</v>
      </c>
      <c r="B355" t="s">
        <v>32</v>
      </c>
      <c r="C355">
        <v>0</v>
      </c>
    </row>
    <row r="356" spans="1:3" x14ac:dyDescent="0.25">
      <c r="A356" s="30">
        <v>45282</v>
      </c>
    </row>
    <row r="357" spans="1:3" x14ac:dyDescent="0.25">
      <c r="A357" s="30">
        <v>45282</v>
      </c>
      <c r="B357" t="s">
        <v>33</v>
      </c>
      <c r="C357">
        <v>0</v>
      </c>
    </row>
    <row r="358" spans="1:3" x14ac:dyDescent="0.25">
      <c r="A358" s="30">
        <v>45282</v>
      </c>
      <c r="B358" t="s">
        <v>40</v>
      </c>
      <c r="C358">
        <v>60</v>
      </c>
    </row>
    <row r="359" spans="1:3" x14ac:dyDescent="0.25">
      <c r="A359" s="30">
        <v>45282</v>
      </c>
      <c r="B359" t="s">
        <v>24</v>
      </c>
      <c r="C359">
        <v>0</v>
      </c>
    </row>
    <row r="360" spans="1:3" x14ac:dyDescent="0.25">
      <c r="A360" s="30">
        <v>45282</v>
      </c>
      <c r="B360" t="s">
        <v>32</v>
      </c>
      <c r="C360">
        <v>0</v>
      </c>
    </row>
    <row r="361" spans="1:3" x14ac:dyDescent="0.25">
      <c r="A361" t="s">
        <v>42</v>
      </c>
    </row>
    <row r="362" spans="1:3" x14ac:dyDescent="0.25">
      <c r="A362" t="s">
        <v>42</v>
      </c>
      <c r="B362" t="s">
        <v>42</v>
      </c>
      <c r="C362">
        <v>32095</v>
      </c>
    </row>
    <row r="363" spans="1:3" x14ac:dyDescent="0.25">
      <c r="A363" t="s">
        <v>37</v>
      </c>
      <c r="C363">
        <v>64190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33"/>
  </sheetPr>
  <dimension ref="A1:K713"/>
  <sheetViews>
    <sheetView zoomScaleNormal="100" workbookViewId="0">
      <pane ySplit="2" topLeftCell="A408" activePane="bottomLeft" state="frozen"/>
      <selection activeCell="C113" sqref="C113"/>
      <selection pane="bottomLeft" activeCell="B426" sqref="B426"/>
    </sheetView>
  </sheetViews>
  <sheetFormatPr defaultColWidth="9.109375" defaultRowHeight="20.100000000000001" customHeight="1" x14ac:dyDescent="0.25"/>
  <cols>
    <col min="1" max="1" width="15.33203125" style="12" customWidth="1"/>
    <col min="2" max="2" width="28.6640625" style="128" bestFit="1" customWidth="1"/>
    <col min="3" max="3" width="10.5546875" style="23" bestFit="1" customWidth="1"/>
    <col min="4" max="4" width="13.109375" style="29" customWidth="1"/>
    <col min="5" max="5" width="19.44140625" style="110" customWidth="1"/>
    <col min="6" max="6" width="16.44140625" style="4" customWidth="1"/>
    <col min="7" max="7" width="11" style="4" bestFit="1" customWidth="1"/>
    <col min="8" max="16384" width="9.109375" style="4"/>
  </cols>
  <sheetData>
    <row r="1" spans="1:8" ht="20.100000000000001" customHeight="1" x14ac:dyDescent="0.3">
      <c r="A1" s="11"/>
      <c r="B1" s="1"/>
      <c r="C1" s="21"/>
      <c r="D1" s="26"/>
      <c r="E1" s="109"/>
    </row>
    <row r="2" spans="1:8" ht="20.100000000000001" customHeight="1" x14ac:dyDescent="0.3">
      <c r="A2" s="112" t="s">
        <v>0</v>
      </c>
      <c r="B2" s="113" t="s">
        <v>5</v>
      </c>
      <c r="C2" s="114" t="s">
        <v>3</v>
      </c>
      <c r="D2" s="115" t="s">
        <v>36</v>
      </c>
      <c r="E2" s="116" t="s">
        <v>2</v>
      </c>
      <c r="F2" s="109" t="s">
        <v>35</v>
      </c>
    </row>
    <row r="3" spans="1:8" s="9" customFormat="1" ht="18.600000000000001" x14ac:dyDescent="0.45">
      <c r="A3" s="117">
        <v>45224</v>
      </c>
      <c r="B3" s="118" t="s">
        <v>34</v>
      </c>
      <c r="C3" s="126">
        <v>3</v>
      </c>
      <c r="D3" s="119"/>
      <c r="E3" s="120">
        <f t="shared" ref="E3:E66" si="0">SUM(D3:D3)</f>
        <v>0</v>
      </c>
      <c r="F3" s="110">
        <f>IF(AND(A3&gt;='fm 01.12 Till 31.12'!$G$1,A3&lt;='fm 01.12 Till 31.12'!$H$1,COUNTIFS($A3:$A$422,A3,$B3:$B$422,B3)=1),SUMIFS($E$3:$E$422,$B$3:$B$422,B3,$A$3:$A$422,A3),0)</f>
        <v>0</v>
      </c>
      <c r="H3" s="9">
        <v>45224</v>
      </c>
    </row>
    <row r="4" spans="1:8" s="9" customFormat="1" ht="18.600000000000001" x14ac:dyDescent="0.45">
      <c r="A4" s="117">
        <v>45224</v>
      </c>
      <c r="B4" s="118" t="s">
        <v>30</v>
      </c>
      <c r="C4" s="126">
        <v>2</v>
      </c>
      <c r="D4" s="119">
        <v>130</v>
      </c>
      <c r="E4" s="120">
        <f t="shared" si="0"/>
        <v>130</v>
      </c>
      <c r="F4" s="110">
        <f>IF(AND(A4&gt;='fm 01.12 Till 31.12'!$G$1,A4&lt;='fm 01.12 Till 31.12'!$H$1,COUNTIFS($A4:$A$422,A4,$B4:$B$422,B4)=1),SUMIFS($E$3:$E$422,$B$3:$B$422,B4,$A$3:$A$422,A4),0)</f>
        <v>0</v>
      </c>
      <c r="H4" s="9">
        <v>45224</v>
      </c>
    </row>
    <row r="5" spans="1:8" s="9" customFormat="1" ht="18.600000000000001" x14ac:dyDescent="0.45">
      <c r="A5" s="121">
        <v>45227</v>
      </c>
      <c r="B5" s="118" t="s">
        <v>20</v>
      </c>
      <c r="C5" s="126">
        <v>2</v>
      </c>
      <c r="D5" s="119">
        <v>3</v>
      </c>
      <c r="E5" s="120">
        <f t="shared" si="0"/>
        <v>3</v>
      </c>
      <c r="F5" s="110">
        <f>IF(AND(A5&gt;='fm 01.12 Till 31.12'!$G$1,A5&lt;='fm 01.12 Till 31.12'!$H$1,COUNTIFS($A5:$A$422,A5,$B5:$B$422,B5)=1),SUMIFS($E$3:$E$422,$B$3:$B$422,B5,$A$3:$A$422,A5),0)</f>
        <v>0</v>
      </c>
      <c r="H5" s="9">
        <v>45227</v>
      </c>
    </row>
    <row r="6" spans="1:8" s="9" customFormat="1" ht="18.600000000000001" x14ac:dyDescent="0.45">
      <c r="A6" s="121">
        <v>45228</v>
      </c>
      <c r="B6" s="118" t="s">
        <v>21</v>
      </c>
      <c r="C6" s="126">
        <v>2</v>
      </c>
      <c r="D6" s="119">
        <v>24</v>
      </c>
      <c r="E6" s="120">
        <f t="shared" si="0"/>
        <v>24</v>
      </c>
      <c r="F6" s="110">
        <f>IF(AND(A6&gt;='fm 01.12 Till 31.12'!$G$1,A6&lt;='fm 01.12 Till 31.12'!$H$1,COUNTIFS($A6:$A$422,A6,$B6:$B$422,B6)=1),SUMIFS($E$3:$E$422,$B$3:$B$422,B6,$A$3:$A$422,A6),0)</f>
        <v>0</v>
      </c>
      <c r="H6" s="9">
        <v>45228</v>
      </c>
    </row>
    <row r="7" spans="1:8" s="9" customFormat="1" ht="18.600000000000001" x14ac:dyDescent="0.45">
      <c r="A7" s="117">
        <v>45228</v>
      </c>
      <c r="B7" s="118" t="s">
        <v>24</v>
      </c>
      <c r="C7" s="126">
        <v>2</v>
      </c>
      <c r="D7" s="119"/>
      <c r="E7" s="120">
        <f t="shared" si="0"/>
        <v>0</v>
      </c>
      <c r="F7" s="110">
        <f>IF(AND(A7&gt;='fm 01.12 Till 31.12'!$G$1,A7&lt;='fm 01.12 Till 31.12'!$H$1,COUNTIFS($A7:$A$422,A7,$B7:$B$422,B7)=1),SUMIFS($E$3:$E$422,$B$3:$B$422,B7,$A$3:$A$422,A7),0)</f>
        <v>0</v>
      </c>
      <c r="H7" s="9">
        <v>45228</v>
      </c>
    </row>
    <row r="8" spans="1:8" s="9" customFormat="1" ht="18.600000000000001" x14ac:dyDescent="0.45">
      <c r="A8" s="117">
        <v>45228</v>
      </c>
      <c r="B8" s="118" t="s">
        <v>30</v>
      </c>
      <c r="C8" s="126">
        <v>2</v>
      </c>
      <c r="D8" s="119"/>
      <c r="E8" s="120">
        <f t="shared" si="0"/>
        <v>0</v>
      </c>
      <c r="F8" s="110">
        <f>IF(AND(A8&gt;='fm 01.12 Till 31.12'!$G$1,A8&lt;='fm 01.12 Till 31.12'!$H$1,COUNTIFS($A8:$A$422,A8,$B8:$B$422,B8)=1),SUMIFS($E$3:$E$422,$B$3:$B$422,B8,$A$3:$A$422,A8),0)</f>
        <v>0</v>
      </c>
      <c r="H8" s="9">
        <v>45228</v>
      </c>
    </row>
    <row r="9" spans="1:8" s="9" customFormat="1" ht="18.600000000000001" x14ac:dyDescent="0.45">
      <c r="A9" s="121">
        <v>45229</v>
      </c>
      <c r="B9" s="118" t="s">
        <v>20</v>
      </c>
      <c r="C9" s="126">
        <v>3</v>
      </c>
      <c r="D9" s="119"/>
      <c r="E9" s="120">
        <f t="shared" si="0"/>
        <v>0</v>
      </c>
      <c r="F9" s="110">
        <f>IF(AND(A9&gt;='fm 01.12 Till 31.12'!$G$1,A9&lt;='fm 01.12 Till 31.12'!$H$1,COUNTIFS($A9:$A$422,A9,$B9:$B$422,B9)=1),SUMIFS($E$3:$E$422,$B$3:$B$422,B9,$A$3:$A$422,A9),0)</f>
        <v>0</v>
      </c>
      <c r="H9" s="9">
        <v>45229</v>
      </c>
    </row>
    <row r="10" spans="1:8" s="9" customFormat="1" ht="18.600000000000001" x14ac:dyDescent="0.45">
      <c r="A10" s="121">
        <v>45229</v>
      </c>
      <c r="B10" s="118" t="s">
        <v>21</v>
      </c>
      <c r="C10" s="126">
        <v>3</v>
      </c>
      <c r="D10" s="119"/>
      <c r="E10" s="120">
        <f t="shared" si="0"/>
        <v>0</v>
      </c>
      <c r="F10" s="110">
        <f>IF(AND(A10&gt;='fm 01.12 Till 31.12'!$G$1,A10&lt;='fm 01.12 Till 31.12'!$H$1,COUNTIFS($A10:$A$422,A10,$B10:$B$422,B10)=1),SUMIFS($E$3:$E$422,$B$3:$B$422,B10,$A$3:$A$422,A10),0)</f>
        <v>0</v>
      </c>
      <c r="H10" s="9">
        <v>45229</v>
      </c>
    </row>
    <row r="11" spans="1:8" s="9" customFormat="1" ht="18.600000000000001" x14ac:dyDescent="0.45">
      <c r="A11" s="121">
        <v>45229</v>
      </c>
      <c r="B11" s="118" t="s">
        <v>26</v>
      </c>
      <c r="C11" s="126">
        <v>2</v>
      </c>
      <c r="D11" s="119">
        <v>84</v>
      </c>
      <c r="E11" s="120">
        <f t="shared" si="0"/>
        <v>84</v>
      </c>
      <c r="F11" s="110">
        <f>IF(AND(A11&gt;='fm 01.12 Till 31.12'!$G$1,A11&lt;='fm 01.12 Till 31.12'!$H$1,COUNTIFS($A11:$A$422,A11,$B11:$B$422,B11)=1),SUMIFS($E$3:$E$422,$B$3:$B$422,B11,$A$3:$A$422,A11),0)</f>
        <v>0</v>
      </c>
      <c r="H11" s="9">
        <v>45229</v>
      </c>
    </row>
    <row r="12" spans="1:8" s="9" customFormat="1" ht="18.600000000000001" x14ac:dyDescent="0.45">
      <c r="A12" s="121">
        <v>45229</v>
      </c>
      <c r="B12" s="118" t="s">
        <v>32</v>
      </c>
      <c r="C12" s="126">
        <v>7</v>
      </c>
      <c r="D12" s="119">
        <v>192</v>
      </c>
      <c r="E12" s="120">
        <f t="shared" si="0"/>
        <v>192</v>
      </c>
      <c r="F12" s="110">
        <f>IF(AND(A12&gt;='fm 01.12 Till 31.12'!$G$1,A12&lt;='fm 01.12 Till 31.12'!$H$1,COUNTIFS($A12:$A$422,A12,$B12:$B$422,B12)=1),SUMIFS($E$3:$E$422,$B$3:$B$422,B12,$A$3:$A$422,A12),0)</f>
        <v>0</v>
      </c>
      <c r="H12" s="9">
        <v>45229</v>
      </c>
    </row>
    <row r="13" spans="1:8" s="9" customFormat="1" ht="18.600000000000001" x14ac:dyDescent="0.45">
      <c r="A13" s="117">
        <v>45230</v>
      </c>
      <c r="B13" s="118" t="s">
        <v>20</v>
      </c>
      <c r="C13" s="126">
        <v>2</v>
      </c>
      <c r="D13" s="119"/>
      <c r="E13" s="120">
        <f t="shared" si="0"/>
        <v>0</v>
      </c>
      <c r="F13" s="110">
        <f>IF(AND(A13&gt;='fm 01.12 Till 31.12'!$G$1,A13&lt;='fm 01.12 Till 31.12'!$H$1,COUNTIFS($A13:$A$422,A13,$B13:$B$422,B13)=1),SUMIFS($E$3:$E$422,$B$3:$B$422,B13,$A$3:$A$422,A13),0)</f>
        <v>0</v>
      </c>
      <c r="H13" s="9">
        <v>45230</v>
      </c>
    </row>
    <row r="14" spans="1:8" s="9" customFormat="1" ht="18.600000000000001" x14ac:dyDescent="0.45">
      <c r="A14" s="117">
        <v>45230</v>
      </c>
      <c r="B14" s="118" t="s">
        <v>30</v>
      </c>
      <c r="C14" s="126">
        <v>11</v>
      </c>
      <c r="D14" s="119">
        <v>645</v>
      </c>
      <c r="E14" s="120">
        <f t="shared" si="0"/>
        <v>645</v>
      </c>
      <c r="F14" s="110">
        <f>IF(AND(A14&gt;='fm 01.12 Till 31.12'!$G$1,A14&lt;='fm 01.12 Till 31.12'!$H$1,COUNTIFS($A14:$A$422,A14,$B14:$B$422,B14)=1),SUMIFS($E$3:$E$422,$B$3:$B$422,B14,$A$3:$A$422,A14),0)</f>
        <v>0</v>
      </c>
      <c r="H14" s="9">
        <v>45230</v>
      </c>
    </row>
    <row r="15" spans="1:8" s="9" customFormat="1" ht="18.600000000000001" x14ac:dyDescent="0.45">
      <c r="A15" s="117">
        <v>45230</v>
      </c>
      <c r="B15" s="118" t="s">
        <v>24</v>
      </c>
      <c r="C15" s="126">
        <v>3</v>
      </c>
      <c r="D15" s="119">
        <v>400</v>
      </c>
      <c r="E15" s="120">
        <f t="shared" si="0"/>
        <v>400</v>
      </c>
      <c r="F15" s="110">
        <f>IF(AND(A15&gt;='fm 01.12 Till 31.12'!$G$1,A15&lt;='fm 01.12 Till 31.12'!$H$1,COUNTIFS($A15:$A$422,A15,$B15:$B$422,B15)=1),SUMIFS($E$3:$E$422,$B$3:$B$422,B15,$A$3:$A$422,A15),0)</f>
        <v>0</v>
      </c>
      <c r="H15" s="9">
        <v>45230</v>
      </c>
    </row>
    <row r="16" spans="1:8" s="9" customFormat="1" ht="18.600000000000001" x14ac:dyDescent="0.45">
      <c r="A16" s="117">
        <v>45230</v>
      </c>
      <c r="B16" s="118" t="s">
        <v>26</v>
      </c>
      <c r="C16" s="126">
        <v>4</v>
      </c>
      <c r="D16" s="119">
        <v>79</v>
      </c>
      <c r="E16" s="120">
        <f t="shared" si="0"/>
        <v>79</v>
      </c>
      <c r="F16" s="110">
        <f>IF(AND(A16&gt;='fm 01.12 Till 31.12'!$G$1,A16&lt;='fm 01.12 Till 31.12'!$H$1,COUNTIFS($A16:$A$422,A16,$B16:$B$422,B16)=1),SUMIFS($E$3:$E$422,$B$3:$B$422,B16,$A$3:$A$422,A16),0)</f>
        <v>0</v>
      </c>
      <c r="H16" s="9">
        <v>45230</v>
      </c>
    </row>
    <row r="17" spans="1:8" s="9" customFormat="1" ht="18.600000000000001" x14ac:dyDescent="0.45">
      <c r="A17" s="117">
        <v>45231</v>
      </c>
      <c r="B17" s="118" t="s">
        <v>20</v>
      </c>
      <c r="C17" s="126">
        <v>4</v>
      </c>
      <c r="D17" s="119">
        <v>111</v>
      </c>
      <c r="E17" s="120">
        <f t="shared" si="0"/>
        <v>111</v>
      </c>
      <c r="F17" s="110">
        <f>IF(AND(A17&gt;='fm 01.12 Till 31.12'!$G$1,A17&lt;='fm 01.12 Till 31.12'!$H$1,COUNTIFS($A17:$A$422,A17,$B17:$B$422,B17)=1),SUMIFS($E$3:$E$422,$B$3:$B$422,B17,$A$3:$A$422,A17),0)</f>
        <v>0</v>
      </c>
      <c r="H17" s="9">
        <v>45231</v>
      </c>
    </row>
    <row r="18" spans="1:8" s="9" customFormat="1" ht="18.600000000000001" x14ac:dyDescent="0.45">
      <c r="A18" s="117">
        <v>45231</v>
      </c>
      <c r="B18" s="118" t="s">
        <v>21</v>
      </c>
      <c r="C18" s="126">
        <v>2</v>
      </c>
      <c r="D18" s="119">
        <v>141</v>
      </c>
      <c r="E18" s="120">
        <f t="shared" si="0"/>
        <v>141</v>
      </c>
      <c r="F18" s="110">
        <f>IF(AND(A18&gt;='fm 01.12 Till 31.12'!$G$1,A18&lt;='fm 01.12 Till 31.12'!$H$1,COUNTIFS($A18:$A$422,A18,$B18:$B$422,B18)=1),SUMIFS($E$3:$E$422,$B$3:$B$422,B18,$A$3:$A$422,A18),0)</f>
        <v>0</v>
      </c>
      <c r="H18" s="9">
        <v>45231</v>
      </c>
    </row>
    <row r="19" spans="1:8" s="9" customFormat="1" ht="18.600000000000001" x14ac:dyDescent="0.45">
      <c r="A19" s="117">
        <v>45231</v>
      </c>
      <c r="B19" s="118" t="s">
        <v>24</v>
      </c>
      <c r="C19" s="126">
        <v>2</v>
      </c>
      <c r="D19" s="119"/>
      <c r="E19" s="120">
        <f t="shared" si="0"/>
        <v>0</v>
      </c>
      <c r="F19" s="110">
        <f>IF(AND(A19&gt;='fm 01.12 Till 31.12'!$G$1,A19&lt;='fm 01.12 Till 31.12'!$H$1,COUNTIFS($A19:$A$422,A19,$B19:$B$422,B19)=1),SUMIFS($E$3:$E$422,$B$3:$B$422,B19,$A$3:$A$422,A19),0)</f>
        <v>0</v>
      </c>
      <c r="H19" s="9">
        <v>45231</v>
      </c>
    </row>
    <row r="20" spans="1:8" s="9" customFormat="1" ht="18.600000000000001" x14ac:dyDescent="0.45">
      <c r="A20" s="117">
        <v>45231</v>
      </c>
      <c r="B20" s="118" t="s">
        <v>26</v>
      </c>
      <c r="C20" s="126">
        <v>1</v>
      </c>
      <c r="D20" s="119">
        <v>24</v>
      </c>
      <c r="E20" s="120">
        <f t="shared" si="0"/>
        <v>24</v>
      </c>
      <c r="F20" s="110">
        <f>IF(AND(A20&gt;='fm 01.12 Till 31.12'!$G$1,A20&lt;='fm 01.12 Till 31.12'!$H$1,COUNTIFS($A20:$A$422,A20,$B20:$B$422,B20)=1),SUMIFS($E$3:$E$422,$B$3:$B$422,B20,$A$3:$A$422,A20),0)</f>
        <v>0</v>
      </c>
      <c r="H20" s="9">
        <v>45231</v>
      </c>
    </row>
    <row r="21" spans="1:8" s="9" customFormat="1" ht="18.600000000000001" x14ac:dyDescent="0.45">
      <c r="A21" s="117">
        <v>45231</v>
      </c>
      <c r="B21" s="118" t="s">
        <v>30</v>
      </c>
      <c r="C21" s="126">
        <v>3</v>
      </c>
      <c r="D21" s="119">
        <v>178</v>
      </c>
      <c r="E21" s="120">
        <f t="shared" si="0"/>
        <v>178</v>
      </c>
      <c r="F21" s="110">
        <f>IF(AND(A21&gt;='fm 01.12 Till 31.12'!$G$1,A21&lt;='fm 01.12 Till 31.12'!$H$1,COUNTIFS($A21:$A$422,A21,$B21:$B$422,B21)=1),SUMIFS($E$3:$E$422,$B$3:$B$422,B21,$A$3:$A$422,A21),0)</f>
        <v>0</v>
      </c>
      <c r="H21" s="9">
        <v>45231</v>
      </c>
    </row>
    <row r="22" spans="1:8" s="9" customFormat="1" ht="18.600000000000001" x14ac:dyDescent="0.45">
      <c r="A22" s="117">
        <v>45231</v>
      </c>
      <c r="B22" s="118" t="s">
        <v>30</v>
      </c>
      <c r="C22" s="126">
        <v>2</v>
      </c>
      <c r="D22" s="119"/>
      <c r="E22" s="120">
        <f t="shared" si="0"/>
        <v>0</v>
      </c>
      <c r="F22" s="110">
        <f>IF(AND(A22&gt;='fm 01.12 Till 31.12'!$G$1,A22&lt;='fm 01.12 Till 31.12'!$H$1,COUNTIFS($A22:$A$422,A22,$B22:$B$422,B22)=1),SUMIFS($E$3:$E$422,$B$3:$B$422,B22,$A$3:$A$422,A22),0)</f>
        <v>0</v>
      </c>
      <c r="H22" s="9">
        <v>45231</v>
      </c>
    </row>
    <row r="23" spans="1:8" s="9" customFormat="1" ht="18.600000000000001" x14ac:dyDescent="0.45">
      <c r="A23" s="117">
        <v>45232</v>
      </c>
      <c r="B23" s="118" t="s">
        <v>20</v>
      </c>
      <c r="C23" s="126">
        <v>11</v>
      </c>
      <c r="D23" s="119">
        <v>61</v>
      </c>
      <c r="E23" s="120">
        <f t="shared" si="0"/>
        <v>61</v>
      </c>
      <c r="F23" s="110">
        <f>IF(AND(A23&gt;='fm 01.12 Till 31.12'!$G$1,A23&lt;='fm 01.12 Till 31.12'!$H$1,COUNTIFS($A23:$A$422,A23,$B23:$B$422,B23)=1),SUMIFS($E$3:$E$422,$B$3:$B$422,B23,$A$3:$A$422,A23),0)</f>
        <v>0</v>
      </c>
      <c r="H23" s="9">
        <v>45232</v>
      </c>
    </row>
    <row r="24" spans="1:8" s="9" customFormat="1" ht="18.600000000000001" x14ac:dyDescent="0.45">
      <c r="A24" s="117">
        <v>45232</v>
      </c>
      <c r="B24" s="118" t="s">
        <v>30</v>
      </c>
      <c r="C24" s="126">
        <v>3</v>
      </c>
      <c r="D24" s="119">
        <v>149</v>
      </c>
      <c r="E24" s="120">
        <f t="shared" si="0"/>
        <v>149</v>
      </c>
      <c r="F24" s="110">
        <f>IF(AND(A24&gt;='fm 01.12 Till 31.12'!$G$1,A24&lt;='fm 01.12 Till 31.12'!$H$1,COUNTIFS($A24:$A$422,A24,$B24:$B$422,B24)=1),SUMIFS($E$3:$E$422,$B$3:$B$422,B24,$A$3:$A$422,A24),0)</f>
        <v>0</v>
      </c>
      <c r="H24" s="9">
        <v>45232</v>
      </c>
    </row>
    <row r="25" spans="1:8" s="9" customFormat="1" ht="18.600000000000001" x14ac:dyDescent="0.45">
      <c r="A25" s="117">
        <v>45232</v>
      </c>
      <c r="B25" s="118" t="s">
        <v>30</v>
      </c>
      <c r="C25" s="126">
        <v>2</v>
      </c>
      <c r="D25" s="119">
        <v>25</v>
      </c>
      <c r="E25" s="120">
        <f t="shared" si="0"/>
        <v>25</v>
      </c>
      <c r="F25" s="110">
        <f>IF(AND(A25&gt;='fm 01.12 Till 31.12'!$G$1,A25&lt;='fm 01.12 Till 31.12'!$H$1,COUNTIFS($A25:$A$422,A25,$B25:$B$422,B25)=1),SUMIFS($E$3:$E$422,$B$3:$B$422,B25,$A$3:$A$422,A25),0)</f>
        <v>0</v>
      </c>
      <c r="H25" s="9">
        <v>45232</v>
      </c>
    </row>
    <row r="26" spans="1:8" s="9" customFormat="1" ht="18.600000000000001" x14ac:dyDescent="0.45">
      <c r="A26" s="117">
        <v>45232</v>
      </c>
      <c r="B26" s="118" t="s">
        <v>32</v>
      </c>
      <c r="C26" s="126">
        <v>5</v>
      </c>
      <c r="D26" s="119"/>
      <c r="E26" s="120">
        <f t="shared" si="0"/>
        <v>0</v>
      </c>
      <c r="F26" s="110">
        <f>IF(AND(A26&gt;='fm 01.12 Till 31.12'!$G$1,A26&lt;='fm 01.12 Till 31.12'!$H$1,COUNTIFS($A26:$A$422,A26,$B26:$B$422,B26)=1),SUMIFS($E$3:$E$422,$B$3:$B$422,B26,$A$3:$A$422,A26),0)</f>
        <v>0</v>
      </c>
      <c r="H26" s="9">
        <v>45232</v>
      </c>
    </row>
    <row r="27" spans="1:8" s="9" customFormat="1" ht="18.600000000000001" x14ac:dyDescent="0.45">
      <c r="A27" s="117">
        <v>45233</v>
      </c>
      <c r="B27" s="118" t="s">
        <v>24</v>
      </c>
      <c r="C27" s="126">
        <v>4</v>
      </c>
      <c r="D27" s="119">
        <v>144</v>
      </c>
      <c r="E27" s="120">
        <f t="shared" si="0"/>
        <v>144</v>
      </c>
      <c r="F27" s="110">
        <f>IF(AND(A27&gt;='fm 01.12 Till 31.12'!$G$1,A27&lt;='fm 01.12 Till 31.12'!$H$1,COUNTIFS($A27:$A$422,A27,$B27:$B$422,B27)=1),SUMIFS($E$3:$E$422,$B$3:$B$422,B27,$A$3:$A$422,A27),0)</f>
        <v>0</v>
      </c>
      <c r="H27" s="9">
        <v>45233</v>
      </c>
    </row>
    <row r="28" spans="1:8" s="9" customFormat="1" ht="18.600000000000001" x14ac:dyDescent="0.45">
      <c r="A28" s="117">
        <v>45233</v>
      </c>
      <c r="B28" s="118" t="s">
        <v>30</v>
      </c>
      <c r="C28" s="126">
        <v>2</v>
      </c>
      <c r="D28" s="119"/>
      <c r="E28" s="120">
        <f t="shared" si="0"/>
        <v>0</v>
      </c>
      <c r="F28" s="110">
        <f>IF(AND(A28&gt;='fm 01.12 Till 31.12'!$G$1,A28&lt;='fm 01.12 Till 31.12'!$H$1,COUNTIFS($A28:$A$422,A28,$B28:$B$422,B28)=1),SUMIFS($E$3:$E$422,$B$3:$B$422,B28,$A$3:$A$422,A28),0)</f>
        <v>0</v>
      </c>
      <c r="H28" s="9">
        <v>45233</v>
      </c>
    </row>
    <row r="29" spans="1:8" s="9" customFormat="1" ht="18.600000000000001" x14ac:dyDescent="0.45">
      <c r="A29" s="117">
        <v>45233</v>
      </c>
      <c r="B29" s="118" t="s">
        <v>20</v>
      </c>
      <c r="C29" s="126">
        <v>4</v>
      </c>
      <c r="D29" s="119">
        <v>64</v>
      </c>
      <c r="E29" s="120">
        <f t="shared" si="0"/>
        <v>64</v>
      </c>
      <c r="F29" s="110">
        <f>IF(AND(A29&gt;='fm 01.12 Till 31.12'!$G$1,A29&lt;='fm 01.12 Till 31.12'!$H$1,COUNTIFS($A29:$A$422,A29,$B29:$B$422,B29)=1),SUMIFS($E$3:$E$422,$B$3:$B$422,B29,$A$3:$A$422,A29),0)</f>
        <v>0</v>
      </c>
      <c r="H29" s="9">
        <v>45233</v>
      </c>
    </row>
    <row r="30" spans="1:8" s="9" customFormat="1" ht="18.600000000000001" x14ac:dyDescent="0.45">
      <c r="A30" s="117">
        <v>45233</v>
      </c>
      <c r="B30" s="118" t="s">
        <v>30</v>
      </c>
      <c r="C30" s="126">
        <v>2</v>
      </c>
      <c r="D30" s="119">
        <v>57</v>
      </c>
      <c r="E30" s="120">
        <f t="shared" si="0"/>
        <v>57</v>
      </c>
      <c r="F30" s="110">
        <f>IF(AND(A30&gt;='fm 01.12 Till 31.12'!$G$1,A30&lt;='fm 01.12 Till 31.12'!$H$1,COUNTIFS($A30:$A$422,A30,$B30:$B$422,B30)=1),SUMIFS($E$3:$E$422,$B$3:$B$422,B30,$A$3:$A$422,A30),0)</f>
        <v>0</v>
      </c>
      <c r="H30" s="9">
        <v>45233</v>
      </c>
    </row>
    <row r="31" spans="1:8" s="9" customFormat="1" ht="18.600000000000001" x14ac:dyDescent="0.45">
      <c r="A31" s="117">
        <v>45234</v>
      </c>
      <c r="B31" s="118" t="s">
        <v>20</v>
      </c>
      <c r="C31" s="126">
        <v>2</v>
      </c>
      <c r="D31" s="119">
        <v>100</v>
      </c>
      <c r="E31" s="120">
        <f t="shared" si="0"/>
        <v>100</v>
      </c>
      <c r="F31" s="110">
        <f>IF(AND(A31&gt;='fm 01.12 Till 31.12'!$G$1,A31&lt;='fm 01.12 Till 31.12'!$H$1,COUNTIFS($A31:$A$422,A31,$B31:$B$422,B31)=1),SUMIFS($E$3:$E$422,$B$3:$B$422,B31,$A$3:$A$422,A31),0)</f>
        <v>0</v>
      </c>
      <c r="H31" s="9">
        <v>45234</v>
      </c>
    </row>
    <row r="32" spans="1:8" s="9" customFormat="1" ht="18.600000000000001" x14ac:dyDescent="0.45">
      <c r="A32" s="117">
        <v>45234</v>
      </c>
      <c r="B32" s="118" t="s">
        <v>21</v>
      </c>
      <c r="C32" s="126">
        <v>4</v>
      </c>
      <c r="D32" s="119">
        <v>64</v>
      </c>
      <c r="E32" s="120">
        <f t="shared" si="0"/>
        <v>64</v>
      </c>
      <c r="F32" s="110">
        <f>IF(AND(A32&gt;='fm 01.12 Till 31.12'!$G$1,A32&lt;='fm 01.12 Till 31.12'!$H$1,COUNTIFS($A32:$A$422,A32,$B32:$B$422,B32)=1),SUMIFS($E$3:$E$422,$B$3:$B$422,B32,$A$3:$A$422,A32),0)</f>
        <v>0</v>
      </c>
      <c r="H32" s="9">
        <v>45234</v>
      </c>
    </row>
    <row r="33" spans="1:8" s="9" customFormat="1" ht="18.600000000000001" x14ac:dyDescent="0.45">
      <c r="A33" s="117">
        <v>45234</v>
      </c>
      <c r="B33" s="118" t="s">
        <v>30</v>
      </c>
      <c r="C33" s="126">
        <v>2</v>
      </c>
      <c r="D33" s="119">
        <v>302</v>
      </c>
      <c r="E33" s="120">
        <f t="shared" si="0"/>
        <v>302</v>
      </c>
      <c r="F33" s="110">
        <f>IF(AND(A33&gt;='fm 01.12 Till 31.12'!$G$1,A33&lt;='fm 01.12 Till 31.12'!$H$1,COUNTIFS($A33:$A$422,A33,$B33:$B$422,B33)=1),SUMIFS($E$3:$E$422,$B$3:$B$422,B33,$A$3:$A$422,A33),0)</f>
        <v>0</v>
      </c>
      <c r="H33" s="9">
        <v>45234</v>
      </c>
    </row>
    <row r="34" spans="1:8" s="9" customFormat="1" ht="18.600000000000001" x14ac:dyDescent="0.45">
      <c r="A34" s="117">
        <v>45235</v>
      </c>
      <c r="B34" s="118" t="s">
        <v>20</v>
      </c>
      <c r="C34" s="126">
        <v>4</v>
      </c>
      <c r="D34" s="119"/>
      <c r="E34" s="120">
        <f t="shared" si="0"/>
        <v>0</v>
      </c>
      <c r="F34" s="110">
        <f>IF(AND(A34&gt;='fm 01.12 Till 31.12'!$G$1,A34&lt;='fm 01.12 Till 31.12'!$H$1,COUNTIFS($A34:$A$422,A34,$B34:$B$422,B34)=1),SUMIFS($E$3:$E$422,$B$3:$B$422,B34,$A$3:$A$422,A34),0)</f>
        <v>0</v>
      </c>
      <c r="H34" s="9">
        <v>45235</v>
      </c>
    </row>
    <row r="35" spans="1:8" s="9" customFormat="1" ht="18.600000000000001" x14ac:dyDescent="0.45">
      <c r="A35" s="117">
        <v>45235</v>
      </c>
      <c r="B35" s="118" t="s">
        <v>21</v>
      </c>
      <c r="C35" s="126">
        <v>4</v>
      </c>
      <c r="D35" s="119">
        <v>25</v>
      </c>
      <c r="E35" s="120">
        <f t="shared" si="0"/>
        <v>25</v>
      </c>
      <c r="F35" s="110">
        <f>IF(AND(A35&gt;='fm 01.12 Till 31.12'!$G$1,A35&lt;='fm 01.12 Till 31.12'!$H$1,COUNTIFS($A35:$A$422,A35,$B35:$B$422,B35)=1),SUMIFS($E$3:$E$422,$B$3:$B$422,B35,$A$3:$A$422,A35),0)</f>
        <v>0</v>
      </c>
      <c r="H35" s="9">
        <v>45235</v>
      </c>
    </row>
    <row r="36" spans="1:8" s="9" customFormat="1" ht="18.600000000000001" x14ac:dyDescent="0.45">
      <c r="A36" s="117">
        <v>45235</v>
      </c>
      <c r="B36" s="118" t="s">
        <v>24</v>
      </c>
      <c r="C36" s="126">
        <v>2</v>
      </c>
      <c r="D36" s="119">
        <v>69</v>
      </c>
      <c r="E36" s="120">
        <f t="shared" si="0"/>
        <v>69</v>
      </c>
      <c r="F36" s="110">
        <f>IF(AND(A36&gt;='fm 01.12 Till 31.12'!$G$1,A36&lt;='fm 01.12 Till 31.12'!$H$1,COUNTIFS($A36:$A$422,A36,$B36:$B$422,B36)=1),SUMIFS($E$3:$E$422,$B$3:$B$422,B36,$A$3:$A$422,A36),0)</f>
        <v>0</v>
      </c>
      <c r="H36" s="9">
        <v>45235</v>
      </c>
    </row>
    <row r="37" spans="1:8" s="9" customFormat="1" ht="18.600000000000001" x14ac:dyDescent="0.45">
      <c r="A37" s="117">
        <v>45235</v>
      </c>
      <c r="B37" s="118" t="s">
        <v>24</v>
      </c>
      <c r="C37" s="126">
        <v>2</v>
      </c>
      <c r="D37" s="119">
        <v>20</v>
      </c>
      <c r="E37" s="120">
        <f t="shared" si="0"/>
        <v>20</v>
      </c>
      <c r="F37" s="110">
        <f>IF(AND(A37&gt;='fm 01.12 Till 31.12'!$G$1,A37&lt;='fm 01.12 Till 31.12'!$H$1,COUNTIFS($A37:$A$422,A37,$B37:$B$422,B37)=1),SUMIFS($E$3:$E$422,$B$3:$B$422,B37,$A$3:$A$422,A37),0)</f>
        <v>0</v>
      </c>
      <c r="H37" s="9">
        <v>45235</v>
      </c>
    </row>
    <row r="38" spans="1:8" s="9" customFormat="1" ht="18.600000000000001" x14ac:dyDescent="0.45">
      <c r="A38" s="117">
        <v>45235</v>
      </c>
      <c r="B38" s="118" t="s">
        <v>30</v>
      </c>
      <c r="C38" s="126">
        <v>2</v>
      </c>
      <c r="D38" s="119"/>
      <c r="E38" s="120">
        <f t="shared" si="0"/>
        <v>0</v>
      </c>
      <c r="F38" s="110">
        <f>IF(AND(A38&gt;='fm 01.12 Till 31.12'!$G$1,A38&lt;='fm 01.12 Till 31.12'!$H$1,COUNTIFS($A38:$A$422,A38,$B38:$B$422,B38)=1),SUMIFS($E$3:$E$422,$B$3:$B$422,B38,$A$3:$A$422,A38),0)</f>
        <v>0</v>
      </c>
      <c r="H38" s="9">
        <v>45235</v>
      </c>
    </row>
    <row r="39" spans="1:8" s="9" customFormat="1" ht="18.600000000000001" x14ac:dyDescent="0.45">
      <c r="A39" s="121">
        <v>45236</v>
      </c>
      <c r="B39" s="118" t="s">
        <v>20</v>
      </c>
      <c r="C39" s="126">
        <v>2</v>
      </c>
      <c r="D39" s="119">
        <v>72</v>
      </c>
      <c r="E39" s="120">
        <f t="shared" si="0"/>
        <v>72</v>
      </c>
      <c r="F39" s="110">
        <f>IF(AND(A39&gt;='fm 01.12 Till 31.12'!$G$1,A39&lt;='fm 01.12 Till 31.12'!$H$1,COUNTIFS($A39:$A$422,A39,$B39:$B$422,B39)=1),SUMIFS($E$3:$E$422,$B$3:$B$422,B39,$A$3:$A$422,A39),0)</f>
        <v>0</v>
      </c>
      <c r="H39" s="9">
        <v>45236</v>
      </c>
    </row>
    <row r="40" spans="1:8" s="9" customFormat="1" ht="18.600000000000001" x14ac:dyDescent="0.45">
      <c r="A40" s="121">
        <v>45236</v>
      </c>
      <c r="B40" s="118" t="s">
        <v>21</v>
      </c>
      <c r="C40" s="126">
        <v>3</v>
      </c>
      <c r="D40" s="119">
        <v>25</v>
      </c>
      <c r="E40" s="120">
        <f t="shared" si="0"/>
        <v>25</v>
      </c>
      <c r="F40" s="110">
        <f>IF(AND(A40&gt;='fm 01.12 Till 31.12'!$G$1,A40&lt;='fm 01.12 Till 31.12'!$H$1,COUNTIFS($A40:$A$422,A40,$B40:$B$422,B40)=1),SUMIFS($E$3:$E$422,$B$3:$B$422,B40,$A$3:$A$422,A40),0)</f>
        <v>0</v>
      </c>
      <c r="H40" s="9">
        <v>45236</v>
      </c>
    </row>
    <row r="41" spans="1:8" s="9" customFormat="1" ht="18.600000000000001" x14ac:dyDescent="0.45">
      <c r="A41" s="121">
        <v>45236</v>
      </c>
      <c r="B41" s="118" t="s">
        <v>30</v>
      </c>
      <c r="C41" s="126">
        <v>4</v>
      </c>
      <c r="D41" s="119">
        <v>180</v>
      </c>
      <c r="E41" s="120">
        <f t="shared" si="0"/>
        <v>180</v>
      </c>
      <c r="F41" s="110">
        <f>IF(AND(A41&gt;='fm 01.12 Till 31.12'!$G$1,A41&lt;='fm 01.12 Till 31.12'!$H$1,COUNTIFS($A41:$A$422,A41,$B41:$B$422,B41)=1),SUMIFS($E$3:$E$422,$B$3:$B$422,B41,$A$3:$A$422,A41),0)</f>
        <v>0</v>
      </c>
      <c r="H41" s="9">
        <v>45236</v>
      </c>
    </row>
    <row r="42" spans="1:8" s="9" customFormat="1" ht="18.600000000000001" x14ac:dyDescent="0.45">
      <c r="A42" s="121">
        <v>45236</v>
      </c>
      <c r="B42" s="118" t="s">
        <v>32</v>
      </c>
      <c r="C42" s="126">
        <v>2</v>
      </c>
      <c r="D42" s="119">
        <v>145</v>
      </c>
      <c r="E42" s="120">
        <f t="shared" si="0"/>
        <v>145</v>
      </c>
      <c r="F42" s="110">
        <f>IF(AND(A42&gt;='fm 01.12 Till 31.12'!$G$1,A42&lt;='fm 01.12 Till 31.12'!$H$1,COUNTIFS($A42:$A$422,A42,$B42:$B$422,B42)=1),SUMIFS($E$3:$E$422,$B$3:$B$422,B42,$A$3:$A$422,A42),0)</f>
        <v>0</v>
      </c>
      <c r="H42" s="9">
        <v>45236</v>
      </c>
    </row>
    <row r="43" spans="1:8" s="9" customFormat="1" ht="18.600000000000001" x14ac:dyDescent="0.45">
      <c r="A43" s="117">
        <v>45237</v>
      </c>
      <c r="B43" s="118" t="s">
        <v>24</v>
      </c>
      <c r="C43" s="126">
        <v>2</v>
      </c>
      <c r="D43" s="119">
        <v>14</v>
      </c>
      <c r="E43" s="120">
        <f t="shared" si="0"/>
        <v>14</v>
      </c>
      <c r="F43" s="110">
        <f>IF(AND(A43&gt;='fm 01.12 Till 31.12'!$G$1,A43&lt;='fm 01.12 Till 31.12'!$H$1,COUNTIFS($A43:$A$422,A43,$B43:$B$422,B43)=1),SUMIFS($E$3:$E$422,$B$3:$B$422,B43,$A$3:$A$422,A43),0)</f>
        <v>0</v>
      </c>
      <c r="H43" s="9">
        <v>45237</v>
      </c>
    </row>
    <row r="44" spans="1:8" s="9" customFormat="1" ht="18.600000000000001" x14ac:dyDescent="0.45">
      <c r="A44" s="117">
        <v>45237</v>
      </c>
      <c r="B44" s="118" t="s">
        <v>34</v>
      </c>
      <c r="C44" s="126">
        <v>2</v>
      </c>
      <c r="D44" s="119">
        <v>157</v>
      </c>
      <c r="E44" s="120">
        <f t="shared" si="0"/>
        <v>157</v>
      </c>
      <c r="F44" s="110">
        <f>IF(AND(A44&gt;='fm 01.12 Till 31.12'!$G$1,A44&lt;='fm 01.12 Till 31.12'!$H$1,COUNTIFS($A44:$A$422,A44,$B44:$B$422,B44)=1),SUMIFS($E$3:$E$422,$B$3:$B$422,B44,$A$3:$A$422,A44),0)</f>
        <v>0</v>
      </c>
      <c r="H44" s="9">
        <v>45237</v>
      </c>
    </row>
    <row r="45" spans="1:8" s="9" customFormat="1" ht="18.600000000000001" x14ac:dyDescent="0.45">
      <c r="A45" s="117">
        <v>45237</v>
      </c>
      <c r="B45" s="118" t="s">
        <v>20</v>
      </c>
      <c r="C45" s="126">
        <v>4</v>
      </c>
      <c r="D45" s="119">
        <v>20</v>
      </c>
      <c r="E45" s="120">
        <f t="shared" si="0"/>
        <v>20</v>
      </c>
      <c r="F45" s="110">
        <f>IF(AND(A45&gt;='fm 01.12 Till 31.12'!$G$1,A45&lt;='fm 01.12 Till 31.12'!$H$1,COUNTIFS($A45:$A$422,A45,$B45:$B$422,B45)=1),SUMIFS($E$3:$E$422,$B$3:$B$422,B45,$A$3:$A$422,A45),0)</f>
        <v>0</v>
      </c>
      <c r="H45" s="9">
        <v>45237</v>
      </c>
    </row>
    <row r="46" spans="1:8" s="9" customFormat="1" ht="18.600000000000001" x14ac:dyDescent="0.45">
      <c r="A46" s="117">
        <v>45237</v>
      </c>
      <c r="B46" s="118" t="s">
        <v>21</v>
      </c>
      <c r="C46" s="126">
        <v>6</v>
      </c>
      <c r="D46" s="119">
        <v>52</v>
      </c>
      <c r="E46" s="120">
        <f t="shared" si="0"/>
        <v>52</v>
      </c>
      <c r="F46" s="110">
        <f>IF(AND(A46&gt;='fm 01.12 Till 31.12'!$G$1,A46&lt;='fm 01.12 Till 31.12'!$H$1,COUNTIFS($A46:$A$422,A46,$B46:$B$422,B46)=1),SUMIFS($E$3:$E$422,$B$3:$B$422,B46,$A$3:$A$422,A46),0)</f>
        <v>0</v>
      </c>
      <c r="H46" s="9">
        <v>45237</v>
      </c>
    </row>
    <row r="47" spans="1:8" s="9" customFormat="1" ht="18.600000000000001" x14ac:dyDescent="0.45">
      <c r="A47" s="117">
        <v>45237</v>
      </c>
      <c r="B47" s="118" t="s">
        <v>30</v>
      </c>
      <c r="C47" s="126">
        <v>3</v>
      </c>
      <c r="D47" s="119">
        <v>135</v>
      </c>
      <c r="E47" s="120">
        <f t="shared" si="0"/>
        <v>135</v>
      </c>
      <c r="F47" s="110">
        <f>IF(AND(A47&gt;='fm 01.12 Till 31.12'!$G$1,A47&lt;='fm 01.12 Till 31.12'!$H$1,COUNTIFS($A47:$A$422,A47,$B47:$B$422,B47)=1),SUMIFS($E$3:$E$422,$B$3:$B$422,B47,$A$3:$A$422,A47),0)</f>
        <v>0</v>
      </c>
      <c r="H47" s="9">
        <v>45237</v>
      </c>
    </row>
    <row r="48" spans="1:8" s="9" customFormat="1" ht="18.600000000000001" x14ac:dyDescent="0.45">
      <c r="A48" s="117">
        <v>45237</v>
      </c>
      <c r="B48" s="118" t="s">
        <v>26</v>
      </c>
      <c r="C48" s="126">
        <v>1</v>
      </c>
      <c r="D48" s="119"/>
      <c r="E48" s="120">
        <f t="shared" si="0"/>
        <v>0</v>
      </c>
      <c r="F48" s="110">
        <f>IF(AND(A48&gt;='fm 01.12 Till 31.12'!$G$1,A48&lt;='fm 01.12 Till 31.12'!$H$1,COUNTIFS($A48:$A$422,A48,$B48:$B$422,B48)=1),SUMIFS($E$3:$E$422,$B$3:$B$422,B48,$A$3:$A$422,A48),0)</f>
        <v>0</v>
      </c>
      <c r="H48" s="9">
        <v>45237</v>
      </c>
    </row>
    <row r="49" spans="1:8" s="9" customFormat="1" ht="18.600000000000001" x14ac:dyDescent="0.45">
      <c r="A49" s="117">
        <v>45237</v>
      </c>
      <c r="B49" s="118" t="s">
        <v>26</v>
      </c>
      <c r="C49" s="126">
        <v>7</v>
      </c>
      <c r="D49" s="119">
        <v>292</v>
      </c>
      <c r="E49" s="120">
        <f t="shared" si="0"/>
        <v>292</v>
      </c>
      <c r="F49" s="110">
        <f>IF(AND(A49&gt;='fm 01.12 Till 31.12'!$G$1,A49&lt;='fm 01.12 Till 31.12'!$H$1,COUNTIFS($A49:$A$422,A49,$B49:$B$422,B49)=1),SUMIFS($E$3:$E$422,$B$3:$B$422,B49,$A$3:$A$422,A49),0)</f>
        <v>0</v>
      </c>
      <c r="H49" s="9">
        <v>45237</v>
      </c>
    </row>
    <row r="50" spans="1:8" s="9" customFormat="1" ht="18.600000000000001" x14ac:dyDescent="0.45">
      <c r="A50" s="117">
        <v>45237</v>
      </c>
      <c r="B50" s="118" t="s">
        <v>34</v>
      </c>
      <c r="C50" s="126">
        <v>2</v>
      </c>
      <c r="D50" s="119">
        <v>42</v>
      </c>
      <c r="E50" s="120">
        <f t="shared" si="0"/>
        <v>42</v>
      </c>
      <c r="F50" s="110">
        <f>IF(AND(A50&gt;='fm 01.12 Till 31.12'!$G$1,A50&lt;='fm 01.12 Till 31.12'!$H$1,COUNTIFS($A50:$A$422,A50,$B50:$B$422,B50)=1),SUMIFS($E$3:$E$422,$B$3:$B$422,B50,$A$3:$A$422,A50),0)</f>
        <v>0</v>
      </c>
      <c r="H50" s="9">
        <v>45237</v>
      </c>
    </row>
    <row r="51" spans="1:8" s="9" customFormat="1" ht="18.600000000000001" x14ac:dyDescent="0.45">
      <c r="A51" s="117">
        <v>45238</v>
      </c>
      <c r="B51" s="118" t="s">
        <v>21</v>
      </c>
      <c r="C51" s="126">
        <v>2</v>
      </c>
      <c r="D51" s="119">
        <v>96</v>
      </c>
      <c r="E51" s="120">
        <f t="shared" si="0"/>
        <v>96</v>
      </c>
      <c r="F51" s="110">
        <f>IF(AND(A51&gt;='fm 01.12 Till 31.12'!$G$1,A51&lt;='fm 01.12 Till 31.12'!$H$1,COUNTIFS($A51:$A$422,A51,$B51:$B$422,B51)=1),SUMIFS($E$3:$E$422,$B$3:$B$422,B51,$A$3:$A$422,A51),0)</f>
        <v>0</v>
      </c>
      <c r="H51" s="9">
        <v>45238</v>
      </c>
    </row>
    <row r="52" spans="1:8" s="9" customFormat="1" ht="18.600000000000001" x14ac:dyDescent="0.45">
      <c r="A52" s="117">
        <v>45238</v>
      </c>
      <c r="B52" s="118" t="s">
        <v>26</v>
      </c>
      <c r="C52" s="126">
        <v>2</v>
      </c>
      <c r="D52" s="119">
        <v>115</v>
      </c>
      <c r="E52" s="120">
        <f t="shared" si="0"/>
        <v>115</v>
      </c>
      <c r="F52" s="110">
        <f>IF(AND(A52&gt;='fm 01.12 Till 31.12'!$G$1,A52&lt;='fm 01.12 Till 31.12'!$H$1,COUNTIFS($A52:$A$422,A52,$B52:$B$422,B52)=1),SUMIFS($E$3:$E$422,$B$3:$B$422,B52,$A$3:$A$422,A52),0)</f>
        <v>0</v>
      </c>
      <c r="H52" s="9">
        <v>45238</v>
      </c>
    </row>
    <row r="53" spans="1:8" s="9" customFormat="1" ht="18.600000000000001" x14ac:dyDescent="0.45">
      <c r="A53" s="117">
        <v>45238</v>
      </c>
      <c r="B53" s="118" t="s">
        <v>30</v>
      </c>
      <c r="C53" s="126">
        <v>4</v>
      </c>
      <c r="D53" s="119">
        <v>254</v>
      </c>
      <c r="E53" s="120">
        <f t="shared" si="0"/>
        <v>254</v>
      </c>
      <c r="F53" s="110">
        <f>IF(AND(A53&gt;='fm 01.12 Till 31.12'!$G$1,A53&lt;='fm 01.12 Till 31.12'!$H$1,COUNTIFS($A53:$A$422,A53,$B53:$B$422,B53)=1),SUMIFS($E$3:$E$422,$B$3:$B$422,B53,$A$3:$A$422,A53),0)</f>
        <v>0</v>
      </c>
      <c r="H53" s="9">
        <v>45238</v>
      </c>
    </row>
    <row r="54" spans="1:8" s="9" customFormat="1" ht="18.600000000000001" x14ac:dyDescent="0.45">
      <c r="A54" s="117">
        <v>45238</v>
      </c>
      <c r="B54" s="118" t="s">
        <v>34</v>
      </c>
      <c r="C54" s="126">
        <v>2</v>
      </c>
      <c r="D54" s="119"/>
      <c r="E54" s="120">
        <f t="shared" si="0"/>
        <v>0</v>
      </c>
      <c r="F54" s="110">
        <f>IF(AND(A54&gt;='fm 01.12 Till 31.12'!$G$1,A54&lt;='fm 01.12 Till 31.12'!$H$1,COUNTIFS($A54:$A$422,A54,$B54:$B$422,B54)=1),SUMIFS($E$3:$E$422,$B$3:$B$422,B54,$A$3:$A$422,A54),0)</f>
        <v>0</v>
      </c>
      <c r="H54" s="9">
        <v>45238</v>
      </c>
    </row>
    <row r="55" spans="1:8" s="9" customFormat="1" ht="18.600000000000001" x14ac:dyDescent="0.45">
      <c r="A55" s="117">
        <v>45238</v>
      </c>
      <c r="B55" s="118" t="s">
        <v>30</v>
      </c>
      <c r="C55" s="126">
        <v>5</v>
      </c>
      <c r="D55" s="119">
        <v>344</v>
      </c>
      <c r="E55" s="120">
        <f t="shared" si="0"/>
        <v>344</v>
      </c>
      <c r="F55" s="110">
        <f>IF(AND(A55&gt;='fm 01.12 Till 31.12'!$G$1,A55&lt;='fm 01.12 Till 31.12'!$H$1,COUNTIFS($A55:$A$422,A55,$B55:$B$422,B55)=1),SUMIFS($E$3:$E$422,$B$3:$B$422,B55,$A$3:$A$422,A55),0)</f>
        <v>0</v>
      </c>
      <c r="H55" s="9">
        <v>45238</v>
      </c>
    </row>
    <row r="56" spans="1:8" s="9" customFormat="1" ht="18.600000000000001" x14ac:dyDescent="0.45">
      <c r="A56" s="117">
        <v>45238</v>
      </c>
      <c r="B56" s="118" t="s">
        <v>20</v>
      </c>
      <c r="C56" s="126">
        <v>5</v>
      </c>
      <c r="D56" s="119">
        <v>30</v>
      </c>
      <c r="E56" s="120">
        <f t="shared" si="0"/>
        <v>30</v>
      </c>
      <c r="F56" s="110">
        <f>IF(AND(A56&gt;='fm 01.12 Till 31.12'!$G$1,A56&lt;='fm 01.12 Till 31.12'!$H$1,COUNTIFS($A56:$A$422,A56,$B56:$B$422,B56)=1),SUMIFS($E$3:$E$422,$B$3:$B$422,B56,$A$3:$A$422,A56),0)</f>
        <v>0</v>
      </c>
      <c r="H56" s="9">
        <v>45238</v>
      </c>
    </row>
    <row r="57" spans="1:8" s="9" customFormat="1" ht="18.600000000000001" x14ac:dyDescent="0.45">
      <c r="A57" s="117">
        <v>45238</v>
      </c>
      <c r="B57" s="118" t="s">
        <v>26</v>
      </c>
      <c r="C57" s="126">
        <v>4</v>
      </c>
      <c r="D57" s="119"/>
      <c r="E57" s="120">
        <f t="shared" si="0"/>
        <v>0</v>
      </c>
      <c r="F57" s="110">
        <f>IF(AND(A57&gt;='fm 01.12 Till 31.12'!$G$1,A57&lt;='fm 01.12 Till 31.12'!$H$1,COUNTIFS($A57:$A$422,A57,$B57:$B$422,B57)=1),SUMIFS($E$3:$E$422,$B$3:$B$422,B57,$A$3:$A$422,A57),0)</f>
        <v>0</v>
      </c>
      <c r="H57" s="9">
        <v>45238</v>
      </c>
    </row>
    <row r="58" spans="1:8" s="9" customFormat="1" ht="18.600000000000001" x14ac:dyDescent="0.45">
      <c r="A58" s="117">
        <v>45239</v>
      </c>
      <c r="B58" s="118" t="s">
        <v>26</v>
      </c>
      <c r="C58" s="126">
        <v>2</v>
      </c>
      <c r="D58" s="119">
        <v>150</v>
      </c>
      <c r="E58" s="120">
        <f t="shared" si="0"/>
        <v>150</v>
      </c>
      <c r="F58" s="110">
        <f>IF(AND(A58&gt;='fm 01.12 Till 31.12'!$G$1,A58&lt;='fm 01.12 Till 31.12'!$H$1,COUNTIFS($A58:$A$422,A58,$B58:$B$422,B58)=1),SUMIFS($E$3:$E$422,$B$3:$B$422,B58,$A$3:$A$422,A58),0)</f>
        <v>0</v>
      </c>
      <c r="H58" s="9">
        <v>45239</v>
      </c>
    </row>
    <row r="59" spans="1:8" s="9" customFormat="1" ht="18.600000000000001" x14ac:dyDescent="0.45">
      <c r="A59" s="117">
        <v>45239</v>
      </c>
      <c r="B59" s="118" t="s">
        <v>24</v>
      </c>
      <c r="C59" s="126">
        <v>2</v>
      </c>
      <c r="D59" s="119">
        <v>130</v>
      </c>
      <c r="E59" s="120">
        <f t="shared" si="0"/>
        <v>130</v>
      </c>
      <c r="F59" s="110">
        <f>IF(AND(A59&gt;='fm 01.12 Till 31.12'!$G$1,A59&lt;='fm 01.12 Till 31.12'!$H$1,COUNTIFS($A59:$A$422,A59,$B59:$B$422,B59)=1),SUMIFS($E$3:$E$422,$B$3:$B$422,B59,$A$3:$A$422,A59),0)</f>
        <v>0</v>
      </c>
      <c r="H59" s="9">
        <v>45239</v>
      </c>
    </row>
    <row r="60" spans="1:8" s="9" customFormat="1" ht="18.600000000000001" x14ac:dyDescent="0.45">
      <c r="A60" s="117">
        <v>45239</v>
      </c>
      <c r="B60" s="118" t="s">
        <v>20</v>
      </c>
      <c r="C60" s="126">
        <v>2</v>
      </c>
      <c r="D60" s="119">
        <v>26</v>
      </c>
      <c r="E60" s="120">
        <f t="shared" si="0"/>
        <v>26</v>
      </c>
      <c r="F60" s="110">
        <f>IF(AND(A60&gt;='fm 01.12 Till 31.12'!$G$1,A60&lt;='fm 01.12 Till 31.12'!$H$1,COUNTIFS($A60:$A$422,A60,$B60:$B$422,B60)=1),SUMIFS($E$3:$E$422,$B$3:$B$422,B60,$A$3:$A$422,A60),0)</f>
        <v>0</v>
      </c>
      <c r="H60" s="9">
        <v>45239</v>
      </c>
    </row>
    <row r="61" spans="1:8" s="9" customFormat="1" ht="18.600000000000001" x14ac:dyDescent="0.45">
      <c r="A61" s="117">
        <v>45239</v>
      </c>
      <c r="B61" s="118" t="s">
        <v>30</v>
      </c>
      <c r="C61" s="126">
        <v>2</v>
      </c>
      <c r="D61" s="119"/>
      <c r="E61" s="120">
        <f t="shared" si="0"/>
        <v>0</v>
      </c>
      <c r="F61" s="110">
        <f>IF(AND(A61&gt;='fm 01.12 Till 31.12'!$G$1,A61&lt;='fm 01.12 Till 31.12'!$H$1,COUNTIFS($A61:$A$422,A61,$B61:$B$422,B61)=1),SUMIFS($E$3:$E$422,$B$3:$B$422,B61,$A$3:$A$422,A61),0)</f>
        <v>0</v>
      </c>
      <c r="H61" s="9">
        <v>45239</v>
      </c>
    </row>
    <row r="62" spans="1:8" s="9" customFormat="1" ht="18.600000000000001" x14ac:dyDescent="0.45">
      <c r="A62" s="117">
        <v>45239</v>
      </c>
      <c r="B62" s="118" t="s">
        <v>24</v>
      </c>
      <c r="C62" s="126">
        <v>4</v>
      </c>
      <c r="D62" s="119">
        <v>117</v>
      </c>
      <c r="E62" s="120">
        <f t="shared" si="0"/>
        <v>117</v>
      </c>
      <c r="F62" s="110">
        <f>IF(AND(A62&gt;='fm 01.12 Till 31.12'!$G$1,A62&lt;='fm 01.12 Till 31.12'!$H$1,COUNTIFS($A62:$A$422,A62,$B62:$B$422,B62)=1),SUMIFS($E$3:$E$422,$B$3:$B$422,B62,$A$3:$A$422,A62),0)</f>
        <v>0</v>
      </c>
      <c r="H62" s="9">
        <v>45239</v>
      </c>
    </row>
    <row r="63" spans="1:8" s="9" customFormat="1" ht="18.600000000000001" x14ac:dyDescent="0.45">
      <c r="A63" s="117">
        <v>45239</v>
      </c>
      <c r="B63" s="118" t="s">
        <v>26</v>
      </c>
      <c r="C63" s="126">
        <v>2</v>
      </c>
      <c r="D63" s="119">
        <v>50</v>
      </c>
      <c r="E63" s="120">
        <f t="shared" si="0"/>
        <v>50</v>
      </c>
      <c r="F63" s="110">
        <f>IF(AND(A63&gt;='fm 01.12 Till 31.12'!$G$1,A63&lt;='fm 01.12 Till 31.12'!$H$1,COUNTIFS($A63:$A$422,A63,$B63:$B$422,B63)=1),SUMIFS($E$3:$E$422,$B$3:$B$422,B63,$A$3:$A$422,A63),0)</f>
        <v>0</v>
      </c>
      <c r="H63" s="9">
        <v>45239</v>
      </c>
    </row>
    <row r="64" spans="1:8" s="9" customFormat="1" ht="18.600000000000001" x14ac:dyDescent="0.45">
      <c r="A64" s="117">
        <v>45239</v>
      </c>
      <c r="B64" s="118" t="s">
        <v>21</v>
      </c>
      <c r="C64" s="126">
        <v>1</v>
      </c>
      <c r="D64" s="119">
        <v>115</v>
      </c>
      <c r="E64" s="120">
        <f t="shared" si="0"/>
        <v>115</v>
      </c>
      <c r="F64" s="110">
        <f>IF(AND(A64&gt;='fm 01.12 Till 31.12'!$G$1,A64&lt;='fm 01.12 Till 31.12'!$H$1,COUNTIFS($A64:$A$422,A64,$B64:$B$422,B64)=1),SUMIFS($E$3:$E$422,$B$3:$B$422,B64,$A$3:$A$422,A64),0)</f>
        <v>0</v>
      </c>
      <c r="H64" s="9">
        <v>45239</v>
      </c>
    </row>
    <row r="65" spans="1:8" s="9" customFormat="1" ht="18.600000000000001" x14ac:dyDescent="0.45">
      <c r="A65" s="117">
        <v>45240</v>
      </c>
      <c r="B65" s="118" t="s">
        <v>30</v>
      </c>
      <c r="C65" s="126">
        <v>2</v>
      </c>
      <c r="D65" s="119">
        <v>34</v>
      </c>
      <c r="E65" s="120">
        <f t="shared" si="0"/>
        <v>34</v>
      </c>
      <c r="F65" s="110">
        <f>IF(AND(A65&gt;='fm 01.12 Till 31.12'!$G$1,A65&lt;='fm 01.12 Till 31.12'!$H$1,COUNTIFS($A65:$A$422,A65,$B65:$B$422,B65)=1),SUMIFS($E$3:$E$422,$B$3:$B$422,B65,$A$3:$A$422,A65),0)</f>
        <v>0</v>
      </c>
      <c r="H65" s="9">
        <v>45240</v>
      </c>
    </row>
    <row r="66" spans="1:8" s="9" customFormat="1" ht="18.600000000000001" x14ac:dyDescent="0.45">
      <c r="A66" s="117">
        <v>45240</v>
      </c>
      <c r="B66" s="118" t="s">
        <v>26</v>
      </c>
      <c r="C66" s="126">
        <v>4</v>
      </c>
      <c r="D66" s="119">
        <v>190</v>
      </c>
      <c r="E66" s="120">
        <f t="shared" si="0"/>
        <v>190</v>
      </c>
      <c r="F66" s="110">
        <f>IF(AND(A66&gt;='fm 01.12 Till 31.12'!$G$1,A66&lt;='fm 01.12 Till 31.12'!$H$1,COUNTIFS($A66:$A$422,A66,$B66:$B$422,B66)=1),SUMIFS($E$3:$E$422,$B$3:$B$422,B66,$A$3:$A$422,A66),0)</f>
        <v>0</v>
      </c>
      <c r="H66" s="9">
        <v>45240</v>
      </c>
    </row>
    <row r="67" spans="1:8" s="9" customFormat="1" ht="18.600000000000001" x14ac:dyDescent="0.45">
      <c r="A67" s="117">
        <v>45240</v>
      </c>
      <c r="B67" s="118" t="s">
        <v>20</v>
      </c>
      <c r="C67" s="126">
        <v>8</v>
      </c>
      <c r="D67" s="119">
        <v>116</v>
      </c>
      <c r="E67" s="120">
        <f t="shared" ref="E67:E130" si="1">SUM(D67:D67)</f>
        <v>116</v>
      </c>
      <c r="F67" s="110">
        <f>IF(AND(A67&gt;='fm 01.12 Till 31.12'!$G$1,A67&lt;='fm 01.12 Till 31.12'!$H$1,COUNTIFS($A67:$A$422,A67,$B67:$B$422,B67)=1),SUMIFS($E$3:$E$422,$B$3:$B$422,B67,$A$3:$A$422,A67),0)</f>
        <v>0</v>
      </c>
      <c r="H67" s="9">
        <v>45240</v>
      </c>
    </row>
    <row r="68" spans="1:8" s="9" customFormat="1" ht="18.600000000000001" x14ac:dyDescent="0.45">
      <c r="A68" s="117">
        <v>45240</v>
      </c>
      <c r="B68" s="118" t="s">
        <v>30</v>
      </c>
      <c r="C68" s="126">
        <v>2</v>
      </c>
      <c r="D68" s="119"/>
      <c r="E68" s="120">
        <f t="shared" si="1"/>
        <v>0</v>
      </c>
      <c r="F68" s="110">
        <f>IF(AND(A68&gt;='fm 01.12 Till 31.12'!$G$1,A68&lt;='fm 01.12 Till 31.12'!$H$1,COUNTIFS($A68:$A$422,A68,$B68:$B$422,B68)=1),SUMIFS($E$3:$E$422,$B$3:$B$422,B68,$A$3:$A$422,A68),0)</f>
        <v>0</v>
      </c>
      <c r="H68" s="9">
        <v>45240</v>
      </c>
    </row>
    <row r="69" spans="1:8" s="9" customFormat="1" ht="18.600000000000001" x14ac:dyDescent="0.45">
      <c r="A69" s="117">
        <v>45240</v>
      </c>
      <c r="B69" s="118" t="s">
        <v>20</v>
      </c>
      <c r="C69" s="126">
        <v>2</v>
      </c>
      <c r="D69" s="119"/>
      <c r="E69" s="120">
        <f t="shared" si="1"/>
        <v>0</v>
      </c>
      <c r="F69" s="110">
        <f>IF(AND(A69&gt;='fm 01.12 Till 31.12'!$G$1,A69&lt;='fm 01.12 Till 31.12'!$H$1,COUNTIFS($A69:$A$422,A69,$B69:$B$422,B69)=1),SUMIFS($E$3:$E$422,$B$3:$B$422,B69,$A$3:$A$422,A69),0)</f>
        <v>0</v>
      </c>
      <c r="H69" s="9">
        <v>45240</v>
      </c>
    </row>
    <row r="70" spans="1:8" s="9" customFormat="1" ht="18.600000000000001" x14ac:dyDescent="0.45">
      <c r="A70" s="117">
        <v>45240</v>
      </c>
      <c r="B70" s="118" t="s">
        <v>21</v>
      </c>
      <c r="C70" s="126">
        <v>3</v>
      </c>
      <c r="D70" s="119">
        <v>115</v>
      </c>
      <c r="E70" s="120">
        <f t="shared" si="1"/>
        <v>115</v>
      </c>
      <c r="F70" s="110">
        <f>IF(AND(A70&gt;='fm 01.12 Till 31.12'!$G$1,A70&lt;='fm 01.12 Till 31.12'!$H$1,COUNTIFS($A70:$A$422,A70,$B70:$B$422,B70)=1),SUMIFS($E$3:$E$422,$B$3:$B$422,B70,$A$3:$A$422,A70),0)</f>
        <v>0</v>
      </c>
      <c r="H70" s="9">
        <v>45240</v>
      </c>
    </row>
    <row r="71" spans="1:8" s="9" customFormat="1" ht="18.600000000000001" x14ac:dyDescent="0.45">
      <c r="A71" s="117">
        <v>45241</v>
      </c>
      <c r="B71" s="118" t="s">
        <v>20</v>
      </c>
      <c r="C71" s="126">
        <v>2</v>
      </c>
      <c r="D71" s="119">
        <v>15</v>
      </c>
      <c r="E71" s="120">
        <f t="shared" si="1"/>
        <v>15</v>
      </c>
      <c r="F71" s="110">
        <f>IF(AND(A71&gt;='fm 01.12 Till 31.12'!$G$1,A71&lt;='fm 01.12 Till 31.12'!$H$1,COUNTIFS($A71:$A$422,A71,$B71:$B$422,B71)=1),SUMIFS($E$3:$E$422,$B$3:$B$422,B71,$A$3:$A$422,A71),0)</f>
        <v>0</v>
      </c>
      <c r="H71" s="9">
        <v>45241</v>
      </c>
    </row>
    <row r="72" spans="1:8" s="9" customFormat="1" ht="18.600000000000001" x14ac:dyDescent="0.45">
      <c r="A72" s="117">
        <v>45241</v>
      </c>
      <c r="B72" s="118" t="s">
        <v>21</v>
      </c>
      <c r="C72" s="126">
        <v>2</v>
      </c>
      <c r="D72" s="119"/>
      <c r="E72" s="120">
        <f t="shared" si="1"/>
        <v>0</v>
      </c>
      <c r="F72" s="110">
        <f>IF(AND(A72&gt;='fm 01.12 Till 31.12'!$G$1,A72&lt;='fm 01.12 Till 31.12'!$H$1,COUNTIFS($A72:$A$422,A72,$B72:$B$422,B72)=1),SUMIFS($E$3:$E$422,$B$3:$B$422,B72,$A$3:$A$422,A72),0)</f>
        <v>0</v>
      </c>
      <c r="H72" s="9">
        <v>45241</v>
      </c>
    </row>
    <row r="73" spans="1:8" s="9" customFormat="1" ht="18.600000000000001" x14ac:dyDescent="0.45">
      <c r="A73" s="117">
        <v>45242</v>
      </c>
      <c r="B73" s="118" t="s">
        <v>20</v>
      </c>
      <c r="C73" s="126">
        <v>6</v>
      </c>
      <c r="D73" s="119">
        <v>20</v>
      </c>
      <c r="E73" s="120">
        <f t="shared" si="1"/>
        <v>20</v>
      </c>
      <c r="F73" s="110">
        <f>IF(AND(A73&gt;='fm 01.12 Till 31.12'!$G$1,A73&lt;='fm 01.12 Till 31.12'!$H$1,COUNTIFS($A73:$A$422,A73,$B73:$B$422,B73)=1),SUMIFS($E$3:$E$422,$B$3:$B$422,B73,$A$3:$A$422,A73),0)</f>
        <v>0</v>
      </c>
      <c r="H73" s="9">
        <v>45242</v>
      </c>
    </row>
    <row r="74" spans="1:8" s="9" customFormat="1" ht="18.600000000000001" x14ac:dyDescent="0.45">
      <c r="A74" s="117">
        <v>45242</v>
      </c>
      <c r="B74" s="118" t="s">
        <v>26</v>
      </c>
      <c r="C74" s="126">
        <v>6</v>
      </c>
      <c r="D74" s="119">
        <v>15</v>
      </c>
      <c r="E74" s="120">
        <f t="shared" si="1"/>
        <v>15</v>
      </c>
      <c r="F74" s="110">
        <f>IF(AND(A74&gt;='fm 01.12 Till 31.12'!$G$1,A74&lt;='fm 01.12 Till 31.12'!$H$1,COUNTIFS($A74:$A$422,A74,$B74:$B$422,B74)=1),SUMIFS($E$3:$E$422,$B$3:$B$422,B74,$A$3:$A$422,A74),0)</f>
        <v>0</v>
      </c>
      <c r="H74" s="9">
        <v>45242</v>
      </c>
    </row>
    <row r="75" spans="1:8" s="9" customFormat="1" ht="18.600000000000001" x14ac:dyDescent="0.45">
      <c r="A75" s="117">
        <v>45242</v>
      </c>
      <c r="B75" s="118" t="s">
        <v>24</v>
      </c>
      <c r="C75" s="126">
        <v>2</v>
      </c>
      <c r="D75" s="119">
        <v>77</v>
      </c>
      <c r="E75" s="120">
        <f t="shared" si="1"/>
        <v>77</v>
      </c>
      <c r="F75" s="110">
        <f>IF(AND(A75&gt;='fm 01.12 Till 31.12'!$G$1,A75&lt;='fm 01.12 Till 31.12'!$H$1,COUNTIFS($A75:$A$422,A75,$B75:$B$422,B75)=1),SUMIFS($E$3:$E$422,$B$3:$B$422,B75,$A$3:$A$422,A75),0)</f>
        <v>0</v>
      </c>
      <c r="H75" s="9">
        <v>45242</v>
      </c>
    </row>
    <row r="76" spans="1:8" s="9" customFormat="1" ht="18.600000000000001" x14ac:dyDescent="0.45">
      <c r="A76" s="117">
        <v>45242</v>
      </c>
      <c r="B76" s="118" t="s">
        <v>30</v>
      </c>
      <c r="C76" s="126">
        <v>7</v>
      </c>
      <c r="D76" s="119">
        <v>323</v>
      </c>
      <c r="E76" s="120">
        <f t="shared" si="1"/>
        <v>323</v>
      </c>
      <c r="F76" s="110">
        <f>IF(AND(A76&gt;='fm 01.12 Till 31.12'!$G$1,A76&lt;='fm 01.12 Till 31.12'!$H$1,COUNTIFS($A76:$A$422,A76,$B76:$B$422,B76)=1),SUMIFS($E$3:$E$422,$B$3:$B$422,B76,$A$3:$A$422,A76),0)</f>
        <v>0</v>
      </c>
      <c r="H76" s="9">
        <v>45242</v>
      </c>
    </row>
    <row r="77" spans="1:8" s="9" customFormat="1" ht="18.600000000000001" x14ac:dyDescent="0.45">
      <c r="A77" s="117">
        <v>45242</v>
      </c>
      <c r="B77" s="118" t="s">
        <v>34</v>
      </c>
      <c r="C77" s="126">
        <v>4</v>
      </c>
      <c r="D77" s="119">
        <v>57</v>
      </c>
      <c r="E77" s="120">
        <f t="shared" si="1"/>
        <v>57</v>
      </c>
      <c r="F77" s="110">
        <f>IF(AND(A77&gt;='fm 01.12 Till 31.12'!$G$1,A77&lt;='fm 01.12 Till 31.12'!$H$1,COUNTIFS($A77:$A$422,A77,$B77:$B$422,B77)=1),SUMIFS($E$3:$E$422,$B$3:$B$422,B77,$A$3:$A$422,A77),0)</f>
        <v>0</v>
      </c>
      <c r="H77" s="9">
        <v>45242</v>
      </c>
    </row>
    <row r="78" spans="1:8" s="9" customFormat="1" ht="18.600000000000001" x14ac:dyDescent="0.45">
      <c r="A78" s="117">
        <v>45242</v>
      </c>
      <c r="B78" s="118" t="s">
        <v>21</v>
      </c>
      <c r="C78" s="126">
        <v>4</v>
      </c>
      <c r="D78" s="119"/>
      <c r="E78" s="120">
        <f t="shared" si="1"/>
        <v>0</v>
      </c>
      <c r="F78" s="110">
        <f>IF(AND(A78&gt;='fm 01.12 Till 31.12'!$G$1,A78&lt;='fm 01.12 Till 31.12'!$H$1,COUNTIFS($A78:$A$422,A78,$B78:$B$422,B78)=1),SUMIFS($E$3:$E$422,$B$3:$B$422,B78,$A$3:$A$422,A78),0)</f>
        <v>0</v>
      </c>
      <c r="H78" s="9">
        <v>45242</v>
      </c>
    </row>
    <row r="79" spans="1:8" s="9" customFormat="1" ht="18.600000000000001" x14ac:dyDescent="0.45">
      <c r="A79" s="117">
        <v>45242</v>
      </c>
      <c r="B79" s="118" t="s">
        <v>30</v>
      </c>
      <c r="C79" s="126">
        <v>1</v>
      </c>
      <c r="D79" s="119"/>
      <c r="E79" s="120">
        <f t="shared" si="1"/>
        <v>0</v>
      </c>
      <c r="F79" s="110">
        <f>IF(AND(A79&gt;='fm 01.12 Till 31.12'!$G$1,A79&lt;='fm 01.12 Till 31.12'!$H$1,COUNTIFS($A79:$A$422,A79,$B79:$B$422,B79)=1),SUMIFS($E$3:$E$422,$B$3:$B$422,B79,$A$3:$A$422,A79),0)</f>
        <v>0</v>
      </c>
      <c r="H79" s="9">
        <v>45242</v>
      </c>
    </row>
    <row r="80" spans="1:8" s="9" customFormat="1" ht="18.600000000000001" x14ac:dyDescent="0.45">
      <c r="A80" s="117">
        <v>45243</v>
      </c>
      <c r="B80" s="118" t="s">
        <v>26</v>
      </c>
      <c r="C80" s="126">
        <v>4</v>
      </c>
      <c r="D80" s="119">
        <v>164</v>
      </c>
      <c r="E80" s="120">
        <f t="shared" si="1"/>
        <v>164</v>
      </c>
      <c r="F80" s="110">
        <f>IF(AND(A80&gt;='fm 01.12 Till 31.12'!$G$1,A80&lt;='fm 01.12 Till 31.12'!$H$1,COUNTIFS($A80:$A$422,A80,$B80:$B$422,B80)=1),SUMIFS($E$3:$E$422,$B$3:$B$422,B80,$A$3:$A$422,A80),0)</f>
        <v>0</v>
      </c>
      <c r="H80" s="9">
        <v>45243</v>
      </c>
    </row>
    <row r="81" spans="1:8" s="9" customFormat="1" ht="18.600000000000001" x14ac:dyDescent="0.45">
      <c r="A81" s="117">
        <v>45243</v>
      </c>
      <c r="B81" s="118" t="s">
        <v>21</v>
      </c>
      <c r="C81" s="126">
        <v>2</v>
      </c>
      <c r="D81" s="119"/>
      <c r="E81" s="120">
        <f t="shared" si="1"/>
        <v>0</v>
      </c>
      <c r="F81" s="110">
        <f>IF(AND(A81&gt;='fm 01.12 Till 31.12'!$G$1,A81&lt;='fm 01.12 Till 31.12'!$H$1,COUNTIFS($A81:$A$422,A81,$B81:$B$422,B81)=1),SUMIFS($E$3:$E$422,$B$3:$B$422,B81,$A$3:$A$422,A81),0)</f>
        <v>0</v>
      </c>
      <c r="H81" s="9">
        <v>45243</v>
      </c>
    </row>
    <row r="82" spans="1:8" s="9" customFormat="1" ht="18.600000000000001" x14ac:dyDescent="0.45">
      <c r="A82" s="117">
        <v>45243</v>
      </c>
      <c r="B82" s="118" t="s">
        <v>20</v>
      </c>
      <c r="C82" s="126">
        <v>1</v>
      </c>
      <c r="D82" s="119"/>
      <c r="E82" s="120">
        <f t="shared" si="1"/>
        <v>0</v>
      </c>
      <c r="F82" s="110">
        <f>IF(AND(A82&gt;='fm 01.12 Till 31.12'!$G$1,A82&lt;='fm 01.12 Till 31.12'!$H$1,COUNTIFS($A82:$A$422,A82,$B82:$B$422,B82)=1),SUMIFS($E$3:$E$422,$B$3:$B$422,B82,$A$3:$A$422,A82),0)</f>
        <v>0</v>
      </c>
      <c r="H82" s="9">
        <v>45243</v>
      </c>
    </row>
    <row r="83" spans="1:8" s="9" customFormat="1" ht="18.600000000000001" x14ac:dyDescent="0.45">
      <c r="A83" s="117">
        <v>45243</v>
      </c>
      <c r="B83" s="118" t="s">
        <v>20</v>
      </c>
      <c r="C83" s="126">
        <v>2</v>
      </c>
      <c r="D83" s="119"/>
      <c r="E83" s="120">
        <f t="shared" si="1"/>
        <v>0</v>
      </c>
      <c r="F83" s="110">
        <f>IF(AND(A83&gt;='fm 01.12 Till 31.12'!$G$1,A83&lt;='fm 01.12 Till 31.12'!$H$1,COUNTIFS($A83:$A$422,A83,$B83:$B$422,B83)=1),SUMIFS($E$3:$E$422,$B$3:$B$422,B83,$A$3:$A$422,A83),0)</f>
        <v>0</v>
      </c>
      <c r="H83" s="9">
        <v>45243</v>
      </c>
    </row>
    <row r="84" spans="1:8" s="9" customFormat="1" ht="18.600000000000001" x14ac:dyDescent="0.45">
      <c r="A84" s="117">
        <v>45244</v>
      </c>
      <c r="B84" s="118" t="s">
        <v>25</v>
      </c>
      <c r="C84" s="126">
        <v>1</v>
      </c>
      <c r="D84" s="119">
        <v>6</v>
      </c>
      <c r="E84" s="120">
        <f t="shared" si="1"/>
        <v>6</v>
      </c>
      <c r="F84" s="110">
        <f>IF(AND(A84&gt;='fm 01.12 Till 31.12'!$G$1,A84&lt;='fm 01.12 Till 31.12'!$H$1,COUNTIFS($A84:$A$422,A84,$B84:$B$422,B84)=1),SUMIFS($E$3:$E$422,$B$3:$B$422,B84,$A$3:$A$422,A84),0)</f>
        <v>0</v>
      </c>
      <c r="H84" s="9">
        <v>45244</v>
      </c>
    </row>
    <row r="85" spans="1:8" s="9" customFormat="1" ht="18.600000000000001" x14ac:dyDescent="0.45">
      <c r="A85" s="117">
        <v>45244</v>
      </c>
      <c r="B85" s="118" t="s">
        <v>34</v>
      </c>
      <c r="C85" s="126">
        <v>5</v>
      </c>
      <c r="D85" s="119">
        <v>45</v>
      </c>
      <c r="E85" s="120">
        <f t="shared" si="1"/>
        <v>45</v>
      </c>
      <c r="F85" s="110">
        <f>IF(AND(A85&gt;='fm 01.12 Till 31.12'!$G$1,A85&lt;='fm 01.12 Till 31.12'!$H$1,COUNTIFS($A85:$A$422,A85,$B85:$B$422,B85)=1),SUMIFS($E$3:$E$422,$B$3:$B$422,B85,$A$3:$A$422,A85),0)</f>
        <v>0</v>
      </c>
      <c r="H85" s="9">
        <v>45244</v>
      </c>
    </row>
    <row r="86" spans="1:8" s="9" customFormat="1" ht="18.600000000000001" x14ac:dyDescent="0.45">
      <c r="A86" s="117">
        <v>45244</v>
      </c>
      <c r="B86" s="118" t="s">
        <v>25</v>
      </c>
      <c r="C86" s="126">
        <v>4</v>
      </c>
      <c r="D86" s="119">
        <v>61</v>
      </c>
      <c r="E86" s="120">
        <f t="shared" si="1"/>
        <v>61</v>
      </c>
      <c r="F86" s="110">
        <f>IF(AND(A86&gt;='fm 01.12 Till 31.12'!$G$1,A86&lt;='fm 01.12 Till 31.12'!$H$1,COUNTIFS($A86:$A$422,A86,$B86:$B$422,B86)=1),SUMIFS($E$3:$E$422,$B$3:$B$422,B86,$A$3:$A$422,A86),0)</f>
        <v>0</v>
      </c>
      <c r="H86" s="9">
        <v>45244</v>
      </c>
    </row>
    <row r="87" spans="1:8" s="9" customFormat="1" ht="18.600000000000001" x14ac:dyDescent="0.45">
      <c r="A87" s="117">
        <v>45244</v>
      </c>
      <c r="B87" s="118" t="s">
        <v>26</v>
      </c>
      <c r="C87" s="126">
        <v>5</v>
      </c>
      <c r="D87" s="119">
        <v>250</v>
      </c>
      <c r="E87" s="120">
        <f t="shared" si="1"/>
        <v>250</v>
      </c>
      <c r="F87" s="110">
        <f>IF(AND(A87&gt;='fm 01.12 Till 31.12'!$G$1,A87&lt;='fm 01.12 Till 31.12'!$H$1,COUNTIFS($A87:$A$422,A87,$B87:$B$422,B87)=1),SUMIFS($E$3:$E$422,$B$3:$B$422,B87,$A$3:$A$422,A87),0)</f>
        <v>0</v>
      </c>
      <c r="H87" s="9">
        <v>45244</v>
      </c>
    </row>
    <row r="88" spans="1:8" s="9" customFormat="1" ht="18.600000000000001" x14ac:dyDescent="0.45">
      <c r="A88" s="117">
        <v>45244</v>
      </c>
      <c r="B88" s="118" t="s">
        <v>30</v>
      </c>
      <c r="C88" s="126">
        <v>2</v>
      </c>
      <c r="D88" s="119">
        <v>84</v>
      </c>
      <c r="E88" s="120">
        <f t="shared" si="1"/>
        <v>84</v>
      </c>
      <c r="F88" s="110">
        <f>IF(AND(A88&gt;='fm 01.12 Till 31.12'!$G$1,A88&lt;='fm 01.12 Till 31.12'!$H$1,COUNTIFS($A88:$A$422,A88,$B88:$B$422,B88)=1),SUMIFS($E$3:$E$422,$B$3:$B$422,B88,$A$3:$A$422,A88),0)</f>
        <v>0</v>
      </c>
      <c r="H88" s="9">
        <v>45244</v>
      </c>
    </row>
    <row r="89" spans="1:8" s="9" customFormat="1" ht="18.600000000000001" x14ac:dyDescent="0.45">
      <c r="A89" s="117">
        <v>45244</v>
      </c>
      <c r="B89" s="118" t="s">
        <v>21</v>
      </c>
      <c r="C89" s="126">
        <v>1</v>
      </c>
      <c r="D89" s="119">
        <v>112</v>
      </c>
      <c r="E89" s="120">
        <f t="shared" si="1"/>
        <v>112</v>
      </c>
      <c r="F89" s="110">
        <f>IF(AND(A89&gt;='fm 01.12 Till 31.12'!$G$1,A89&lt;='fm 01.12 Till 31.12'!$H$1,COUNTIFS($A89:$A$422,A89,$B89:$B$422,B89)=1),SUMIFS($E$3:$E$422,$B$3:$B$422,B89,$A$3:$A$422,A89),0)</f>
        <v>0</v>
      </c>
      <c r="H89" s="9">
        <v>45244</v>
      </c>
    </row>
    <row r="90" spans="1:8" s="9" customFormat="1" ht="18.600000000000001" x14ac:dyDescent="0.45">
      <c r="A90" s="117">
        <v>45244</v>
      </c>
      <c r="B90" s="118" t="s">
        <v>21</v>
      </c>
      <c r="C90" s="126">
        <v>2</v>
      </c>
      <c r="D90" s="119">
        <v>18</v>
      </c>
      <c r="E90" s="120">
        <f t="shared" si="1"/>
        <v>18</v>
      </c>
      <c r="F90" s="110">
        <f>IF(AND(A90&gt;='fm 01.12 Till 31.12'!$G$1,A90&lt;='fm 01.12 Till 31.12'!$H$1,COUNTIFS($A90:$A$422,A90,$B90:$B$422,B90)=1),SUMIFS($E$3:$E$422,$B$3:$B$422,B90,$A$3:$A$422,A90),0)</f>
        <v>0</v>
      </c>
      <c r="H90" s="9">
        <v>45244</v>
      </c>
    </row>
    <row r="91" spans="1:8" s="9" customFormat="1" ht="18.600000000000001" x14ac:dyDescent="0.45">
      <c r="A91" s="117">
        <v>45244</v>
      </c>
      <c r="B91" s="118" t="s">
        <v>20</v>
      </c>
      <c r="C91" s="126">
        <v>3</v>
      </c>
      <c r="D91" s="119"/>
      <c r="E91" s="120">
        <f t="shared" si="1"/>
        <v>0</v>
      </c>
      <c r="F91" s="110">
        <f>IF(AND(A91&gt;='fm 01.12 Till 31.12'!$G$1,A91&lt;='fm 01.12 Till 31.12'!$H$1,COUNTIFS($A91:$A$422,A91,$B91:$B$422,B91)=1),SUMIFS($E$3:$E$422,$B$3:$B$422,B91,$A$3:$A$422,A91),0)</f>
        <v>0</v>
      </c>
      <c r="H91" s="9">
        <v>45244</v>
      </c>
    </row>
    <row r="92" spans="1:8" s="9" customFormat="1" ht="18.600000000000001" x14ac:dyDescent="0.45">
      <c r="A92" s="117">
        <v>45245</v>
      </c>
      <c r="B92" s="118" t="s">
        <v>25</v>
      </c>
      <c r="C92" s="126">
        <v>2</v>
      </c>
      <c r="D92" s="119">
        <v>500</v>
      </c>
      <c r="E92" s="120">
        <f t="shared" si="1"/>
        <v>500</v>
      </c>
      <c r="F92" s="110">
        <f>IF(AND(A92&gt;='fm 01.12 Till 31.12'!$G$1,A92&lt;='fm 01.12 Till 31.12'!$H$1,COUNTIFS($A92:$A$422,A92,$B92:$B$422,B92)=1),SUMIFS($E$3:$E$422,$B$3:$B$422,B92,$A$3:$A$422,A92),0)</f>
        <v>0</v>
      </c>
      <c r="H92" s="9">
        <v>45245</v>
      </c>
    </row>
    <row r="93" spans="1:8" s="9" customFormat="1" ht="18.600000000000001" x14ac:dyDescent="0.45">
      <c r="A93" s="117">
        <v>45245</v>
      </c>
      <c r="B93" s="118" t="s">
        <v>26</v>
      </c>
      <c r="C93" s="126">
        <v>9</v>
      </c>
      <c r="D93" s="119">
        <v>106</v>
      </c>
      <c r="E93" s="120">
        <f t="shared" si="1"/>
        <v>106</v>
      </c>
      <c r="F93" s="110">
        <f>IF(AND(A93&gt;='fm 01.12 Till 31.12'!$G$1,A93&lt;='fm 01.12 Till 31.12'!$H$1,COUNTIFS($A93:$A$422,A93,$B93:$B$422,B93)=1),SUMIFS($E$3:$E$422,$B$3:$B$422,B93,$A$3:$A$422,A93),0)</f>
        <v>0</v>
      </c>
      <c r="H93" s="9">
        <v>45245</v>
      </c>
    </row>
    <row r="94" spans="1:8" s="9" customFormat="1" ht="18.600000000000001" x14ac:dyDescent="0.45">
      <c r="A94" s="117">
        <v>45245</v>
      </c>
      <c r="B94" s="118" t="s">
        <v>25</v>
      </c>
      <c r="C94" s="126">
        <v>2</v>
      </c>
      <c r="D94" s="119">
        <v>228</v>
      </c>
      <c r="E94" s="120">
        <f t="shared" si="1"/>
        <v>228</v>
      </c>
      <c r="F94" s="110">
        <f>IF(AND(A94&gt;='fm 01.12 Till 31.12'!$G$1,A94&lt;='fm 01.12 Till 31.12'!$H$1,COUNTIFS($A94:$A$422,A94,$B94:$B$422,B94)=1),SUMIFS($E$3:$E$422,$B$3:$B$422,B94,$A$3:$A$422,A94),0)</f>
        <v>0</v>
      </c>
      <c r="H94" s="9">
        <v>45245</v>
      </c>
    </row>
    <row r="95" spans="1:8" s="9" customFormat="1" ht="18.600000000000001" x14ac:dyDescent="0.45">
      <c r="A95" s="117">
        <v>45245</v>
      </c>
      <c r="B95" s="118" t="s">
        <v>20</v>
      </c>
      <c r="C95" s="126">
        <v>2</v>
      </c>
      <c r="D95" s="119">
        <v>35</v>
      </c>
      <c r="E95" s="120">
        <f t="shared" si="1"/>
        <v>35</v>
      </c>
      <c r="F95" s="110">
        <f>IF(AND(A95&gt;='fm 01.12 Till 31.12'!$G$1,A95&lt;='fm 01.12 Till 31.12'!$H$1,COUNTIFS($A95:$A$422,A95,$B95:$B$422,B95)=1),SUMIFS($E$3:$E$422,$B$3:$B$422,B95,$A$3:$A$422,A95),0)</f>
        <v>0</v>
      </c>
      <c r="H95" s="9">
        <v>45245</v>
      </c>
    </row>
    <row r="96" spans="1:8" s="9" customFormat="1" ht="18.600000000000001" x14ac:dyDescent="0.45">
      <c r="A96" s="117">
        <v>45245</v>
      </c>
      <c r="B96" s="118" t="s">
        <v>30</v>
      </c>
      <c r="C96" s="126">
        <v>3</v>
      </c>
      <c r="D96" s="119">
        <v>100</v>
      </c>
      <c r="E96" s="120">
        <f t="shared" si="1"/>
        <v>100</v>
      </c>
      <c r="F96" s="110">
        <f>IF(AND(A96&gt;='fm 01.12 Till 31.12'!$G$1,A96&lt;='fm 01.12 Till 31.12'!$H$1,COUNTIFS($A96:$A$422,A96,$B96:$B$422,B96)=1),SUMIFS($E$3:$E$422,$B$3:$B$422,B96,$A$3:$A$422,A96),0)</f>
        <v>0</v>
      </c>
      <c r="H96" s="9">
        <v>45245</v>
      </c>
    </row>
    <row r="97" spans="1:8" s="9" customFormat="1" ht="18.600000000000001" x14ac:dyDescent="0.45">
      <c r="A97" s="117">
        <v>45245</v>
      </c>
      <c r="B97" s="118" t="s">
        <v>26</v>
      </c>
      <c r="C97" s="126">
        <v>6</v>
      </c>
      <c r="D97" s="119">
        <v>75</v>
      </c>
      <c r="E97" s="120">
        <f t="shared" si="1"/>
        <v>75</v>
      </c>
      <c r="F97" s="110">
        <f>IF(AND(A97&gt;='fm 01.12 Till 31.12'!$G$1,A97&lt;='fm 01.12 Till 31.12'!$H$1,COUNTIFS($A97:$A$422,A97,$B97:$B$422,B97)=1),SUMIFS($E$3:$E$422,$B$3:$B$422,B97,$A$3:$A$422,A97),0)</f>
        <v>0</v>
      </c>
      <c r="H97" s="9">
        <v>45245</v>
      </c>
    </row>
    <row r="98" spans="1:8" s="9" customFormat="1" ht="18.600000000000001" x14ac:dyDescent="0.45">
      <c r="A98" s="117">
        <v>45245</v>
      </c>
      <c r="B98" s="118" t="s">
        <v>21</v>
      </c>
      <c r="C98" s="126">
        <v>2</v>
      </c>
      <c r="D98" s="119">
        <v>387</v>
      </c>
      <c r="E98" s="120">
        <f t="shared" si="1"/>
        <v>387</v>
      </c>
      <c r="F98" s="110">
        <f>IF(AND(A98&gt;='fm 01.12 Till 31.12'!$G$1,A98&lt;='fm 01.12 Till 31.12'!$H$1,COUNTIFS($A98:$A$422,A98,$B98:$B$422,B98)=1),SUMIFS($E$3:$E$422,$B$3:$B$422,B98,$A$3:$A$422,A98),0)</f>
        <v>0</v>
      </c>
      <c r="H98" s="9">
        <v>45245</v>
      </c>
    </row>
    <row r="99" spans="1:8" s="9" customFormat="1" ht="18.600000000000001" x14ac:dyDescent="0.45">
      <c r="A99" s="117">
        <v>45245</v>
      </c>
      <c r="B99" s="118" t="s">
        <v>28</v>
      </c>
      <c r="C99" s="126">
        <v>2</v>
      </c>
      <c r="D99" s="119">
        <v>90</v>
      </c>
      <c r="E99" s="120">
        <f t="shared" si="1"/>
        <v>90</v>
      </c>
      <c r="F99" s="110">
        <f>IF(AND(A99&gt;='fm 01.12 Till 31.12'!$G$1,A99&lt;='fm 01.12 Till 31.12'!$H$1,COUNTIFS($A99:$A$422,A99,$B99:$B$422,B99)=1),SUMIFS($E$3:$E$422,$B$3:$B$422,B99,$A$3:$A$422,A99),0)</f>
        <v>0</v>
      </c>
      <c r="H99" s="9">
        <v>45245</v>
      </c>
    </row>
    <row r="100" spans="1:8" s="9" customFormat="1" ht="18.600000000000001" x14ac:dyDescent="0.45">
      <c r="A100" s="117">
        <v>45245</v>
      </c>
      <c r="B100" s="118" t="s">
        <v>30</v>
      </c>
      <c r="C100" s="126">
        <v>2</v>
      </c>
      <c r="D100" s="119"/>
      <c r="E100" s="120">
        <f t="shared" si="1"/>
        <v>0</v>
      </c>
      <c r="F100" s="110">
        <f>IF(AND(A100&gt;='fm 01.12 Till 31.12'!$G$1,A100&lt;='fm 01.12 Till 31.12'!$H$1,COUNTIFS($A100:$A$422,A100,$B100:$B$422,B100)=1),SUMIFS($E$3:$E$422,$B$3:$B$422,B100,$A$3:$A$422,A100),0)</f>
        <v>0</v>
      </c>
      <c r="H100" s="9">
        <v>45245</v>
      </c>
    </row>
    <row r="101" spans="1:8" s="9" customFormat="1" ht="18.600000000000001" x14ac:dyDescent="0.45">
      <c r="A101" s="117">
        <v>45245</v>
      </c>
      <c r="B101" s="118" t="s">
        <v>28</v>
      </c>
      <c r="C101" s="126">
        <v>5</v>
      </c>
      <c r="D101" s="119">
        <v>17</v>
      </c>
      <c r="E101" s="120">
        <f t="shared" si="1"/>
        <v>17</v>
      </c>
      <c r="F101" s="110">
        <f>IF(AND(A101&gt;='fm 01.12 Till 31.12'!$G$1,A101&lt;='fm 01.12 Till 31.12'!$H$1,COUNTIFS($A101:$A$422,A101,$B101:$B$422,B101)=1),SUMIFS($E$3:$E$422,$B$3:$B$422,B101,$A$3:$A$422,A101),0)</f>
        <v>0</v>
      </c>
      <c r="H101" s="9">
        <v>45245</v>
      </c>
    </row>
    <row r="102" spans="1:8" s="9" customFormat="1" ht="18.600000000000001" x14ac:dyDescent="0.45">
      <c r="A102" s="117">
        <v>45246</v>
      </c>
      <c r="B102" s="118" t="s">
        <v>25</v>
      </c>
      <c r="C102" s="126">
        <v>2</v>
      </c>
      <c r="D102" s="119">
        <v>30</v>
      </c>
      <c r="E102" s="120">
        <f t="shared" si="1"/>
        <v>30</v>
      </c>
      <c r="F102" s="110">
        <f>IF(AND(A102&gt;='fm 01.12 Till 31.12'!$G$1,A102&lt;='fm 01.12 Till 31.12'!$H$1,COUNTIFS($A102:$A$422,A102,$B102:$B$422,B102)=1),SUMIFS($E$3:$E$422,$B$3:$B$422,B102,$A$3:$A$422,A102),0)</f>
        <v>0</v>
      </c>
      <c r="H102" s="9">
        <v>45246</v>
      </c>
    </row>
    <row r="103" spans="1:8" s="9" customFormat="1" ht="18.600000000000001" x14ac:dyDescent="0.45">
      <c r="A103" s="117">
        <v>45246</v>
      </c>
      <c r="B103" s="118" t="s">
        <v>21</v>
      </c>
      <c r="C103" s="126">
        <v>2</v>
      </c>
      <c r="D103" s="119">
        <v>367</v>
      </c>
      <c r="E103" s="120">
        <f t="shared" si="1"/>
        <v>367</v>
      </c>
      <c r="F103" s="110">
        <f>IF(AND(A103&gt;='fm 01.12 Till 31.12'!$G$1,A103&lt;='fm 01.12 Till 31.12'!$H$1,COUNTIFS($A103:$A$422,A103,$B103:$B$422,B103)=1),SUMIFS($E$3:$E$422,$B$3:$B$422,B103,$A$3:$A$422,A103),0)</f>
        <v>0</v>
      </c>
      <c r="H103" s="9">
        <v>45246</v>
      </c>
    </row>
    <row r="104" spans="1:8" s="9" customFormat="1" ht="18.600000000000001" x14ac:dyDescent="0.45">
      <c r="A104" s="117">
        <v>45246</v>
      </c>
      <c r="B104" s="118" t="s">
        <v>27</v>
      </c>
      <c r="C104" s="126">
        <v>2</v>
      </c>
      <c r="D104" s="119">
        <v>80</v>
      </c>
      <c r="E104" s="120">
        <f t="shared" si="1"/>
        <v>80</v>
      </c>
      <c r="F104" s="110">
        <f>IF(AND(A104&gt;='fm 01.12 Till 31.12'!$G$1,A104&lt;='fm 01.12 Till 31.12'!$H$1,COUNTIFS($A104:$A$422,A104,$B104:$B$422,B104)=1),SUMIFS($E$3:$E$422,$B$3:$B$422,B104,$A$3:$A$422,A104),0)</f>
        <v>0</v>
      </c>
      <c r="H104" s="9">
        <v>45246</v>
      </c>
    </row>
    <row r="105" spans="1:8" s="9" customFormat="1" ht="18.600000000000001" x14ac:dyDescent="0.45">
      <c r="A105" s="117">
        <v>45246</v>
      </c>
      <c r="B105" s="118" t="s">
        <v>21</v>
      </c>
      <c r="C105" s="126">
        <v>2</v>
      </c>
      <c r="D105" s="119">
        <v>127</v>
      </c>
      <c r="E105" s="120">
        <f t="shared" si="1"/>
        <v>127</v>
      </c>
      <c r="F105" s="110">
        <f>IF(AND(A105&gt;='fm 01.12 Till 31.12'!$G$1,A105&lt;='fm 01.12 Till 31.12'!$H$1,COUNTIFS($A105:$A$422,A105,$B105:$B$422,B105)=1),SUMIFS($E$3:$E$422,$B$3:$B$422,B105,$A$3:$A$422,A105),0)</f>
        <v>0</v>
      </c>
      <c r="H105" s="9">
        <v>45246</v>
      </c>
    </row>
    <row r="106" spans="1:8" s="9" customFormat="1" ht="18.600000000000001" x14ac:dyDescent="0.45">
      <c r="A106" s="117">
        <v>45246</v>
      </c>
      <c r="B106" s="118" t="s">
        <v>26</v>
      </c>
      <c r="C106" s="126">
        <v>2</v>
      </c>
      <c r="D106" s="119">
        <v>10</v>
      </c>
      <c r="E106" s="120">
        <f t="shared" si="1"/>
        <v>10</v>
      </c>
      <c r="F106" s="110">
        <f>IF(AND(A106&gt;='fm 01.12 Till 31.12'!$G$1,A106&lt;='fm 01.12 Till 31.12'!$H$1,COUNTIFS($A106:$A$422,A106,$B106:$B$422,B106)=1),SUMIFS($E$3:$E$422,$B$3:$B$422,B106,$A$3:$A$422,A106),0)</f>
        <v>0</v>
      </c>
      <c r="H106" s="9">
        <v>45246</v>
      </c>
    </row>
    <row r="107" spans="1:8" s="9" customFormat="1" ht="18.600000000000001" x14ac:dyDescent="0.45">
      <c r="A107" s="117">
        <v>45246</v>
      </c>
      <c r="B107" s="118" t="s">
        <v>25</v>
      </c>
      <c r="C107" s="126">
        <v>5</v>
      </c>
      <c r="D107" s="119">
        <v>349</v>
      </c>
      <c r="E107" s="120">
        <f t="shared" si="1"/>
        <v>349</v>
      </c>
      <c r="F107" s="110">
        <f>IF(AND(A107&gt;='fm 01.12 Till 31.12'!$G$1,A107&lt;='fm 01.12 Till 31.12'!$H$1,COUNTIFS($A107:$A$422,A107,$B107:$B$422,B107)=1),SUMIFS($E$3:$E$422,$B$3:$B$422,B107,$A$3:$A$422,A107),0)</f>
        <v>0</v>
      </c>
      <c r="H107" s="9">
        <v>45246</v>
      </c>
    </row>
    <row r="108" spans="1:8" s="9" customFormat="1" ht="18.600000000000001" x14ac:dyDescent="0.45">
      <c r="A108" s="117">
        <v>45246</v>
      </c>
      <c r="B108" s="118" t="s">
        <v>34</v>
      </c>
      <c r="C108" s="126">
        <v>2</v>
      </c>
      <c r="D108" s="119">
        <v>56</v>
      </c>
      <c r="E108" s="120">
        <f t="shared" si="1"/>
        <v>56</v>
      </c>
      <c r="F108" s="110">
        <f>IF(AND(A108&gt;='fm 01.12 Till 31.12'!$G$1,A108&lt;='fm 01.12 Till 31.12'!$H$1,COUNTIFS($A108:$A$422,A108,$B108:$B$422,B108)=1),SUMIFS($E$3:$E$422,$B$3:$B$422,B108,$A$3:$A$422,A108),0)</f>
        <v>0</v>
      </c>
      <c r="H108" s="9">
        <v>45246</v>
      </c>
    </row>
    <row r="109" spans="1:8" s="9" customFormat="1" ht="18.600000000000001" x14ac:dyDescent="0.45">
      <c r="A109" s="117">
        <v>45246</v>
      </c>
      <c r="B109" s="118" t="s">
        <v>30</v>
      </c>
      <c r="C109" s="126">
        <v>1</v>
      </c>
      <c r="D109" s="119">
        <v>200</v>
      </c>
      <c r="E109" s="120">
        <f t="shared" si="1"/>
        <v>200</v>
      </c>
      <c r="F109" s="110">
        <f>IF(AND(A109&gt;='fm 01.12 Till 31.12'!$G$1,A109&lt;='fm 01.12 Till 31.12'!$H$1,COUNTIFS($A109:$A$422,A109,$B109:$B$422,B109)=1),SUMIFS($E$3:$E$422,$B$3:$B$422,B109,$A$3:$A$422,A109),0)</f>
        <v>0</v>
      </c>
      <c r="H109" s="9">
        <v>45246</v>
      </c>
    </row>
    <row r="110" spans="1:8" s="9" customFormat="1" ht="18.600000000000001" x14ac:dyDescent="0.45">
      <c r="A110" s="117">
        <v>45246</v>
      </c>
      <c r="B110" s="118" t="s">
        <v>25</v>
      </c>
      <c r="C110" s="126">
        <v>1</v>
      </c>
      <c r="D110" s="119"/>
      <c r="E110" s="120">
        <f t="shared" si="1"/>
        <v>0</v>
      </c>
      <c r="F110" s="110">
        <f>IF(AND(A110&gt;='fm 01.12 Till 31.12'!$G$1,A110&lt;='fm 01.12 Till 31.12'!$H$1,COUNTIFS($A110:$A$422,A110,$B110:$B$422,B110)=1),SUMIFS($E$3:$E$422,$B$3:$B$422,B110,$A$3:$A$422,A110),0)</f>
        <v>0</v>
      </c>
      <c r="H110" s="9">
        <v>45246</v>
      </c>
    </row>
    <row r="111" spans="1:8" s="9" customFormat="1" ht="18.600000000000001" x14ac:dyDescent="0.45">
      <c r="A111" s="117">
        <v>45246</v>
      </c>
      <c r="B111" s="118" t="s">
        <v>30</v>
      </c>
      <c r="C111" s="126">
        <v>2</v>
      </c>
      <c r="D111" s="119"/>
      <c r="E111" s="120">
        <f t="shared" si="1"/>
        <v>0</v>
      </c>
      <c r="F111" s="110">
        <f>IF(AND(A111&gt;='fm 01.12 Till 31.12'!$G$1,A111&lt;='fm 01.12 Till 31.12'!$H$1,COUNTIFS($A111:$A$422,A111,$B111:$B$422,B111)=1),SUMIFS($E$3:$E$422,$B$3:$B$422,B111,$A$3:$A$422,A111),0)</f>
        <v>0</v>
      </c>
      <c r="H111" s="9">
        <v>45246</v>
      </c>
    </row>
    <row r="112" spans="1:8" s="9" customFormat="1" ht="18.600000000000001" x14ac:dyDescent="0.45">
      <c r="A112" s="117">
        <v>45246</v>
      </c>
      <c r="B112" s="118" t="s">
        <v>25</v>
      </c>
      <c r="C112" s="126">
        <v>2</v>
      </c>
      <c r="D112" s="119">
        <v>185</v>
      </c>
      <c r="E112" s="120">
        <f t="shared" si="1"/>
        <v>185</v>
      </c>
      <c r="F112" s="110">
        <f>IF(AND(A112&gt;='fm 01.12 Till 31.12'!$G$1,A112&lt;='fm 01.12 Till 31.12'!$H$1,COUNTIFS($A112:$A$422,A112,$B112:$B$422,B112)=1),SUMIFS($E$3:$E$422,$B$3:$B$422,B112,$A$3:$A$422,A112),0)</f>
        <v>0</v>
      </c>
      <c r="H112" s="9">
        <v>45246</v>
      </c>
    </row>
    <row r="113" spans="1:8" s="9" customFormat="1" ht="18.600000000000001" x14ac:dyDescent="0.45">
      <c r="A113" s="117">
        <v>45246</v>
      </c>
      <c r="B113" s="118" t="s">
        <v>20</v>
      </c>
      <c r="C113" s="126">
        <v>3</v>
      </c>
      <c r="D113" s="119"/>
      <c r="E113" s="120">
        <f t="shared" si="1"/>
        <v>0</v>
      </c>
      <c r="F113" s="110">
        <f>IF(AND(A113&gt;='fm 01.12 Till 31.12'!$G$1,A113&lt;='fm 01.12 Till 31.12'!$H$1,COUNTIFS($A113:$A$422,A113,$B113:$B$422,B113)=1),SUMIFS($E$3:$E$422,$B$3:$B$422,B113,$A$3:$A$422,A113),0)</f>
        <v>0</v>
      </c>
      <c r="H113" s="9">
        <v>45246</v>
      </c>
    </row>
    <row r="114" spans="1:8" s="9" customFormat="1" ht="18.600000000000001" x14ac:dyDescent="0.45">
      <c r="A114" s="117">
        <v>45246</v>
      </c>
      <c r="B114" s="118" t="s">
        <v>30</v>
      </c>
      <c r="C114" s="126">
        <v>2</v>
      </c>
      <c r="D114" s="119"/>
      <c r="E114" s="120">
        <f t="shared" si="1"/>
        <v>0</v>
      </c>
      <c r="F114" s="110">
        <f>IF(AND(A114&gt;='fm 01.12 Till 31.12'!$G$1,A114&lt;='fm 01.12 Till 31.12'!$H$1,COUNTIFS($A114:$A$422,A114,$B114:$B$422,B114)=1),SUMIFS($E$3:$E$422,$B$3:$B$422,B114,$A$3:$A$422,A114),0)</f>
        <v>0</v>
      </c>
      <c r="H114" s="9">
        <v>45246</v>
      </c>
    </row>
    <row r="115" spans="1:8" s="9" customFormat="1" ht="18.600000000000001" x14ac:dyDescent="0.45">
      <c r="A115" s="121">
        <v>45247</v>
      </c>
      <c r="B115" s="118" t="s">
        <v>26</v>
      </c>
      <c r="C115" s="126">
        <v>7</v>
      </c>
      <c r="D115" s="119">
        <v>284</v>
      </c>
      <c r="E115" s="120">
        <f t="shared" si="1"/>
        <v>284</v>
      </c>
      <c r="F115" s="110">
        <f>IF(AND(A115&gt;='fm 01.12 Till 31.12'!$G$1,A115&lt;='fm 01.12 Till 31.12'!$H$1,COUNTIFS($A115:$A$422,A115,$B115:$B$422,B115)=1),SUMIFS($E$3:$E$422,$B$3:$B$422,B115,$A$3:$A$422,A115),0)</f>
        <v>0</v>
      </c>
      <c r="H115" s="9">
        <v>45247</v>
      </c>
    </row>
    <row r="116" spans="1:8" s="9" customFormat="1" ht="18.600000000000001" x14ac:dyDescent="0.45">
      <c r="A116" s="121">
        <v>45247</v>
      </c>
      <c r="B116" s="118" t="s">
        <v>28</v>
      </c>
      <c r="C116" s="126">
        <v>1</v>
      </c>
      <c r="D116" s="119"/>
      <c r="E116" s="120">
        <f t="shared" si="1"/>
        <v>0</v>
      </c>
      <c r="F116" s="110">
        <f>IF(AND(A116&gt;='fm 01.12 Till 31.12'!$G$1,A116&lt;='fm 01.12 Till 31.12'!$H$1,COUNTIFS($A116:$A$422,A116,$B116:$B$422,B116)=1),SUMIFS($E$3:$E$422,$B$3:$B$422,B116,$A$3:$A$422,A116),0)</f>
        <v>0</v>
      </c>
      <c r="H116" s="9">
        <v>45247</v>
      </c>
    </row>
    <row r="117" spans="1:8" s="9" customFormat="1" ht="18.600000000000001" x14ac:dyDescent="0.45">
      <c r="A117" s="121">
        <v>45247</v>
      </c>
      <c r="B117" s="118" t="s">
        <v>26</v>
      </c>
      <c r="C117" s="126">
        <v>2</v>
      </c>
      <c r="D117" s="119"/>
      <c r="E117" s="120">
        <f t="shared" si="1"/>
        <v>0</v>
      </c>
      <c r="F117" s="110">
        <f>IF(AND(A117&gt;='fm 01.12 Till 31.12'!$G$1,A117&lt;='fm 01.12 Till 31.12'!$H$1,COUNTIFS($A117:$A$422,A117,$B117:$B$422,B117)=1),SUMIFS($E$3:$E$422,$B$3:$B$422,B117,$A$3:$A$422,A117),0)</f>
        <v>0</v>
      </c>
      <c r="H117" s="9">
        <v>45247</v>
      </c>
    </row>
    <row r="118" spans="1:8" s="9" customFormat="1" ht="18.600000000000001" x14ac:dyDescent="0.45">
      <c r="A118" s="121">
        <v>45247</v>
      </c>
      <c r="B118" s="118" t="s">
        <v>28</v>
      </c>
      <c r="C118" s="126">
        <v>2</v>
      </c>
      <c r="D118" s="119"/>
      <c r="E118" s="120">
        <f t="shared" si="1"/>
        <v>0</v>
      </c>
      <c r="F118" s="110">
        <f>IF(AND(A118&gt;='fm 01.12 Till 31.12'!$G$1,A118&lt;='fm 01.12 Till 31.12'!$H$1,COUNTIFS($A118:$A$422,A118,$B118:$B$422,B118)=1),SUMIFS($E$3:$E$422,$B$3:$B$422,B118,$A$3:$A$422,A118),0)</f>
        <v>0</v>
      </c>
      <c r="H118" s="9">
        <v>45247</v>
      </c>
    </row>
    <row r="119" spans="1:8" s="9" customFormat="1" ht="18.600000000000001" x14ac:dyDescent="0.45">
      <c r="A119" s="121">
        <v>45247</v>
      </c>
      <c r="B119" s="118" t="s">
        <v>20</v>
      </c>
      <c r="C119" s="126">
        <v>5</v>
      </c>
      <c r="D119" s="119">
        <v>58</v>
      </c>
      <c r="E119" s="120">
        <f t="shared" si="1"/>
        <v>58</v>
      </c>
      <c r="F119" s="110">
        <f>IF(AND(A119&gt;='fm 01.12 Till 31.12'!$G$1,A119&lt;='fm 01.12 Till 31.12'!$H$1,COUNTIFS($A119:$A$422,A119,$B119:$B$422,B119)=1),SUMIFS($E$3:$E$422,$B$3:$B$422,B119,$A$3:$A$422,A119),0)</f>
        <v>0</v>
      </c>
      <c r="H119" s="9">
        <v>45247</v>
      </c>
    </row>
    <row r="120" spans="1:8" s="9" customFormat="1" ht="18.600000000000001" x14ac:dyDescent="0.45">
      <c r="A120" s="121">
        <v>45247</v>
      </c>
      <c r="B120" s="118" t="s">
        <v>25</v>
      </c>
      <c r="C120" s="126">
        <v>6</v>
      </c>
      <c r="D120" s="119">
        <v>25</v>
      </c>
      <c r="E120" s="120">
        <f t="shared" si="1"/>
        <v>25</v>
      </c>
      <c r="F120" s="110">
        <f>IF(AND(A120&gt;='fm 01.12 Till 31.12'!$G$1,A120&lt;='fm 01.12 Till 31.12'!$H$1,COUNTIFS($A120:$A$422,A120,$B120:$B$422,B120)=1),SUMIFS($E$3:$E$422,$B$3:$B$422,B120,$A$3:$A$422,A120),0)</f>
        <v>0</v>
      </c>
      <c r="H120" s="9">
        <v>45247</v>
      </c>
    </row>
    <row r="121" spans="1:8" s="9" customFormat="1" ht="18.600000000000001" x14ac:dyDescent="0.45">
      <c r="A121" s="121">
        <v>45247</v>
      </c>
      <c r="B121" s="118" t="s">
        <v>30</v>
      </c>
      <c r="C121" s="126">
        <v>2</v>
      </c>
      <c r="D121" s="119"/>
      <c r="E121" s="120">
        <f t="shared" si="1"/>
        <v>0</v>
      </c>
      <c r="F121" s="110">
        <f>IF(AND(A121&gt;='fm 01.12 Till 31.12'!$G$1,A121&lt;='fm 01.12 Till 31.12'!$H$1,COUNTIFS($A121:$A$422,A121,$B121:$B$422,B121)=1),SUMIFS($E$3:$E$422,$B$3:$B$422,B121,$A$3:$A$422,A121),0)</f>
        <v>0</v>
      </c>
      <c r="H121" s="9">
        <v>45247</v>
      </c>
    </row>
    <row r="122" spans="1:8" s="9" customFormat="1" ht="18.600000000000001" x14ac:dyDescent="0.45">
      <c r="A122" s="121">
        <v>45247</v>
      </c>
      <c r="B122" s="118" t="s">
        <v>21</v>
      </c>
      <c r="C122" s="126">
        <v>2</v>
      </c>
      <c r="D122" s="119">
        <v>76</v>
      </c>
      <c r="E122" s="120">
        <f t="shared" si="1"/>
        <v>76</v>
      </c>
      <c r="F122" s="110">
        <f>IF(AND(A122&gt;='fm 01.12 Till 31.12'!$G$1,A122&lt;='fm 01.12 Till 31.12'!$H$1,COUNTIFS($A122:$A$422,A122,$B122:$B$422,B122)=1),SUMIFS($E$3:$E$422,$B$3:$B$422,B122,$A$3:$A$422,A122),0)</f>
        <v>0</v>
      </c>
      <c r="H122" s="9">
        <v>45247</v>
      </c>
    </row>
    <row r="123" spans="1:8" s="9" customFormat="1" ht="18.600000000000001" x14ac:dyDescent="0.45">
      <c r="A123" s="121">
        <v>45247</v>
      </c>
      <c r="B123" s="118" t="s">
        <v>34</v>
      </c>
      <c r="C123" s="126">
        <v>4</v>
      </c>
      <c r="D123" s="119">
        <v>139</v>
      </c>
      <c r="E123" s="120">
        <f t="shared" si="1"/>
        <v>139</v>
      </c>
      <c r="F123" s="110">
        <f>IF(AND(A123&gt;='fm 01.12 Till 31.12'!$G$1,A123&lt;='fm 01.12 Till 31.12'!$H$1,COUNTIFS($A123:$A$422,A123,$B123:$B$422,B123)=1),SUMIFS($E$3:$E$422,$B$3:$B$422,B123,$A$3:$A$422,A123),0)</f>
        <v>0</v>
      </c>
      <c r="H123" s="9">
        <v>45247</v>
      </c>
    </row>
    <row r="124" spans="1:8" s="9" customFormat="1" ht="18.600000000000001" x14ac:dyDescent="0.45">
      <c r="A124" s="121">
        <v>45247</v>
      </c>
      <c r="B124" s="118" t="s">
        <v>26</v>
      </c>
      <c r="C124" s="126">
        <v>1</v>
      </c>
      <c r="D124" s="119"/>
      <c r="E124" s="120">
        <f t="shared" si="1"/>
        <v>0</v>
      </c>
      <c r="F124" s="110">
        <f>IF(AND(A124&gt;='fm 01.12 Till 31.12'!$G$1,A124&lt;='fm 01.12 Till 31.12'!$H$1,COUNTIFS($A124:$A$422,A124,$B124:$B$422,B124)=1),SUMIFS($E$3:$E$422,$B$3:$B$422,B124,$A$3:$A$422,A124),0)</f>
        <v>0</v>
      </c>
      <c r="H124" s="9">
        <v>45247</v>
      </c>
    </row>
    <row r="125" spans="1:8" s="9" customFormat="1" ht="18.600000000000001" x14ac:dyDescent="0.45">
      <c r="A125" s="121">
        <v>45248</v>
      </c>
      <c r="B125" s="118" t="s">
        <v>25</v>
      </c>
      <c r="C125" s="126">
        <v>2</v>
      </c>
      <c r="D125" s="119">
        <v>113</v>
      </c>
      <c r="E125" s="120">
        <f t="shared" si="1"/>
        <v>113</v>
      </c>
      <c r="F125" s="110">
        <f>IF(AND(A125&gt;='fm 01.12 Till 31.12'!$G$1,A125&lt;='fm 01.12 Till 31.12'!$H$1,COUNTIFS($A125:$A$422,A125,$B125:$B$422,B125)=1),SUMIFS($E$3:$E$422,$B$3:$B$422,B125,$A$3:$A$422,A125),0)</f>
        <v>0</v>
      </c>
      <c r="H125" s="9">
        <v>45248</v>
      </c>
    </row>
    <row r="126" spans="1:8" s="9" customFormat="1" ht="18.600000000000001" x14ac:dyDescent="0.45">
      <c r="A126" s="121">
        <v>45248</v>
      </c>
      <c r="B126" s="118" t="s">
        <v>25</v>
      </c>
      <c r="C126" s="126">
        <v>2</v>
      </c>
      <c r="D126" s="119">
        <v>100</v>
      </c>
      <c r="E126" s="120">
        <f t="shared" si="1"/>
        <v>100</v>
      </c>
      <c r="F126" s="110">
        <f>IF(AND(A126&gt;='fm 01.12 Till 31.12'!$G$1,A126&lt;='fm 01.12 Till 31.12'!$H$1,COUNTIFS($A126:$A$422,A126,$B126:$B$422,B126)=1),SUMIFS($E$3:$E$422,$B$3:$B$422,B126,$A$3:$A$422,A126),0)</f>
        <v>0</v>
      </c>
      <c r="H126" s="9">
        <v>45248</v>
      </c>
    </row>
    <row r="127" spans="1:8" s="9" customFormat="1" ht="18.600000000000001" x14ac:dyDescent="0.45">
      <c r="A127" s="121">
        <v>45248</v>
      </c>
      <c r="B127" s="118" t="s">
        <v>26</v>
      </c>
      <c r="C127" s="126">
        <v>1</v>
      </c>
      <c r="D127" s="119">
        <v>45</v>
      </c>
      <c r="E127" s="120">
        <f t="shared" si="1"/>
        <v>45</v>
      </c>
      <c r="F127" s="110">
        <f>IF(AND(A127&gt;='fm 01.12 Till 31.12'!$G$1,A127&lt;='fm 01.12 Till 31.12'!$H$1,COUNTIFS($A127:$A$422,A127,$B127:$B$422,B127)=1),SUMIFS($E$3:$E$422,$B$3:$B$422,B127,$A$3:$A$422,A127),0)</f>
        <v>0</v>
      </c>
      <c r="H127" s="9">
        <v>45248</v>
      </c>
    </row>
    <row r="128" spans="1:8" s="9" customFormat="1" ht="15.6" x14ac:dyDescent="0.3">
      <c r="A128" s="121">
        <v>45248</v>
      </c>
      <c r="B128" s="104" t="s">
        <v>22</v>
      </c>
      <c r="C128" s="126">
        <v>2</v>
      </c>
      <c r="D128" s="119">
        <v>100</v>
      </c>
      <c r="E128" s="120">
        <f t="shared" si="1"/>
        <v>100</v>
      </c>
      <c r="F128" s="110">
        <f>IF(AND(A128&gt;='fm 01.12 Till 31.12'!$G$1,A128&lt;='fm 01.12 Till 31.12'!$H$1,COUNTIFS($A128:$A$422,A128,$B128:$B$422,B128)=1),SUMIFS($E$3:$E$422,$B$3:$B$422,B128,$A$3:$A$422,A128),0)</f>
        <v>0</v>
      </c>
      <c r="H128" s="9">
        <v>45248</v>
      </c>
    </row>
    <row r="129" spans="1:8" s="9" customFormat="1" ht="18.600000000000001" x14ac:dyDescent="0.45">
      <c r="A129" s="121">
        <v>45248</v>
      </c>
      <c r="B129" s="118" t="s">
        <v>30</v>
      </c>
      <c r="C129" s="126">
        <v>5</v>
      </c>
      <c r="D129" s="119">
        <v>40</v>
      </c>
      <c r="E129" s="120">
        <f t="shared" si="1"/>
        <v>40</v>
      </c>
      <c r="F129" s="110">
        <f>IF(AND(A129&gt;='fm 01.12 Till 31.12'!$G$1,A129&lt;='fm 01.12 Till 31.12'!$H$1,COUNTIFS($A129:$A$422,A129,$B129:$B$422,B129)=1),SUMIFS($E$3:$E$422,$B$3:$B$422,B129,$A$3:$A$422,A129),0)</f>
        <v>0</v>
      </c>
      <c r="H129" s="9">
        <v>45248</v>
      </c>
    </row>
    <row r="130" spans="1:8" s="9" customFormat="1" ht="18.600000000000001" x14ac:dyDescent="0.45">
      <c r="A130" s="121">
        <v>45248</v>
      </c>
      <c r="B130" s="118" t="s">
        <v>20</v>
      </c>
      <c r="C130" s="126">
        <v>8</v>
      </c>
      <c r="D130" s="119">
        <f>162-18</f>
        <v>144</v>
      </c>
      <c r="E130" s="120">
        <f t="shared" si="1"/>
        <v>144</v>
      </c>
      <c r="F130" s="110">
        <f>IF(AND(A130&gt;='fm 01.12 Till 31.12'!$G$1,A130&lt;='fm 01.12 Till 31.12'!$H$1,COUNTIFS($A130:$A$422,A130,$B130:$B$422,B130)=1),SUMIFS($E$3:$E$422,$B$3:$B$422,B130,$A$3:$A$422,A130),0)</f>
        <v>0</v>
      </c>
      <c r="H130" s="9">
        <v>45248</v>
      </c>
    </row>
    <row r="131" spans="1:8" s="9" customFormat="1" ht="18.600000000000001" x14ac:dyDescent="0.45">
      <c r="A131" s="121">
        <v>45248</v>
      </c>
      <c r="B131" s="118" t="s">
        <v>30</v>
      </c>
      <c r="C131" s="126">
        <v>3</v>
      </c>
      <c r="D131" s="119">
        <v>185</v>
      </c>
      <c r="E131" s="120">
        <f t="shared" ref="E131:E194" si="2">SUM(D131:D131)</f>
        <v>185</v>
      </c>
      <c r="F131" s="110">
        <f>IF(AND(A131&gt;='fm 01.12 Till 31.12'!$G$1,A131&lt;='fm 01.12 Till 31.12'!$H$1,COUNTIFS($A131:$A$422,A131,$B131:$B$422,B131)=1),SUMIFS($E$3:$E$422,$B$3:$B$422,B131,$A$3:$A$422,A131),0)</f>
        <v>0</v>
      </c>
      <c r="H131" s="9">
        <v>45248</v>
      </c>
    </row>
    <row r="132" spans="1:8" s="9" customFormat="1" ht="18.600000000000001" x14ac:dyDescent="0.45">
      <c r="A132" s="121">
        <v>45248</v>
      </c>
      <c r="B132" s="118" t="s">
        <v>25</v>
      </c>
      <c r="C132" s="126">
        <v>1</v>
      </c>
      <c r="D132" s="119"/>
      <c r="E132" s="120">
        <f t="shared" si="2"/>
        <v>0</v>
      </c>
      <c r="F132" s="110">
        <f>IF(AND(A132&gt;='fm 01.12 Till 31.12'!$G$1,A132&lt;='fm 01.12 Till 31.12'!$H$1,COUNTIFS($A132:$A$422,A132,$B132:$B$422,B132)=1),SUMIFS($E$3:$E$422,$B$3:$B$422,B132,$A$3:$A$422,A132),0)</f>
        <v>0</v>
      </c>
      <c r="H132" s="9">
        <v>45248</v>
      </c>
    </row>
    <row r="133" spans="1:8" s="9" customFormat="1" ht="18.600000000000001" x14ac:dyDescent="0.45">
      <c r="A133" s="121">
        <v>45248</v>
      </c>
      <c r="B133" s="118" t="s">
        <v>30</v>
      </c>
      <c r="C133" s="126">
        <v>2</v>
      </c>
      <c r="D133" s="119">
        <v>104</v>
      </c>
      <c r="E133" s="120">
        <f t="shared" si="2"/>
        <v>104</v>
      </c>
      <c r="F133" s="110">
        <f>IF(AND(A133&gt;='fm 01.12 Till 31.12'!$G$1,A133&lt;='fm 01.12 Till 31.12'!$H$1,COUNTIFS($A133:$A$422,A133,$B133:$B$422,B133)=1),SUMIFS($E$3:$E$422,$B$3:$B$422,B133,$A$3:$A$422,A133),0)</f>
        <v>0</v>
      </c>
      <c r="H133" s="9">
        <v>45248</v>
      </c>
    </row>
    <row r="134" spans="1:8" s="9" customFormat="1" ht="18.600000000000001" x14ac:dyDescent="0.45">
      <c r="A134" s="121">
        <v>45248</v>
      </c>
      <c r="B134" s="118" t="s">
        <v>28</v>
      </c>
      <c r="C134" s="126">
        <v>2</v>
      </c>
      <c r="D134" s="119">
        <v>16</v>
      </c>
      <c r="E134" s="120">
        <f t="shared" si="2"/>
        <v>16</v>
      </c>
      <c r="F134" s="110">
        <f>IF(AND(A134&gt;='fm 01.12 Till 31.12'!$G$1,A134&lt;='fm 01.12 Till 31.12'!$H$1,COUNTIFS($A134:$A$422,A134,$B134:$B$422,B134)=1),SUMIFS($E$3:$E$422,$B$3:$B$422,B134,$A$3:$A$422,A134),0)</f>
        <v>0</v>
      </c>
      <c r="H134" s="9">
        <v>45248</v>
      </c>
    </row>
    <row r="135" spans="1:8" s="9" customFormat="1" ht="18.600000000000001" x14ac:dyDescent="0.45">
      <c r="A135" s="117">
        <v>45249</v>
      </c>
      <c r="B135" s="118" t="s">
        <v>25</v>
      </c>
      <c r="C135" s="126">
        <v>2</v>
      </c>
      <c r="D135" s="119">
        <v>80</v>
      </c>
      <c r="E135" s="120">
        <f t="shared" si="2"/>
        <v>80</v>
      </c>
      <c r="F135" s="110">
        <f>IF(AND(A135&gt;='fm 01.12 Till 31.12'!$G$1,A135&lt;='fm 01.12 Till 31.12'!$H$1,COUNTIFS($A135:$A$422,A135,$B135:$B$422,B135)=1),SUMIFS($E$3:$E$422,$B$3:$B$422,B135,$A$3:$A$422,A135),0)</f>
        <v>0</v>
      </c>
      <c r="H135" s="9">
        <v>45249</v>
      </c>
    </row>
    <row r="136" spans="1:8" s="9" customFormat="1" ht="18.600000000000001" x14ac:dyDescent="0.45">
      <c r="A136" s="117">
        <v>45249</v>
      </c>
      <c r="B136" s="118" t="s">
        <v>30</v>
      </c>
      <c r="C136" s="126">
        <v>6</v>
      </c>
      <c r="D136" s="119">
        <v>64</v>
      </c>
      <c r="E136" s="120">
        <f t="shared" si="2"/>
        <v>64</v>
      </c>
      <c r="F136" s="110">
        <f>IF(AND(A136&gt;='fm 01.12 Till 31.12'!$G$1,A136&lt;='fm 01.12 Till 31.12'!$H$1,COUNTIFS($A136:$A$422,A136,$B136:$B$422,B136)=1),SUMIFS($E$3:$E$422,$B$3:$B$422,B136,$A$3:$A$422,A136),0)</f>
        <v>0</v>
      </c>
      <c r="H136" s="9">
        <v>45249</v>
      </c>
    </row>
    <row r="137" spans="1:8" s="9" customFormat="1" ht="18.600000000000001" x14ac:dyDescent="0.45">
      <c r="A137" s="117">
        <v>45249</v>
      </c>
      <c r="B137" s="118" t="s">
        <v>25</v>
      </c>
      <c r="C137" s="126">
        <v>2</v>
      </c>
      <c r="D137" s="119"/>
      <c r="E137" s="120">
        <f t="shared" si="2"/>
        <v>0</v>
      </c>
      <c r="F137" s="110">
        <f>IF(AND(A137&gt;='fm 01.12 Till 31.12'!$G$1,A137&lt;='fm 01.12 Till 31.12'!$H$1,COUNTIFS($A137:$A$422,A137,$B137:$B$422,B137)=1),SUMIFS($E$3:$E$422,$B$3:$B$422,B137,$A$3:$A$422,A137),0)</f>
        <v>0</v>
      </c>
      <c r="H137" s="9">
        <v>45249</v>
      </c>
    </row>
    <row r="138" spans="1:8" s="9" customFormat="1" ht="18.600000000000001" x14ac:dyDescent="0.45">
      <c r="A138" s="117">
        <v>45249</v>
      </c>
      <c r="B138" s="118" t="s">
        <v>26</v>
      </c>
      <c r="C138" s="126">
        <v>2</v>
      </c>
      <c r="D138" s="119">
        <v>174</v>
      </c>
      <c r="E138" s="120">
        <f t="shared" si="2"/>
        <v>174</v>
      </c>
      <c r="F138" s="110">
        <f>IF(AND(A138&gt;='fm 01.12 Till 31.12'!$G$1,A138&lt;='fm 01.12 Till 31.12'!$H$1,COUNTIFS($A138:$A$422,A138,$B138:$B$422,B138)=1),SUMIFS($E$3:$E$422,$B$3:$B$422,B138,$A$3:$A$422,A138),0)</f>
        <v>0</v>
      </c>
      <c r="H138" s="9">
        <v>45249</v>
      </c>
    </row>
    <row r="139" spans="1:8" s="9" customFormat="1" ht="18.600000000000001" x14ac:dyDescent="0.45">
      <c r="A139" s="117">
        <v>45249</v>
      </c>
      <c r="B139" s="118" t="s">
        <v>27</v>
      </c>
      <c r="C139" s="126">
        <v>10</v>
      </c>
      <c r="D139" s="119">
        <v>125</v>
      </c>
      <c r="E139" s="120">
        <f t="shared" si="2"/>
        <v>125</v>
      </c>
      <c r="F139" s="110">
        <f>IF(AND(A139&gt;='fm 01.12 Till 31.12'!$G$1,A139&lt;='fm 01.12 Till 31.12'!$H$1,COUNTIFS($A139:$A$422,A139,$B139:$B$422,B139)=1),SUMIFS($E$3:$E$422,$B$3:$B$422,B139,$A$3:$A$422,A139),0)</f>
        <v>0</v>
      </c>
      <c r="H139" s="9">
        <v>45249</v>
      </c>
    </row>
    <row r="140" spans="1:8" s="9" customFormat="1" ht="18.600000000000001" x14ac:dyDescent="0.45">
      <c r="A140" s="117">
        <v>45249</v>
      </c>
      <c r="B140" s="118" t="s">
        <v>20</v>
      </c>
      <c r="C140" s="126">
        <v>6</v>
      </c>
      <c r="D140" s="119">
        <v>40</v>
      </c>
      <c r="E140" s="120">
        <f t="shared" si="2"/>
        <v>40</v>
      </c>
      <c r="F140" s="110">
        <f>IF(AND(A140&gt;='fm 01.12 Till 31.12'!$G$1,A140&lt;='fm 01.12 Till 31.12'!$H$1,COUNTIFS($A140:$A$422,A140,$B140:$B$422,B140)=1),SUMIFS($E$3:$E$422,$B$3:$B$422,B140,$A$3:$A$422,A140),0)</f>
        <v>0</v>
      </c>
      <c r="H140" s="9">
        <v>45249</v>
      </c>
    </row>
    <row r="141" spans="1:8" s="9" customFormat="1" ht="18.600000000000001" x14ac:dyDescent="0.45">
      <c r="A141" s="117">
        <v>45250</v>
      </c>
      <c r="B141" s="118" t="s">
        <v>26</v>
      </c>
      <c r="C141" s="126">
        <v>7</v>
      </c>
      <c r="D141" s="119">
        <v>14</v>
      </c>
      <c r="E141" s="120">
        <f t="shared" si="2"/>
        <v>14</v>
      </c>
      <c r="F141" s="110">
        <f>IF(AND(A141&gt;='fm 01.12 Till 31.12'!$G$1,A141&lt;='fm 01.12 Till 31.12'!$H$1,COUNTIFS($A141:$A$422,A141,$B141:$B$422,B141)=1),SUMIFS($E$3:$E$422,$B$3:$B$422,B141,$A$3:$A$422,A141),0)</f>
        <v>0</v>
      </c>
      <c r="H141" s="9">
        <v>45250</v>
      </c>
    </row>
    <row r="142" spans="1:8" s="9" customFormat="1" ht="18.600000000000001" x14ac:dyDescent="0.45">
      <c r="A142" s="117">
        <v>45250</v>
      </c>
      <c r="B142" s="118" t="s">
        <v>21</v>
      </c>
      <c r="C142" s="126">
        <v>6</v>
      </c>
      <c r="D142" s="119">
        <v>230</v>
      </c>
      <c r="E142" s="120">
        <f t="shared" si="2"/>
        <v>230</v>
      </c>
      <c r="F142" s="110">
        <f>IF(AND(A142&gt;='fm 01.12 Till 31.12'!$G$1,A142&lt;='fm 01.12 Till 31.12'!$H$1,COUNTIFS($A142:$A$422,A142,$B142:$B$422,B142)=1),SUMIFS($E$3:$E$422,$B$3:$B$422,B142,$A$3:$A$422,A142),0)</f>
        <v>0</v>
      </c>
      <c r="H142" s="9">
        <v>45250</v>
      </c>
    </row>
    <row r="143" spans="1:8" s="9" customFormat="1" ht="18.600000000000001" x14ac:dyDescent="0.45">
      <c r="A143" s="117">
        <v>45250</v>
      </c>
      <c r="B143" s="118" t="s">
        <v>33</v>
      </c>
      <c r="C143" s="126">
        <v>2</v>
      </c>
      <c r="D143" s="119">
        <v>379</v>
      </c>
      <c r="E143" s="120">
        <f t="shared" si="2"/>
        <v>379</v>
      </c>
      <c r="F143" s="110">
        <f>IF(AND(A143&gt;='fm 01.12 Till 31.12'!$G$1,A143&lt;='fm 01.12 Till 31.12'!$H$1,COUNTIFS($A143:$A$422,A143,$B143:$B$422,B143)=1),SUMIFS($E$3:$E$422,$B$3:$B$422,B143,$A$3:$A$422,A143),0)</f>
        <v>0</v>
      </c>
      <c r="H143" s="9">
        <v>45250</v>
      </c>
    </row>
    <row r="144" spans="1:8" s="9" customFormat="1" ht="18.600000000000001" x14ac:dyDescent="0.45">
      <c r="A144" s="117">
        <v>45250</v>
      </c>
      <c r="B144" s="118" t="s">
        <v>21</v>
      </c>
      <c r="C144" s="126">
        <v>2</v>
      </c>
      <c r="D144" s="119">
        <v>35</v>
      </c>
      <c r="E144" s="120">
        <f t="shared" si="2"/>
        <v>35</v>
      </c>
      <c r="F144" s="110">
        <f>IF(AND(A144&gt;='fm 01.12 Till 31.12'!$G$1,A144&lt;='fm 01.12 Till 31.12'!$H$1,COUNTIFS($A144:$A$422,A144,$B144:$B$422,B144)=1),SUMIFS($E$3:$E$422,$B$3:$B$422,B144,$A$3:$A$422,A144),0)</f>
        <v>0</v>
      </c>
      <c r="H144" s="9">
        <v>45250</v>
      </c>
    </row>
    <row r="145" spans="1:8" s="9" customFormat="1" ht="18.600000000000001" x14ac:dyDescent="0.45">
      <c r="A145" s="117">
        <v>45250</v>
      </c>
      <c r="B145" s="118" t="s">
        <v>25</v>
      </c>
      <c r="C145" s="126">
        <v>2</v>
      </c>
      <c r="D145" s="119">
        <v>14</v>
      </c>
      <c r="E145" s="120">
        <f t="shared" si="2"/>
        <v>14</v>
      </c>
      <c r="F145" s="110">
        <f>IF(AND(A145&gt;='fm 01.12 Till 31.12'!$G$1,A145&lt;='fm 01.12 Till 31.12'!$H$1,COUNTIFS($A145:$A$422,A145,$B145:$B$422,B145)=1),SUMIFS($E$3:$E$422,$B$3:$B$422,B145,$A$3:$A$422,A145),0)</f>
        <v>0</v>
      </c>
      <c r="H145" s="9">
        <v>45250</v>
      </c>
    </row>
    <row r="146" spans="1:8" s="9" customFormat="1" ht="18.600000000000001" x14ac:dyDescent="0.45">
      <c r="A146" s="117">
        <v>45250</v>
      </c>
      <c r="B146" s="118" t="s">
        <v>20</v>
      </c>
      <c r="C146" s="126">
        <v>3</v>
      </c>
      <c r="D146" s="119">
        <v>105</v>
      </c>
      <c r="E146" s="120">
        <f t="shared" si="2"/>
        <v>105</v>
      </c>
      <c r="F146" s="110">
        <f>IF(AND(A146&gt;='fm 01.12 Till 31.12'!$G$1,A146&lt;='fm 01.12 Till 31.12'!$H$1,COUNTIFS($A146:$A$422,A146,$B146:$B$422,B146)=1),SUMIFS($E$3:$E$422,$B$3:$B$422,B146,$A$3:$A$422,A146),0)</f>
        <v>0</v>
      </c>
      <c r="H146" s="9">
        <v>45250</v>
      </c>
    </row>
    <row r="147" spans="1:8" s="9" customFormat="1" ht="18.600000000000001" x14ac:dyDescent="0.45">
      <c r="A147" s="117">
        <v>45250</v>
      </c>
      <c r="B147" s="118" t="s">
        <v>28</v>
      </c>
      <c r="C147" s="126">
        <v>4</v>
      </c>
      <c r="D147" s="119"/>
      <c r="E147" s="120">
        <f t="shared" si="2"/>
        <v>0</v>
      </c>
      <c r="F147" s="110">
        <f>IF(AND(A147&gt;='fm 01.12 Till 31.12'!$G$1,A147&lt;='fm 01.12 Till 31.12'!$H$1,COUNTIFS($A147:$A$422,A147,$B147:$B$422,B147)=1),SUMIFS($E$3:$E$422,$B$3:$B$422,B147,$A$3:$A$422,A147),0)</f>
        <v>0</v>
      </c>
      <c r="H147" s="9">
        <v>45250</v>
      </c>
    </row>
    <row r="148" spans="1:8" s="9" customFormat="1" ht="18.600000000000001" x14ac:dyDescent="0.45">
      <c r="A148" s="117">
        <v>45250</v>
      </c>
      <c r="B148" s="118" t="s">
        <v>25</v>
      </c>
      <c r="C148" s="126">
        <v>3</v>
      </c>
      <c r="D148" s="119"/>
      <c r="E148" s="120">
        <f t="shared" si="2"/>
        <v>0</v>
      </c>
      <c r="F148" s="110">
        <f>IF(AND(A148&gt;='fm 01.12 Till 31.12'!$G$1,A148&lt;='fm 01.12 Till 31.12'!$H$1,COUNTIFS($A148:$A$422,A148,$B148:$B$422,B148)=1),SUMIFS($E$3:$E$422,$B$3:$B$422,B148,$A$3:$A$422,A148),0)</f>
        <v>0</v>
      </c>
      <c r="H148" s="9">
        <v>45250</v>
      </c>
    </row>
    <row r="149" spans="1:8" s="9" customFormat="1" ht="18.600000000000001" x14ac:dyDescent="0.45">
      <c r="A149" s="117">
        <v>45251</v>
      </c>
      <c r="B149" s="118" t="s">
        <v>25</v>
      </c>
      <c r="C149" s="126">
        <v>1</v>
      </c>
      <c r="D149" s="119">
        <v>11</v>
      </c>
      <c r="E149" s="120">
        <f t="shared" si="2"/>
        <v>11</v>
      </c>
      <c r="F149" s="110">
        <f>IF(AND(A149&gt;='fm 01.12 Till 31.12'!$G$1,A149&lt;='fm 01.12 Till 31.12'!$H$1,COUNTIFS($A149:$A$422,A149,$B149:$B$422,B149)=1),SUMIFS($E$3:$E$422,$B$3:$B$422,B149,$A$3:$A$422,A149),0)</f>
        <v>0</v>
      </c>
      <c r="H149" s="9">
        <v>45251</v>
      </c>
    </row>
    <row r="150" spans="1:8" s="9" customFormat="1" ht="18.600000000000001" x14ac:dyDescent="0.45">
      <c r="A150" s="117">
        <v>45251</v>
      </c>
      <c r="B150" s="118" t="s">
        <v>21</v>
      </c>
      <c r="C150" s="126">
        <v>5</v>
      </c>
      <c r="D150" s="119">
        <v>95</v>
      </c>
      <c r="E150" s="120">
        <f t="shared" si="2"/>
        <v>95</v>
      </c>
      <c r="F150" s="110">
        <f>IF(AND(A150&gt;='fm 01.12 Till 31.12'!$G$1,A150&lt;='fm 01.12 Till 31.12'!$H$1,COUNTIFS($A150:$A$422,A150,$B150:$B$422,B150)=1),SUMIFS($E$3:$E$422,$B$3:$B$422,B150,$A$3:$A$422,A150),0)</f>
        <v>0</v>
      </c>
      <c r="H150" s="9">
        <v>45251</v>
      </c>
    </row>
    <row r="151" spans="1:8" s="9" customFormat="1" ht="18.600000000000001" x14ac:dyDescent="0.45">
      <c r="A151" s="117">
        <v>45251</v>
      </c>
      <c r="B151" s="118" t="s">
        <v>30</v>
      </c>
      <c r="C151" s="126">
        <v>2</v>
      </c>
      <c r="D151" s="119">
        <v>31</v>
      </c>
      <c r="E151" s="120">
        <f t="shared" si="2"/>
        <v>31</v>
      </c>
      <c r="F151" s="110">
        <f>IF(AND(A151&gt;='fm 01.12 Till 31.12'!$G$1,A151&lt;='fm 01.12 Till 31.12'!$H$1,COUNTIFS($A151:$A$422,A151,$B151:$B$422,B151)=1),SUMIFS($E$3:$E$422,$B$3:$B$422,B151,$A$3:$A$422,A151),0)</f>
        <v>0</v>
      </c>
      <c r="H151" s="9">
        <v>45251</v>
      </c>
    </row>
    <row r="152" spans="1:8" s="9" customFormat="1" ht="18.600000000000001" x14ac:dyDescent="0.45">
      <c r="A152" s="117">
        <v>45251</v>
      </c>
      <c r="B152" s="118" t="s">
        <v>27</v>
      </c>
      <c r="C152" s="126">
        <v>2</v>
      </c>
      <c r="D152" s="119">
        <v>87</v>
      </c>
      <c r="E152" s="120">
        <f t="shared" si="2"/>
        <v>87</v>
      </c>
      <c r="F152" s="110">
        <f>IF(AND(A152&gt;='fm 01.12 Till 31.12'!$G$1,A152&lt;='fm 01.12 Till 31.12'!$H$1,COUNTIFS($A152:$A$422,A152,$B152:$B$422,B152)=1),SUMIFS($E$3:$E$422,$B$3:$B$422,B152,$A$3:$A$422,A152),0)</f>
        <v>0</v>
      </c>
      <c r="H152" s="9">
        <v>45251</v>
      </c>
    </row>
    <row r="153" spans="1:8" s="9" customFormat="1" ht="18.600000000000001" x14ac:dyDescent="0.45">
      <c r="A153" s="117">
        <v>45251</v>
      </c>
      <c r="B153" s="118" t="s">
        <v>25</v>
      </c>
      <c r="C153" s="126">
        <v>2</v>
      </c>
      <c r="D153" s="119">
        <v>45</v>
      </c>
      <c r="E153" s="120">
        <f t="shared" si="2"/>
        <v>45</v>
      </c>
      <c r="F153" s="110">
        <f>IF(AND(A153&gt;='fm 01.12 Till 31.12'!$G$1,A153&lt;='fm 01.12 Till 31.12'!$H$1,COUNTIFS($A153:$A$422,A153,$B153:$B$422,B153)=1),SUMIFS($E$3:$E$422,$B$3:$B$422,B153,$A$3:$A$422,A153),0)</f>
        <v>0</v>
      </c>
      <c r="H153" s="9">
        <v>45251</v>
      </c>
    </row>
    <row r="154" spans="1:8" s="9" customFormat="1" ht="18.600000000000001" x14ac:dyDescent="0.45">
      <c r="A154" s="117">
        <v>45251</v>
      </c>
      <c r="B154" s="118" t="s">
        <v>25</v>
      </c>
      <c r="C154" s="126">
        <v>2</v>
      </c>
      <c r="D154" s="119"/>
      <c r="E154" s="120">
        <f t="shared" si="2"/>
        <v>0</v>
      </c>
      <c r="F154" s="110">
        <f>IF(AND(A154&gt;='fm 01.12 Till 31.12'!$G$1,A154&lt;='fm 01.12 Till 31.12'!$H$1,COUNTIFS($A154:$A$422,A154,$B154:$B$422,B154)=1),SUMIFS($E$3:$E$422,$B$3:$B$422,B154,$A$3:$A$422,A154),0)</f>
        <v>0</v>
      </c>
      <c r="H154" s="9">
        <v>45251</v>
      </c>
    </row>
    <row r="155" spans="1:8" s="9" customFormat="1" ht="18.600000000000001" x14ac:dyDescent="0.45">
      <c r="A155" s="117">
        <v>45251</v>
      </c>
      <c r="B155" s="118" t="s">
        <v>26</v>
      </c>
      <c r="C155" s="126">
        <v>2</v>
      </c>
      <c r="D155" s="119"/>
      <c r="E155" s="120">
        <f t="shared" si="2"/>
        <v>0</v>
      </c>
      <c r="F155" s="110">
        <f>IF(AND(A155&gt;='fm 01.12 Till 31.12'!$G$1,A155&lt;='fm 01.12 Till 31.12'!$H$1,COUNTIFS($A155:$A$422,A155,$B155:$B$422,B155)=1),SUMIFS($E$3:$E$422,$B$3:$B$422,B155,$A$3:$A$422,A155),0)</f>
        <v>0</v>
      </c>
      <c r="H155" s="9">
        <v>45251</v>
      </c>
    </row>
    <row r="156" spans="1:8" s="9" customFormat="1" ht="18.600000000000001" x14ac:dyDescent="0.45">
      <c r="A156" s="117">
        <v>45251</v>
      </c>
      <c r="B156" s="118" t="s">
        <v>30</v>
      </c>
      <c r="C156" s="126">
        <v>3</v>
      </c>
      <c r="D156" s="119"/>
      <c r="E156" s="120">
        <f t="shared" si="2"/>
        <v>0</v>
      </c>
      <c r="F156" s="110">
        <f>IF(AND(A156&gt;='fm 01.12 Till 31.12'!$G$1,A156&lt;='fm 01.12 Till 31.12'!$H$1,COUNTIFS($A156:$A$422,A156,$B156:$B$422,B156)=1),SUMIFS($E$3:$E$422,$B$3:$B$422,B156,$A$3:$A$422,A156),0)</f>
        <v>0</v>
      </c>
      <c r="H156" s="9">
        <v>45251</v>
      </c>
    </row>
    <row r="157" spans="1:8" s="9" customFormat="1" ht="18.600000000000001" x14ac:dyDescent="0.45">
      <c r="A157" s="117">
        <v>45252</v>
      </c>
      <c r="B157" s="118" t="s">
        <v>25</v>
      </c>
      <c r="C157" s="126">
        <v>2</v>
      </c>
      <c r="D157" s="119"/>
      <c r="E157" s="120">
        <f t="shared" si="2"/>
        <v>0</v>
      </c>
      <c r="F157" s="110">
        <f>IF(AND(A157&gt;='fm 01.12 Till 31.12'!$G$1,A157&lt;='fm 01.12 Till 31.12'!$H$1,COUNTIFS($A157:$A$422,A157,$B157:$B$422,B157)=1),SUMIFS($E$3:$E$422,$B$3:$B$422,B157,$A$3:$A$422,A157),0)</f>
        <v>0</v>
      </c>
      <c r="H157" s="9">
        <v>45252</v>
      </c>
    </row>
    <row r="158" spans="1:8" s="9" customFormat="1" ht="18.600000000000001" x14ac:dyDescent="0.45">
      <c r="A158" s="117">
        <v>45252</v>
      </c>
      <c r="B158" s="118" t="s">
        <v>20</v>
      </c>
      <c r="C158" s="126">
        <v>4</v>
      </c>
      <c r="D158" s="119"/>
      <c r="E158" s="120">
        <f t="shared" si="2"/>
        <v>0</v>
      </c>
      <c r="F158" s="110">
        <f>IF(AND(A158&gt;='fm 01.12 Till 31.12'!$G$1,A158&lt;='fm 01.12 Till 31.12'!$H$1,COUNTIFS($A158:$A$422,A158,$B158:$B$422,B158)=1),SUMIFS($E$3:$E$422,$B$3:$B$422,B158,$A$3:$A$422,A158),0)</f>
        <v>0</v>
      </c>
      <c r="H158" s="9">
        <v>45252</v>
      </c>
    </row>
    <row r="159" spans="1:8" s="9" customFormat="1" ht="18.600000000000001" x14ac:dyDescent="0.45">
      <c r="A159" s="117">
        <v>45252</v>
      </c>
      <c r="B159" s="118" t="s">
        <v>30</v>
      </c>
      <c r="C159" s="126">
        <v>2</v>
      </c>
      <c r="D159" s="119"/>
      <c r="E159" s="120">
        <f t="shared" si="2"/>
        <v>0</v>
      </c>
      <c r="F159" s="110">
        <f>IF(AND(A159&gt;='fm 01.12 Till 31.12'!$G$1,A159&lt;='fm 01.12 Till 31.12'!$H$1,COUNTIFS($A159:$A$422,A159,$B159:$B$422,B159)=1),SUMIFS($E$3:$E$422,$B$3:$B$422,B159,$A$3:$A$422,A159),0)</f>
        <v>0</v>
      </c>
      <c r="H159" s="9">
        <v>45252</v>
      </c>
    </row>
    <row r="160" spans="1:8" s="9" customFormat="1" ht="18.600000000000001" x14ac:dyDescent="0.45">
      <c r="A160" s="117">
        <v>45252</v>
      </c>
      <c r="B160" s="118" t="s">
        <v>23</v>
      </c>
      <c r="C160" s="126">
        <v>2</v>
      </c>
      <c r="D160" s="119">
        <v>217</v>
      </c>
      <c r="E160" s="120">
        <f t="shared" si="2"/>
        <v>217</v>
      </c>
      <c r="F160" s="110">
        <f>IF(AND(A160&gt;='fm 01.12 Till 31.12'!$G$1,A160&lt;='fm 01.12 Till 31.12'!$H$1,COUNTIFS($A160:$A$422,A160,$B160:$B$422,B160)=1),SUMIFS($E$3:$E$422,$B$3:$B$422,B160,$A$3:$A$422,A160),0)</f>
        <v>0</v>
      </c>
      <c r="H160" s="9">
        <v>45252</v>
      </c>
    </row>
    <row r="161" spans="1:8" s="9" customFormat="1" ht="18.600000000000001" x14ac:dyDescent="0.45">
      <c r="A161" s="117">
        <v>45252</v>
      </c>
      <c r="B161" s="118" t="s">
        <v>27</v>
      </c>
      <c r="C161" s="126">
        <v>5</v>
      </c>
      <c r="D161" s="119">
        <v>71</v>
      </c>
      <c r="E161" s="120">
        <f t="shared" si="2"/>
        <v>71</v>
      </c>
      <c r="F161" s="110">
        <f>IF(AND(A161&gt;='fm 01.12 Till 31.12'!$G$1,A161&lt;='fm 01.12 Till 31.12'!$H$1,COUNTIFS($A161:$A$422,A161,$B161:$B$422,B161)=1),SUMIFS($E$3:$E$422,$B$3:$B$422,B161,$A$3:$A$422,A161),0)</f>
        <v>0</v>
      </c>
      <c r="H161" s="9">
        <v>45252</v>
      </c>
    </row>
    <row r="162" spans="1:8" s="9" customFormat="1" ht="18.600000000000001" x14ac:dyDescent="0.45">
      <c r="A162" s="117">
        <v>45252</v>
      </c>
      <c r="B162" s="118" t="s">
        <v>21</v>
      </c>
      <c r="C162" s="126">
        <v>4</v>
      </c>
      <c r="D162" s="119">
        <v>145</v>
      </c>
      <c r="E162" s="120">
        <f t="shared" si="2"/>
        <v>145</v>
      </c>
      <c r="F162" s="110">
        <f>IF(AND(A162&gt;='fm 01.12 Till 31.12'!$G$1,A162&lt;='fm 01.12 Till 31.12'!$H$1,COUNTIFS($A162:$A$422,A162,$B162:$B$422,B162)=1),SUMIFS($E$3:$E$422,$B$3:$B$422,B162,$A$3:$A$422,A162),0)</f>
        <v>0</v>
      </c>
      <c r="H162" s="9">
        <v>45252</v>
      </c>
    </row>
    <row r="163" spans="1:8" s="9" customFormat="1" ht="18.600000000000001" x14ac:dyDescent="0.45">
      <c r="A163" s="117">
        <v>45252</v>
      </c>
      <c r="B163" s="118" t="s">
        <v>28</v>
      </c>
      <c r="C163" s="126">
        <v>1</v>
      </c>
      <c r="D163" s="119">
        <v>54</v>
      </c>
      <c r="E163" s="120">
        <f t="shared" si="2"/>
        <v>54</v>
      </c>
      <c r="F163" s="110">
        <f>IF(AND(A163&gt;='fm 01.12 Till 31.12'!$G$1,A163&lt;='fm 01.12 Till 31.12'!$H$1,COUNTIFS($A163:$A$422,A163,$B163:$B$422,B163)=1),SUMIFS($E$3:$E$422,$B$3:$B$422,B163,$A$3:$A$422,A163),0)</f>
        <v>0</v>
      </c>
      <c r="H163" s="9">
        <v>45252</v>
      </c>
    </row>
    <row r="164" spans="1:8" s="9" customFormat="1" ht="18.600000000000001" x14ac:dyDescent="0.45">
      <c r="A164" s="117">
        <v>45252</v>
      </c>
      <c r="B164" s="118" t="s">
        <v>25</v>
      </c>
      <c r="C164" s="126">
        <v>1</v>
      </c>
      <c r="D164" s="119">
        <v>70</v>
      </c>
      <c r="E164" s="120">
        <f t="shared" si="2"/>
        <v>70</v>
      </c>
      <c r="F164" s="110">
        <f>IF(AND(A164&gt;='fm 01.12 Till 31.12'!$G$1,A164&lt;='fm 01.12 Till 31.12'!$H$1,COUNTIFS($A164:$A$422,A164,$B164:$B$422,B164)=1),SUMIFS($E$3:$E$422,$B$3:$B$422,B164,$A$3:$A$422,A164),0)</f>
        <v>0</v>
      </c>
      <c r="H164" s="9">
        <v>45252</v>
      </c>
    </row>
    <row r="165" spans="1:8" s="9" customFormat="1" ht="18.600000000000001" x14ac:dyDescent="0.45">
      <c r="A165" s="117">
        <v>45252</v>
      </c>
      <c r="B165" s="118" t="s">
        <v>30</v>
      </c>
      <c r="C165" s="126">
        <v>2</v>
      </c>
      <c r="D165" s="119">
        <v>300</v>
      </c>
      <c r="E165" s="120">
        <f t="shared" si="2"/>
        <v>300</v>
      </c>
      <c r="F165" s="110">
        <f>IF(AND(A165&gt;='fm 01.12 Till 31.12'!$G$1,A165&lt;='fm 01.12 Till 31.12'!$H$1,COUNTIFS($A165:$A$422,A165,$B165:$B$422,B165)=1),SUMIFS($E$3:$E$422,$B$3:$B$422,B165,$A$3:$A$422,A165),0)</f>
        <v>0</v>
      </c>
      <c r="H165" s="9">
        <v>45252</v>
      </c>
    </row>
    <row r="166" spans="1:8" s="9" customFormat="1" ht="18.600000000000001" x14ac:dyDescent="0.45">
      <c r="A166" s="117">
        <v>45252</v>
      </c>
      <c r="B166" s="118" t="s">
        <v>21</v>
      </c>
      <c r="C166" s="126">
        <v>2</v>
      </c>
      <c r="D166" s="119">
        <v>450</v>
      </c>
      <c r="E166" s="120">
        <f t="shared" si="2"/>
        <v>450</v>
      </c>
      <c r="F166" s="110">
        <f>IF(AND(A166&gt;='fm 01.12 Till 31.12'!$G$1,A166&lt;='fm 01.12 Till 31.12'!$H$1,COUNTIFS($A166:$A$422,A166,$B166:$B$422,B166)=1),SUMIFS($E$3:$E$422,$B$3:$B$422,B166,$A$3:$A$422,A166),0)</f>
        <v>0</v>
      </c>
      <c r="H166" s="9">
        <v>45252</v>
      </c>
    </row>
    <row r="167" spans="1:8" s="9" customFormat="1" ht="18.600000000000001" x14ac:dyDescent="0.45">
      <c r="A167" s="117">
        <v>45252</v>
      </c>
      <c r="B167" s="118" t="s">
        <v>23</v>
      </c>
      <c r="C167" s="126">
        <v>4</v>
      </c>
      <c r="D167" s="119">
        <v>22</v>
      </c>
      <c r="E167" s="120">
        <f t="shared" si="2"/>
        <v>22</v>
      </c>
      <c r="F167" s="110">
        <f>IF(AND(A167&gt;='fm 01.12 Till 31.12'!$G$1,A167&lt;='fm 01.12 Till 31.12'!$H$1,COUNTIFS($A167:$A$422,A167,$B167:$B$422,B167)=1),SUMIFS($E$3:$E$422,$B$3:$B$422,B167,$A$3:$A$422,A167),0)</f>
        <v>0</v>
      </c>
      <c r="H167" s="9">
        <v>45252</v>
      </c>
    </row>
    <row r="168" spans="1:8" s="9" customFormat="1" ht="18.600000000000001" x14ac:dyDescent="0.45">
      <c r="A168" s="117">
        <v>45252</v>
      </c>
      <c r="B168" s="118" t="s">
        <v>30</v>
      </c>
      <c r="C168" s="126">
        <v>2</v>
      </c>
      <c r="D168" s="119">
        <v>65</v>
      </c>
      <c r="E168" s="120">
        <f t="shared" si="2"/>
        <v>65</v>
      </c>
      <c r="F168" s="110">
        <f>IF(AND(A168&gt;='fm 01.12 Till 31.12'!$G$1,A168&lt;='fm 01.12 Till 31.12'!$H$1,COUNTIFS($A168:$A$422,A168,$B168:$B$422,B168)=1),SUMIFS($E$3:$E$422,$B$3:$B$422,B168,$A$3:$A$422,A168),0)</f>
        <v>0</v>
      </c>
      <c r="H168" s="9">
        <v>45252</v>
      </c>
    </row>
    <row r="169" spans="1:8" s="9" customFormat="1" ht="18.600000000000001" x14ac:dyDescent="0.45">
      <c r="A169" s="117">
        <v>45252</v>
      </c>
      <c r="B169" s="118" t="s">
        <v>25</v>
      </c>
      <c r="C169" s="126">
        <v>7</v>
      </c>
      <c r="D169" s="119">
        <v>107</v>
      </c>
      <c r="E169" s="120">
        <f t="shared" si="2"/>
        <v>107</v>
      </c>
      <c r="F169" s="110">
        <f>IF(AND(A169&gt;='fm 01.12 Till 31.12'!$G$1,A169&lt;='fm 01.12 Till 31.12'!$H$1,COUNTIFS($A169:$A$422,A169,$B169:$B$422,B169)=1),SUMIFS($E$3:$E$422,$B$3:$B$422,B169,$A$3:$A$422,A169),0)</f>
        <v>0</v>
      </c>
      <c r="H169" s="9">
        <v>45252</v>
      </c>
    </row>
    <row r="170" spans="1:8" s="9" customFormat="1" ht="18.600000000000001" x14ac:dyDescent="0.45">
      <c r="A170" s="117">
        <v>45252</v>
      </c>
      <c r="B170" s="118" t="s">
        <v>28</v>
      </c>
      <c r="C170" s="126">
        <v>2</v>
      </c>
      <c r="D170" s="119">
        <v>24</v>
      </c>
      <c r="E170" s="120">
        <f t="shared" si="2"/>
        <v>24</v>
      </c>
      <c r="F170" s="110">
        <f>IF(AND(A170&gt;='fm 01.12 Till 31.12'!$G$1,A170&lt;='fm 01.12 Till 31.12'!$H$1,COUNTIFS($A170:$A$422,A170,$B170:$B$422,B170)=1),SUMIFS($E$3:$E$422,$B$3:$B$422,B170,$A$3:$A$422,A170),0)</f>
        <v>0</v>
      </c>
      <c r="H170" s="9">
        <v>45252</v>
      </c>
    </row>
    <row r="171" spans="1:8" s="9" customFormat="1" ht="18.600000000000001" x14ac:dyDescent="0.45">
      <c r="A171" s="117">
        <v>45252</v>
      </c>
      <c r="B171" s="118" t="s">
        <v>25</v>
      </c>
      <c r="C171" s="126">
        <v>4</v>
      </c>
      <c r="D171" s="119">
        <v>166</v>
      </c>
      <c r="E171" s="120">
        <f t="shared" si="2"/>
        <v>166</v>
      </c>
      <c r="F171" s="110">
        <f>IF(AND(A171&gt;='fm 01.12 Till 31.12'!$G$1,A171&lt;='fm 01.12 Till 31.12'!$H$1,COUNTIFS($A171:$A$422,A171,$B171:$B$422,B171)=1),SUMIFS($E$3:$E$422,$B$3:$B$422,B171,$A$3:$A$422,A171),0)</f>
        <v>0</v>
      </c>
      <c r="H171" s="9">
        <v>45252</v>
      </c>
    </row>
    <row r="172" spans="1:8" s="9" customFormat="1" ht="18.600000000000001" x14ac:dyDescent="0.45">
      <c r="A172" s="117">
        <v>45252</v>
      </c>
      <c r="B172" s="118" t="s">
        <v>26</v>
      </c>
      <c r="C172" s="126">
        <v>2</v>
      </c>
      <c r="D172" s="119"/>
      <c r="E172" s="120">
        <f t="shared" si="2"/>
        <v>0</v>
      </c>
      <c r="F172" s="110">
        <f>IF(AND(A172&gt;='fm 01.12 Till 31.12'!$G$1,A172&lt;='fm 01.12 Till 31.12'!$H$1,COUNTIFS($A172:$A$422,A172,$B172:$B$422,B172)=1),SUMIFS($E$3:$E$422,$B$3:$B$422,B172,$A$3:$A$422,A172),0)</f>
        <v>0</v>
      </c>
      <c r="H172" s="9">
        <v>45252</v>
      </c>
    </row>
    <row r="173" spans="1:8" s="9" customFormat="1" ht="18.600000000000001" x14ac:dyDescent="0.45">
      <c r="A173" s="117">
        <v>45252</v>
      </c>
      <c r="B173" s="118" t="s">
        <v>26</v>
      </c>
      <c r="C173" s="126">
        <v>2</v>
      </c>
      <c r="D173" s="119">
        <v>35</v>
      </c>
      <c r="E173" s="120">
        <f t="shared" si="2"/>
        <v>35</v>
      </c>
      <c r="F173" s="110">
        <f>IF(AND(A173&gt;='fm 01.12 Till 31.12'!$G$1,A173&lt;='fm 01.12 Till 31.12'!$H$1,COUNTIFS($A173:$A$422,A173,$B173:$B$422,B173)=1),SUMIFS($E$3:$E$422,$B$3:$B$422,B173,$A$3:$A$422,A173),0)</f>
        <v>0</v>
      </c>
      <c r="H173" s="9">
        <v>45252</v>
      </c>
    </row>
    <row r="174" spans="1:8" s="9" customFormat="1" ht="18.600000000000001" x14ac:dyDescent="0.45">
      <c r="A174" s="117">
        <v>45253</v>
      </c>
      <c r="B174" s="118" t="s">
        <v>21</v>
      </c>
      <c r="C174" s="126">
        <v>2</v>
      </c>
      <c r="D174" s="119">
        <v>7</v>
      </c>
      <c r="E174" s="120">
        <f t="shared" si="2"/>
        <v>7</v>
      </c>
      <c r="F174" s="110">
        <f>IF(AND(A174&gt;='fm 01.12 Till 31.12'!$G$1,A174&lt;='fm 01.12 Till 31.12'!$H$1,COUNTIFS($A174:$A$422,A174,$B174:$B$422,B174)=1),SUMIFS($E$3:$E$422,$B$3:$B$422,B174,$A$3:$A$422,A174),0)</f>
        <v>0</v>
      </c>
      <c r="H174" s="9">
        <v>45253</v>
      </c>
    </row>
    <row r="175" spans="1:8" s="9" customFormat="1" ht="18.600000000000001" x14ac:dyDescent="0.45">
      <c r="A175" s="117">
        <v>45253</v>
      </c>
      <c r="B175" s="118" t="s">
        <v>20</v>
      </c>
      <c r="C175" s="126">
        <v>2</v>
      </c>
      <c r="D175" s="119">
        <v>33</v>
      </c>
      <c r="E175" s="120">
        <f t="shared" si="2"/>
        <v>33</v>
      </c>
      <c r="F175" s="110">
        <f>IF(AND(A175&gt;='fm 01.12 Till 31.12'!$G$1,A175&lt;='fm 01.12 Till 31.12'!$H$1,COUNTIFS($A175:$A$422,A175,$B175:$B$422,B175)=1),SUMIFS($E$3:$E$422,$B$3:$B$422,B175,$A$3:$A$422,A175),0)</f>
        <v>0</v>
      </c>
      <c r="H175" s="9">
        <v>45253</v>
      </c>
    </row>
    <row r="176" spans="1:8" s="9" customFormat="1" ht="18.600000000000001" x14ac:dyDescent="0.45">
      <c r="A176" s="117">
        <v>45253</v>
      </c>
      <c r="B176" s="118" t="s">
        <v>25</v>
      </c>
      <c r="C176" s="126">
        <v>4</v>
      </c>
      <c r="D176" s="119">
        <v>33</v>
      </c>
      <c r="E176" s="120">
        <f t="shared" si="2"/>
        <v>33</v>
      </c>
      <c r="F176" s="110">
        <f>IF(AND(A176&gt;='fm 01.12 Till 31.12'!$G$1,A176&lt;='fm 01.12 Till 31.12'!$H$1,COUNTIFS($A176:$A$422,A176,$B176:$B$422,B176)=1),SUMIFS($E$3:$E$422,$B$3:$B$422,B176,$A$3:$A$422,A176),0)</f>
        <v>0</v>
      </c>
      <c r="H176" s="9">
        <v>45253</v>
      </c>
    </row>
    <row r="177" spans="1:8" s="9" customFormat="1" ht="18.600000000000001" x14ac:dyDescent="0.45">
      <c r="A177" s="117">
        <v>45253</v>
      </c>
      <c r="B177" s="118" t="s">
        <v>30</v>
      </c>
      <c r="C177" s="126">
        <v>3</v>
      </c>
      <c r="D177" s="119">
        <v>125</v>
      </c>
      <c r="E177" s="120">
        <f t="shared" si="2"/>
        <v>125</v>
      </c>
      <c r="F177" s="110">
        <f>IF(AND(A177&gt;='fm 01.12 Till 31.12'!$G$1,A177&lt;='fm 01.12 Till 31.12'!$H$1,COUNTIFS($A177:$A$422,A177,$B177:$B$422,B177)=1),SUMIFS($E$3:$E$422,$B$3:$B$422,B177,$A$3:$A$422,A177),0)</f>
        <v>0</v>
      </c>
      <c r="H177" s="9">
        <v>45253</v>
      </c>
    </row>
    <row r="178" spans="1:8" s="9" customFormat="1" ht="18.600000000000001" x14ac:dyDescent="0.45">
      <c r="A178" s="117">
        <v>45253</v>
      </c>
      <c r="B178" s="118" t="s">
        <v>26</v>
      </c>
      <c r="C178" s="126">
        <v>2</v>
      </c>
      <c r="D178" s="119"/>
      <c r="E178" s="120">
        <f t="shared" si="2"/>
        <v>0</v>
      </c>
      <c r="F178" s="110">
        <f>IF(AND(A178&gt;='fm 01.12 Till 31.12'!$G$1,A178&lt;='fm 01.12 Till 31.12'!$H$1,COUNTIFS($A178:$A$422,A178,$B178:$B$422,B178)=1),SUMIFS($E$3:$E$422,$B$3:$B$422,B178,$A$3:$A$422,A178),0)</f>
        <v>0</v>
      </c>
      <c r="H178" s="9">
        <v>45253</v>
      </c>
    </row>
    <row r="179" spans="1:8" s="9" customFormat="1" ht="18.600000000000001" x14ac:dyDescent="0.45">
      <c r="A179" s="117">
        <v>45253</v>
      </c>
      <c r="B179" s="118" t="s">
        <v>27</v>
      </c>
      <c r="C179" s="126">
        <v>2</v>
      </c>
      <c r="D179" s="119"/>
      <c r="E179" s="120">
        <f t="shared" si="2"/>
        <v>0</v>
      </c>
      <c r="F179" s="110">
        <f>IF(AND(A179&gt;='fm 01.12 Till 31.12'!$G$1,A179&lt;='fm 01.12 Till 31.12'!$H$1,COUNTIFS($A179:$A$422,A179,$B179:$B$422,B179)=1),SUMIFS($E$3:$E$422,$B$3:$B$422,B179,$A$3:$A$422,A179),0)</f>
        <v>0</v>
      </c>
      <c r="H179" s="9">
        <v>45253</v>
      </c>
    </row>
    <row r="180" spans="1:8" s="9" customFormat="1" ht="18.600000000000001" x14ac:dyDescent="0.45">
      <c r="A180" s="117">
        <v>45253</v>
      </c>
      <c r="B180" s="118" t="s">
        <v>25</v>
      </c>
      <c r="C180" s="126">
        <v>6</v>
      </c>
      <c r="D180" s="119">
        <v>149</v>
      </c>
      <c r="E180" s="120">
        <f t="shared" si="2"/>
        <v>149</v>
      </c>
      <c r="F180" s="110">
        <f>IF(AND(A180&gt;='fm 01.12 Till 31.12'!$G$1,A180&lt;='fm 01.12 Till 31.12'!$H$1,COUNTIFS($A180:$A$422,A180,$B180:$B$422,B180)=1),SUMIFS($E$3:$E$422,$B$3:$B$422,B180,$A$3:$A$422,A180),0)</f>
        <v>0</v>
      </c>
      <c r="H180" s="9">
        <v>45253</v>
      </c>
    </row>
    <row r="181" spans="1:8" s="9" customFormat="1" ht="18.600000000000001" x14ac:dyDescent="0.45">
      <c r="A181" s="117">
        <v>45253</v>
      </c>
      <c r="B181" s="118" t="s">
        <v>28</v>
      </c>
      <c r="C181" s="126">
        <v>2</v>
      </c>
      <c r="D181" s="119">
        <v>80</v>
      </c>
      <c r="E181" s="120">
        <f t="shared" si="2"/>
        <v>80</v>
      </c>
      <c r="F181" s="110">
        <f>IF(AND(A181&gt;='fm 01.12 Till 31.12'!$G$1,A181&lt;='fm 01.12 Till 31.12'!$H$1,COUNTIFS($A181:$A$422,A181,$B181:$B$422,B181)=1),SUMIFS($E$3:$E$422,$B$3:$B$422,B181,$A$3:$A$422,A181),0)</f>
        <v>0</v>
      </c>
      <c r="H181" s="9">
        <v>45253</v>
      </c>
    </row>
    <row r="182" spans="1:8" s="9" customFormat="1" ht="18.600000000000001" x14ac:dyDescent="0.45">
      <c r="A182" s="121">
        <v>45254</v>
      </c>
      <c r="B182" s="118" t="s">
        <v>25</v>
      </c>
      <c r="C182" s="126">
        <v>4</v>
      </c>
      <c r="D182" s="119">
        <v>138</v>
      </c>
      <c r="E182" s="120">
        <f t="shared" si="2"/>
        <v>138</v>
      </c>
      <c r="F182" s="110">
        <f>IF(AND(A182&gt;='fm 01.12 Till 31.12'!$G$1,A182&lt;='fm 01.12 Till 31.12'!$H$1,COUNTIFS($A182:$A$422,A182,$B182:$B$422,B182)=1),SUMIFS($E$3:$E$422,$B$3:$B$422,B182,$A$3:$A$422,A182),0)</f>
        <v>0</v>
      </c>
      <c r="H182" s="9">
        <v>45254</v>
      </c>
    </row>
    <row r="183" spans="1:8" s="9" customFormat="1" ht="18.600000000000001" x14ac:dyDescent="0.45">
      <c r="A183" s="121">
        <v>45254</v>
      </c>
      <c r="B183" s="118" t="s">
        <v>20</v>
      </c>
      <c r="C183" s="126">
        <v>2</v>
      </c>
      <c r="D183" s="119">
        <v>80</v>
      </c>
      <c r="E183" s="120">
        <f t="shared" si="2"/>
        <v>80</v>
      </c>
      <c r="F183" s="110">
        <f>IF(AND(A183&gt;='fm 01.12 Till 31.12'!$G$1,A183&lt;='fm 01.12 Till 31.12'!$H$1,COUNTIFS($A183:$A$422,A183,$B183:$B$422,B183)=1),SUMIFS($E$3:$E$422,$B$3:$B$422,B183,$A$3:$A$422,A183),0)</f>
        <v>0</v>
      </c>
      <c r="H183" s="9">
        <v>45254</v>
      </c>
    </row>
    <row r="184" spans="1:8" s="9" customFormat="1" ht="18.600000000000001" x14ac:dyDescent="0.45">
      <c r="A184" s="121">
        <v>45254</v>
      </c>
      <c r="B184" s="118" t="s">
        <v>30</v>
      </c>
      <c r="C184" s="126">
        <v>4</v>
      </c>
      <c r="D184" s="119">
        <v>30</v>
      </c>
      <c r="E184" s="120">
        <f t="shared" si="2"/>
        <v>30</v>
      </c>
      <c r="F184" s="110">
        <f>IF(AND(A184&gt;='fm 01.12 Till 31.12'!$G$1,A184&lt;='fm 01.12 Till 31.12'!$H$1,COUNTIFS($A184:$A$422,A184,$B184:$B$422,B184)=1),SUMIFS($E$3:$E$422,$B$3:$B$422,B184,$A$3:$A$422,A184),0)</f>
        <v>0</v>
      </c>
      <c r="H184" s="9">
        <v>45254</v>
      </c>
    </row>
    <row r="185" spans="1:8" s="9" customFormat="1" ht="18.600000000000001" x14ac:dyDescent="0.45">
      <c r="A185" s="121">
        <v>45254</v>
      </c>
      <c r="B185" s="118" t="s">
        <v>30</v>
      </c>
      <c r="C185" s="126">
        <v>2</v>
      </c>
      <c r="D185" s="119">
        <v>75</v>
      </c>
      <c r="E185" s="120">
        <f t="shared" si="2"/>
        <v>75</v>
      </c>
      <c r="F185" s="110">
        <f>IF(AND(A185&gt;='fm 01.12 Till 31.12'!$G$1,A185&lt;='fm 01.12 Till 31.12'!$H$1,COUNTIFS($A185:$A$422,A185,$B185:$B$422,B185)=1),SUMIFS($E$3:$E$422,$B$3:$B$422,B185,$A$3:$A$422,A185),0)</f>
        <v>0</v>
      </c>
      <c r="H185" s="9">
        <v>45254</v>
      </c>
    </row>
    <row r="186" spans="1:8" s="9" customFormat="1" ht="18.600000000000001" x14ac:dyDescent="0.45">
      <c r="A186" s="121">
        <v>45254</v>
      </c>
      <c r="B186" s="118" t="s">
        <v>28</v>
      </c>
      <c r="C186" s="126">
        <v>4</v>
      </c>
      <c r="D186" s="119">
        <v>5</v>
      </c>
      <c r="E186" s="120">
        <f t="shared" si="2"/>
        <v>5</v>
      </c>
      <c r="F186" s="110">
        <f>IF(AND(A186&gt;='fm 01.12 Till 31.12'!$G$1,A186&lt;='fm 01.12 Till 31.12'!$H$1,COUNTIFS($A186:$A$422,A186,$B186:$B$422,B186)=1),SUMIFS($E$3:$E$422,$B$3:$B$422,B186,$A$3:$A$422,A186),0)</f>
        <v>0</v>
      </c>
      <c r="H186" s="9">
        <v>45254</v>
      </c>
    </row>
    <row r="187" spans="1:8" s="9" customFormat="1" ht="18.600000000000001" x14ac:dyDescent="0.45">
      <c r="A187" s="121">
        <v>45254</v>
      </c>
      <c r="B187" s="118" t="s">
        <v>21</v>
      </c>
      <c r="C187" s="126">
        <v>2</v>
      </c>
      <c r="D187" s="119">
        <v>77</v>
      </c>
      <c r="E187" s="120">
        <f t="shared" si="2"/>
        <v>77</v>
      </c>
      <c r="F187" s="110">
        <f>IF(AND(A187&gt;='fm 01.12 Till 31.12'!$G$1,A187&lt;='fm 01.12 Till 31.12'!$H$1,COUNTIFS($A187:$A$422,A187,$B187:$B$422,B187)=1),SUMIFS($E$3:$E$422,$B$3:$B$422,B187,$A$3:$A$422,A187),0)</f>
        <v>0</v>
      </c>
      <c r="H187" s="9">
        <v>45254</v>
      </c>
    </row>
    <row r="188" spans="1:8" s="9" customFormat="1" ht="18.600000000000001" x14ac:dyDescent="0.45">
      <c r="A188" s="121">
        <v>45254</v>
      </c>
      <c r="B188" s="118" t="s">
        <v>23</v>
      </c>
      <c r="C188" s="126">
        <v>2</v>
      </c>
      <c r="D188" s="119">
        <v>3</v>
      </c>
      <c r="E188" s="120">
        <f t="shared" si="2"/>
        <v>3</v>
      </c>
      <c r="F188" s="110">
        <f>IF(AND(A188&gt;='fm 01.12 Till 31.12'!$G$1,A188&lt;='fm 01.12 Till 31.12'!$H$1,COUNTIFS($A188:$A$422,A188,$B188:$B$422,B188)=1),SUMIFS($E$3:$E$422,$B$3:$B$422,B188,$A$3:$A$422,A188),0)</f>
        <v>0</v>
      </c>
      <c r="H188" s="9">
        <v>45254</v>
      </c>
    </row>
    <row r="189" spans="1:8" s="9" customFormat="1" ht="18.600000000000001" x14ac:dyDescent="0.45">
      <c r="A189" s="121">
        <v>45254</v>
      </c>
      <c r="B189" s="118" t="s">
        <v>34</v>
      </c>
      <c r="C189" s="126">
        <v>3</v>
      </c>
      <c r="D189" s="119">
        <v>57</v>
      </c>
      <c r="E189" s="120">
        <f t="shared" si="2"/>
        <v>57</v>
      </c>
      <c r="F189" s="110">
        <f>IF(AND(A189&gt;='fm 01.12 Till 31.12'!$G$1,A189&lt;='fm 01.12 Till 31.12'!$H$1,COUNTIFS($A189:$A$422,A189,$B189:$B$422,B189)=1),SUMIFS($E$3:$E$422,$B$3:$B$422,B189,$A$3:$A$422,A189),0)</f>
        <v>0</v>
      </c>
      <c r="H189" s="9">
        <v>45254</v>
      </c>
    </row>
    <row r="190" spans="1:8" s="9" customFormat="1" ht="18.600000000000001" x14ac:dyDescent="0.45">
      <c r="A190" s="121">
        <v>45254</v>
      </c>
      <c r="B190" s="118" t="s">
        <v>27</v>
      </c>
      <c r="C190" s="126">
        <v>2</v>
      </c>
      <c r="D190" s="119">
        <v>70</v>
      </c>
      <c r="E190" s="120">
        <f t="shared" si="2"/>
        <v>70</v>
      </c>
      <c r="F190" s="110">
        <f>IF(AND(A190&gt;='fm 01.12 Till 31.12'!$G$1,A190&lt;='fm 01.12 Till 31.12'!$H$1,COUNTIFS($A190:$A$422,A190,$B190:$B$422,B190)=1),SUMIFS($E$3:$E$422,$B$3:$B$422,B190,$A$3:$A$422,A190),0)</f>
        <v>0</v>
      </c>
      <c r="H190" s="9">
        <v>45254</v>
      </c>
    </row>
    <row r="191" spans="1:8" s="9" customFormat="1" ht="18.600000000000001" x14ac:dyDescent="0.45">
      <c r="A191" s="117">
        <v>45255</v>
      </c>
      <c r="B191" s="118" t="s">
        <v>25</v>
      </c>
      <c r="C191" s="126">
        <v>7</v>
      </c>
      <c r="D191" s="119">
        <v>250</v>
      </c>
      <c r="E191" s="120">
        <f t="shared" si="2"/>
        <v>250</v>
      </c>
      <c r="F191" s="110">
        <f>IF(AND(A191&gt;='fm 01.12 Till 31.12'!$G$1,A191&lt;='fm 01.12 Till 31.12'!$H$1,COUNTIFS($A191:$A$422,A191,$B191:$B$422,B191)=1),SUMIFS($E$3:$E$422,$B$3:$B$422,B191,$A$3:$A$422,A191),0)</f>
        <v>0</v>
      </c>
      <c r="H191" s="9">
        <v>45255</v>
      </c>
    </row>
    <row r="192" spans="1:8" s="9" customFormat="1" ht="18.600000000000001" x14ac:dyDescent="0.45">
      <c r="A192" s="117">
        <v>45255</v>
      </c>
      <c r="B192" s="118" t="s">
        <v>21</v>
      </c>
      <c r="C192" s="126">
        <v>1</v>
      </c>
      <c r="D192" s="119">
        <v>537</v>
      </c>
      <c r="E192" s="120">
        <f t="shared" si="2"/>
        <v>537</v>
      </c>
      <c r="F192" s="110">
        <f>IF(AND(A192&gt;='fm 01.12 Till 31.12'!$G$1,A192&lt;='fm 01.12 Till 31.12'!$H$1,COUNTIFS($A192:$A$422,A192,$B192:$B$422,B192)=1),SUMIFS($E$3:$E$422,$B$3:$B$422,B192,$A$3:$A$422,A192),0)</f>
        <v>0</v>
      </c>
      <c r="H192" s="9">
        <v>45255</v>
      </c>
    </row>
    <row r="193" spans="1:8" s="9" customFormat="1" ht="18.600000000000001" x14ac:dyDescent="0.45">
      <c r="A193" s="117">
        <v>45255</v>
      </c>
      <c r="B193" s="118" t="s">
        <v>26</v>
      </c>
      <c r="C193" s="126">
        <v>1</v>
      </c>
      <c r="D193" s="119">
        <v>40</v>
      </c>
      <c r="E193" s="120">
        <f t="shared" si="2"/>
        <v>40</v>
      </c>
      <c r="F193" s="110">
        <f>IF(AND(A193&gt;='fm 01.12 Till 31.12'!$G$1,A193&lt;='fm 01.12 Till 31.12'!$H$1,COUNTIFS($A193:$A$422,A193,$B193:$B$422,B193)=1),SUMIFS($E$3:$E$422,$B$3:$B$422,B193,$A$3:$A$422,A193),0)</f>
        <v>0</v>
      </c>
      <c r="H193" s="9">
        <v>45255</v>
      </c>
    </row>
    <row r="194" spans="1:8" s="9" customFormat="1" ht="18.600000000000001" x14ac:dyDescent="0.45">
      <c r="A194" s="117">
        <v>45255</v>
      </c>
      <c r="B194" s="118" t="s">
        <v>20</v>
      </c>
      <c r="C194" s="126">
        <v>1</v>
      </c>
      <c r="D194" s="119">
        <v>38</v>
      </c>
      <c r="E194" s="120">
        <f t="shared" si="2"/>
        <v>38</v>
      </c>
      <c r="F194" s="110">
        <f>IF(AND(A194&gt;='fm 01.12 Till 31.12'!$G$1,A194&lt;='fm 01.12 Till 31.12'!$H$1,COUNTIFS($A194:$A$422,A194,$B194:$B$422,B194)=1),SUMIFS($E$3:$E$422,$B$3:$B$422,B194,$A$3:$A$422,A194),0)</f>
        <v>0</v>
      </c>
      <c r="H194" s="9">
        <v>45255</v>
      </c>
    </row>
    <row r="195" spans="1:8" s="9" customFormat="1" ht="18.600000000000001" x14ac:dyDescent="0.45">
      <c r="A195" s="117">
        <v>45255</v>
      </c>
      <c r="B195" s="118" t="s">
        <v>20</v>
      </c>
      <c r="C195" s="126">
        <v>2</v>
      </c>
      <c r="D195" s="119"/>
      <c r="E195" s="120">
        <f t="shared" ref="E195:E258" si="3">SUM(D195:D195)</f>
        <v>0</v>
      </c>
      <c r="F195" s="110">
        <f>IF(AND(A195&gt;='fm 01.12 Till 31.12'!$G$1,A195&lt;='fm 01.12 Till 31.12'!$H$1,COUNTIFS($A195:$A$422,A195,$B195:$B$422,B195)=1),SUMIFS($E$3:$E$422,$B$3:$B$422,B195,$A$3:$A$422,A195),0)</f>
        <v>0</v>
      </c>
      <c r="H195" s="9">
        <v>45255</v>
      </c>
    </row>
    <row r="196" spans="1:8" s="9" customFormat="1" ht="18.600000000000001" x14ac:dyDescent="0.45">
      <c r="A196" s="117">
        <v>45256</v>
      </c>
      <c r="B196" s="118" t="s">
        <v>21</v>
      </c>
      <c r="C196" s="126">
        <v>6</v>
      </c>
      <c r="D196" s="119">
        <v>75</v>
      </c>
      <c r="E196" s="120">
        <f t="shared" si="3"/>
        <v>75</v>
      </c>
      <c r="F196" s="110">
        <f>IF(AND(A196&gt;='fm 01.12 Till 31.12'!$G$1,A196&lt;='fm 01.12 Till 31.12'!$H$1,COUNTIFS($A196:$A$422,A196,$B196:$B$422,B196)=1),SUMIFS($E$3:$E$422,$B$3:$B$422,B196,$A$3:$A$422,A196),0)</f>
        <v>0</v>
      </c>
      <c r="H196" s="9">
        <v>45256</v>
      </c>
    </row>
    <row r="197" spans="1:8" s="9" customFormat="1" ht="18.600000000000001" x14ac:dyDescent="0.45">
      <c r="A197" s="117">
        <v>45256</v>
      </c>
      <c r="B197" s="118" t="s">
        <v>26</v>
      </c>
      <c r="C197" s="126">
        <v>1</v>
      </c>
      <c r="D197" s="119">
        <v>59</v>
      </c>
      <c r="E197" s="120">
        <f t="shared" si="3"/>
        <v>59</v>
      </c>
      <c r="F197" s="110">
        <f>IF(AND(A197&gt;='fm 01.12 Till 31.12'!$G$1,A197&lt;='fm 01.12 Till 31.12'!$H$1,COUNTIFS($A197:$A$422,A197,$B197:$B$422,B197)=1),SUMIFS($E$3:$E$422,$B$3:$B$422,B197,$A$3:$A$422,A197),0)</f>
        <v>0</v>
      </c>
      <c r="H197" s="9">
        <v>45256</v>
      </c>
    </row>
    <row r="198" spans="1:8" s="9" customFormat="1" ht="18.600000000000001" x14ac:dyDescent="0.45">
      <c r="A198" s="117">
        <v>45256</v>
      </c>
      <c r="B198" s="118" t="s">
        <v>34</v>
      </c>
      <c r="C198" s="126">
        <v>4</v>
      </c>
      <c r="D198" s="119">
        <v>10</v>
      </c>
      <c r="E198" s="120">
        <f t="shared" si="3"/>
        <v>10</v>
      </c>
      <c r="F198" s="110">
        <f>IF(AND(A198&gt;='fm 01.12 Till 31.12'!$G$1,A198&lt;='fm 01.12 Till 31.12'!$H$1,COUNTIFS($A198:$A$422,A198,$B198:$B$422,B198)=1),SUMIFS($E$3:$E$422,$B$3:$B$422,B198,$A$3:$A$422,A198),0)</f>
        <v>0</v>
      </c>
      <c r="H198" s="9">
        <v>45256</v>
      </c>
    </row>
    <row r="199" spans="1:8" s="9" customFormat="1" ht="18.600000000000001" x14ac:dyDescent="0.45">
      <c r="A199" s="117">
        <v>45256</v>
      </c>
      <c r="B199" s="118" t="s">
        <v>26</v>
      </c>
      <c r="C199" s="126">
        <v>2</v>
      </c>
      <c r="D199" s="119"/>
      <c r="E199" s="120">
        <f t="shared" si="3"/>
        <v>0</v>
      </c>
      <c r="F199" s="110">
        <f>IF(AND(A199&gt;='fm 01.12 Till 31.12'!$G$1,A199&lt;='fm 01.12 Till 31.12'!$H$1,COUNTIFS($A199:$A$422,A199,$B199:$B$422,B199)=1),SUMIFS($E$3:$E$422,$B$3:$B$422,B199,$A$3:$A$422,A199),0)</f>
        <v>0</v>
      </c>
      <c r="H199" s="9">
        <v>45256</v>
      </c>
    </row>
    <row r="200" spans="1:8" s="9" customFormat="1" ht="18.600000000000001" x14ac:dyDescent="0.45">
      <c r="A200" s="117">
        <v>45256</v>
      </c>
      <c r="B200" s="118" t="s">
        <v>30</v>
      </c>
      <c r="C200" s="126">
        <v>2</v>
      </c>
      <c r="D200" s="119"/>
      <c r="E200" s="120">
        <f t="shared" si="3"/>
        <v>0</v>
      </c>
      <c r="F200" s="110">
        <f>IF(AND(A200&gt;='fm 01.12 Till 31.12'!$G$1,A200&lt;='fm 01.12 Till 31.12'!$H$1,COUNTIFS($A200:$A$422,A200,$B200:$B$422,B200)=1),SUMIFS($E$3:$E$422,$B$3:$B$422,B200,$A$3:$A$422,A200),0)</f>
        <v>0</v>
      </c>
      <c r="H200" s="9">
        <v>45256</v>
      </c>
    </row>
    <row r="201" spans="1:8" s="9" customFormat="1" ht="18.600000000000001" x14ac:dyDescent="0.45">
      <c r="A201" s="117">
        <v>45256</v>
      </c>
      <c r="B201" s="118" t="s">
        <v>27</v>
      </c>
      <c r="C201" s="126">
        <v>4</v>
      </c>
      <c r="D201" s="119">
        <v>151</v>
      </c>
      <c r="E201" s="120">
        <f t="shared" si="3"/>
        <v>151</v>
      </c>
      <c r="F201" s="110">
        <f>IF(AND(A201&gt;='fm 01.12 Till 31.12'!$G$1,A201&lt;='fm 01.12 Till 31.12'!$H$1,COUNTIFS($A201:$A$422,A201,$B201:$B$422,B201)=1),SUMIFS($E$3:$E$422,$B$3:$B$422,B201,$A$3:$A$422,A201),0)</f>
        <v>0</v>
      </c>
      <c r="H201" s="9">
        <v>45256</v>
      </c>
    </row>
    <row r="202" spans="1:8" s="9" customFormat="1" ht="18.600000000000001" x14ac:dyDescent="0.45">
      <c r="A202" s="117">
        <v>45256</v>
      </c>
      <c r="B202" s="118" t="s">
        <v>20</v>
      </c>
      <c r="C202" s="126">
        <v>6</v>
      </c>
      <c r="D202" s="119">
        <v>17</v>
      </c>
      <c r="E202" s="120">
        <f t="shared" si="3"/>
        <v>17</v>
      </c>
      <c r="F202" s="110">
        <f>IF(AND(A202&gt;='fm 01.12 Till 31.12'!$G$1,A202&lt;='fm 01.12 Till 31.12'!$H$1,COUNTIFS($A202:$A$422,A202,$B202:$B$422,B202)=1),SUMIFS($E$3:$E$422,$B$3:$B$422,B202,$A$3:$A$422,A202),0)</f>
        <v>0</v>
      </c>
      <c r="H202" s="9">
        <v>45256</v>
      </c>
    </row>
    <row r="203" spans="1:8" s="9" customFormat="1" ht="18.600000000000001" x14ac:dyDescent="0.45">
      <c r="A203" s="117">
        <v>45256</v>
      </c>
      <c r="B203" s="118" t="s">
        <v>26</v>
      </c>
      <c r="C203" s="126">
        <v>3</v>
      </c>
      <c r="D203" s="119"/>
      <c r="E203" s="120">
        <f t="shared" si="3"/>
        <v>0</v>
      </c>
      <c r="F203" s="110">
        <f>IF(AND(A203&gt;='fm 01.12 Till 31.12'!$G$1,A203&lt;='fm 01.12 Till 31.12'!$H$1,COUNTIFS($A203:$A$422,A203,$B203:$B$422,B203)=1),SUMIFS($E$3:$E$422,$B$3:$B$422,B203,$A$3:$A$422,A203),0)</f>
        <v>0</v>
      </c>
      <c r="H203" s="9">
        <v>45256</v>
      </c>
    </row>
    <row r="204" spans="1:8" s="9" customFormat="1" ht="18.600000000000001" x14ac:dyDescent="0.45">
      <c r="A204" s="117">
        <v>45256</v>
      </c>
      <c r="B204" s="118" t="s">
        <v>33</v>
      </c>
      <c r="C204" s="126">
        <v>2</v>
      </c>
      <c r="D204" s="119"/>
      <c r="E204" s="120">
        <f t="shared" si="3"/>
        <v>0</v>
      </c>
      <c r="F204" s="110">
        <f>IF(AND(A204&gt;='fm 01.12 Till 31.12'!$G$1,A204&lt;='fm 01.12 Till 31.12'!$H$1,COUNTIFS($A204:$A$422,A204,$B204:$B$422,B204)=1),SUMIFS($E$3:$E$422,$B$3:$B$422,B204,$A$3:$A$422,A204),0)</f>
        <v>0</v>
      </c>
      <c r="H204" s="9">
        <v>45256</v>
      </c>
    </row>
    <row r="205" spans="1:8" s="9" customFormat="1" ht="18.600000000000001" x14ac:dyDescent="0.45">
      <c r="A205" s="117">
        <v>45257</v>
      </c>
      <c r="B205" s="118" t="s">
        <v>25</v>
      </c>
      <c r="C205" s="126">
        <v>2</v>
      </c>
      <c r="D205" s="119">
        <v>357</v>
      </c>
      <c r="E205" s="120">
        <f t="shared" si="3"/>
        <v>357</v>
      </c>
      <c r="F205" s="110">
        <f>IF(AND(A205&gt;='fm 01.12 Till 31.12'!$G$1,A205&lt;='fm 01.12 Till 31.12'!$H$1,COUNTIFS($A205:$A$422,A205,$B205:$B$422,B205)=1),SUMIFS($E$3:$E$422,$B$3:$B$422,B205,$A$3:$A$422,A205),0)</f>
        <v>0</v>
      </c>
      <c r="H205" s="9">
        <v>45257</v>
      </c>
    </row>
    <row r="206" spans="1:8" s="9" customFormat="1" ht="18.600000000000001" x14ac:dyDescent="0.45">
      <c r="A206" s="117">
        <v>45257</v>
      </c>
      <c r="B206" s="118" t="s">
        <v>26</v>
      </c>
      <c r="C206" s="126">
        <v>2</v>
      </c>
      <c r="D206" s="119">
        <v>25</v>
      </c>
      <c r="E206" s="120">
        <f t="shared" si="3"/>
        <v>25</v>
      </c>
      <c r="F206" s="110">
        <f>IF(AND(A206&gt;='fm 01.12 Till 31.12'!$G$1,A206&lt;='fm 01.12 Till 31.12'!$H$1,COUNTIFS($A206:$A$422,A206,$B206:$B$422,B206)=1),SUMIFS($E$3:$E$422,$B$3:$B$422,B206,$A$3:$A$422,A206),0)</f>
        <v>0</v>
      </c>
      <c r="H206" s="9">
        <v>45257</v>
      </c>
    </row>
    <row r="207" spans="1:8" s="9" customFormat="1" ht="18.600000000000001" x14ac:dyDescent="0.45">
      <c r="A207" s="117">
        <v>45257</v>
      </c>
      <c r="B207" s="118" t="s">
        <v>27</v>
      </c>
      <c r="C207" s="126">
        <v>6</v>
      </c>
      <c r="D207" s="119">
        <v>379</v>
      </c>
      <c r="E207" s="120">
        <f t="shared" si="3"/>
        <v>379</v>
      </c>
      <c r="F207" s="110">
        <f>IF(AND(A207&gt;='fm 01.12 Till 31.12'!$G$1,A207&lt;='fm 01.12 Till 31.12'!$H$1,COUNTIFS($A207:$A$422,A207,$B207:$B$422,B207)=1),SUMIFS($E$3:$E$422,$B$3:$B$422,B207,$A$3:$A$422,A207),0)</f>
        <v>0</v>
      </c>
      <c r="H207" s="9">
        <v>45257</v>
      </c>
    </row>
    <row r="208" spans="1:8" s="9" customFormat="1" ht="18.600000000000001" customHeight="1" x14ac:dyDescent="0.45">
      <c r="A208" s="117">
        <v>45257</v>
      </c>
      <c r="B208" s="118" t="s">
        <v>25</v>
      </c>
      <c r="C208" s="126">
        <v>2</v>
      </c>
      <c r="D208" s="119">
        <v>19</v>
      </c>
      <c r="E208" s="120">
        <f t="shared" si="3"/>
        <v>19</v>
      </c>
      <c r="F208" s="110">
        <f>IF(AND(A208&gt;='fm 01.12 Till 31.12'!$G$1,A208&lt;='fm 01.12 Till 31.12'!$H$1,COUNTIFS($A208:$A$422,A208,$B208:$B$422,B208)=1),SUMIFS($E$3:$E$422,$B$3:$B$422,B208,$A$3:$A$422,A208),0)</f>
        <v>0</v>
      </c>
      <c r="H208" s="9">
        <v>45257</v>
      </c>
    </row>
    <row r="209" spans="1:8" s="9" customFormat="1" ht="18.600000000000001" x14ac:dyDescent="0.45">
      <c r="A209" s="117">
        <v>45257</v>
      </c>
      <c r="B209" s="118" t="s">
        <v>20</v>
      </c>
      <c r="C209" s="126">
        <v>6</v>
      </c>
      <c r="D209" s="119">
        <v>174</v>
      </c>
      <c r="E209" s="120">
        <f t="shared" si="3"/>
        <v>174</v>
      </c>
      <c r="F209" s="110">
        <f>IF(AND(A209&gt;='fm 01.12 Till 31.12'!$G$1,A209&lt;='fm 01.12 Till 31.12'!$H$1,COUNTIFS($A209:$A$422,A209,$B209:$B$422,B209)=1),SUMIFS($E$3:$E$422,$B$3:$B$422,B209,$A$3:$A$422,A209),0)</f>
        <v>0</v>
      </c>
      <c r="H209" s="9">
        <v>45257</v>
      </c>
    </row>
    <row r="210" spans="1:8" s="9" customFormat="1" ht="18.600000000000001" x14ac:dyDescent="0.45">
      <c r="A210" s="117">
        <v>45257</v>
      </c>
      <c r="B210" s="118" t="s">
        <v>25</v>
      </c>
      <c r="C210" s="126">
        <v>5</v>
      </c>
      <c r="D210" s="119"/>
      <c r="E210" s="120">
        <f t="shared" si="3"/>
        <v>0</v>
      </c>
      <c r="F210" s="110">
        <f>IF(AND(A210&gt;='fm 01.12 Till 31.12'!$G$1,A210&lt;='fm 01.12 Till 31.12'!$H$1,COUNTIFS($A210:$A$422,A210,$B210:$B$422,B210)=1),SUMIFS($E$3:$E$422,$B$3:$B$422,B210,$A$3:$A$422,A210),0)</f>
        <v>0</v>
      </c>
      <c r="H210" s="9">
        <v>45257</v>
      </c>
    </row>
    <row r="211" spans="1:8" s="9" customFormat="1" ht="15.6" x14ac:dyDescent="0.3">
      <c r="A211" s="117">
        <v>45257</v>
      </c>
      <c r="B211" s="104" t="s">
        <v>22</v>
      </c>
      <c r="C211" s="126">
        <v>2</v>
      </c>
      <c r="D211" s="119"/>
      <c r="E211" s="120">
        <f t="shared" si="3"/>
        <v>0</v>
      </c>
      <c r="F211" s="110">
        <f>IF(AND(A211&gt;='fm 01.12 Till 31.12'!$G$1,A211&lt;='fm 01.12 Till 31.12'!$H$1,COUNTIFS($A211:$A$422,A211,$B211:$B$422,B211)=1),SUMIFS($E$3:$E$422,$B$3:$B$422,B211,$A$3:$A$422,A211),0)</f>
        <v>0</v>
      </c>
      <c r="H211" s="9">
        <v>45257</v>
      </c>
    </row>
    <row r="212" spans="1:8" s="9" customFormat="1" ht="18.600000000000001" x14ac:dyDescent="0.45">
      <c r="A212" s="117">
        <v>45257</v>
      </c>
      <c r="B212" s="118" t="s">
        <v>27</v>
      </c>
      <c r="C212" s="126">
        <v>2</v>
      </c>
      <c r="D212" s="119">
        <v>30</v>
      </c>
      <c r="E212" s="120">
        <f t="shared" si="3"/>
        <v>30</v>
      </c>
      <c r="F212" s="110">
        <f>IF(AND(A212&gt;='fm 01.12 Till 31.12'!$G$1,A212&lt;='fm 01.12 Till 31.12'!$H$1,COUNTIFS($A212:$A$422,A212,$B212:$B$422,B212)=1),SUMIFS($E$3:$E$422,$B$3:$B$422,B212,$A$3:$A$422,A212),0)</f>
        <v>0</v>
      </c>
      <c r="H212" s="9">
        <v>45257</v>
      </c>
    </row>
    <row r="213" spans="1:8" s="9" customFormat="1" ht="18.600000000000001" x14ac:dyDescent="0.45">
      <c r="A213" s="117">
        <v>45257</v>
      </c>
      <c r="B213" s="118" t="s">
        <v>30</v>
      </c>
      <c r="C213" s="126">
        <v>2</v>
      </c>
      <c r="D213" s="119">
        <v>53</v>
      </c>
      <c r="E213" s="120">
        <f t="shared" si="3"/>
        <v>53</v>
      </c>
      <c r="F213" s="110">
        <f>IF(AND(A213&gt;='fm 01.12 Till 31.12'!$G$1,A213&lt;='fm 01.12 Till 31.12'!$H$1,COUNTIFS($A213:$A$422,A213,$B213:$B$422,B213)=1),SUMIFS($E$3:$E$422,$B$3:$B$422,B213,$A$3:$A$422,A213),0)</f>
        <v>0</v>
      </c>
      <c r="H213" s="9">
        <v>45257</v>
      </c>
    </row>
    <row r="214" spans="1:8" s="9" customFormat="1" ht="18.600000000000001" x14ac:dyDescent="0.45">
      <c r="A214" s="117">
        <v>45257</v>
      </c>
      <c r="B214" s="118" t="s">
        <v>27</v>
      </c>
      <c r="C214" s="126">
        <v>2</v>
      </c>
      <c r="D214" s="119">
        <v>75</v>
      </c>
      <c r="E214" s="120">
        <f t="shared" si="3"/>
        <v>75</v>
      </c>
      <c r="F214" s="110">
        <f>IF(AND(A214&gt;='fm 01.12 Till 31.12'!$G$1,A214&lt;='fm 01.12 Till 31.12'!$H$1,COUNTIFS($A214:$A$422,A214,$B214:$B$422,B214)=1),SUMIFS($E$3:$E$422,$B$3:$B$422,B214,$A$3:$A$422,A214),0)</f>
        <v>0</v>
      </c>
      <c r="H214" s="9">
        <v>45257</v>
      </c>
    </row>
    <row r="215" spans="1:8" s="9" customFormat="1" ht="18.600000000000001" x14ac:dyDescent="0.45">
      <c r="A215" s="117">
        <v>45257</v>
      </c>
      <c r="B215" s="118" t="s">
        <v>26</v>
      </c>
      <c r="C215" s="126">
        <v>2</v>
      </c>
      <c r="D215" s="119">
        <v>18</v>
      </c>
      <c r="E215" s="120">
        <f t="shared" si="3"/>
        <v>18</v>
      </c>
      <c r="F215" s="110">
        <f>IF(AND(A215&gt;='fm 01.12 Till 31.12'!$G$1,A215&lt;='fm 01.12 Till 31.12'!$H$1,COUNTIFS($A215:$A$422,A215,$B215:$B$422,B215)=1),SUMIFS($E$3:$E$422,$B$3:$B$422,B215,$A$3:$A$422,A215),0)</f>
        <v>0</v>
      </c>
      <c r="H215" s="9">
        <v>45257</v>
      </c>
    </row>
    <row r="216" spans="1:8" s="9" customFormat="1" ht="18.600000000000001" x14ac:dyDescent="0.45">
      <c r="A216" s="117">
        <v>45257</v>
      </c>
      <c r="B216" s="118" t="s">
        <v>20</v>
      </c>
      <c r="C216" s="126">
        <v>2</v>
      </c>
      <c r="D216" s="119">
        <v>55</v>
      </c>
      <c r="E216" s="120">
        <f t="shared" si="3"/>
        <v>55</v>
      </c>
      <c r="F216" s="110">
        <f>IF(AND(A216&gt;='fm 01.12 Till 31.12'!$G$1,A216&lt;='fm 01.12 Till 31.12'!$H$1,COUNTIFS($A216:$A$422,A216,$B216:$B$422,B216)=1),SUMIFS($E$3:$E$422,$B$3:$B$422,B216,$A$3:$A$422,A216),0)</f>
        <v>0</v>
      </c>
      <c r="H216" s="9">
        <v>45257</v>
      </c>
    </row>
    <row r="217" spans="1:8" s="9" customFormat="1" ht="18.600000000000001" x14ac:dyDescent="0.45">
      <c r="A217" s="117">
        <v>45258</v>
      </c>
      <c r="B217" s="118" t="s">
        <v>25</v>
      </c>
      <c r="C217" s="126">
        <v>2</v>
      </c>
      <c r="D217" s="119">
        <v>12</v>
      </c>
      <c r="E217" s="120">
        <f t="shared" si="3"/>
        <v>12</v>
      </c>
      <c r="F217" s="110">
        <f>IF(AND(A217&gt;='fm 01.12 Till 31.12'!$G$1,A217&lt;='fm 01.12 Till 31.12'!$H$1,COUNTIFS($A217:$A$422,A217,$B217:$B$422,B217)=1),SUMIFS($E$3:$E$422,$B$3:$B$422,B217,$A$3:$A$422,A217),0)</f>
        <v>0</v>
      </c>
      <c r="H217" s="9">
        <v>45258</v>
      </c>
    </row>
    <row r="218" spans="1:8" s="9" customFormat="1" ht="18.600000000000001" x14ac:dyDescent="0.45">
      <c r="A218" s="117">
        <v>45258</v>
      </c>
      <c r="B218" s="118" t="s">
        <v>20</v>
      </c>
      <c r="C218" s="126">
        <v>2</v>
      </c>
      <c r="D218" s="119">
        <v>24</v>
      </c>
      <c r="E218" s="120">
        <f t="shared" si="3"/>
        <v>24</v>
      </c>
      <c r="F218" s="110">
        <f>IF(AND(A218&gt;='fm 01.12 Till 31.12'!$G$1,A218&lt;='fm 01.12 Till 31.12'!$H$1,COUNTIFS($A218:$A$422,A218,$B218:$B$422,B218)=1),SUMIFS($E$3:$E$422,$B$3:$B$422,B218,$A$3:$A$422,A218),0)</f>
        <v>0</v>
      </c>
      <c r="H218" s="9">
        <v>45258</v>
      </c>
    </row>
    <row r="219" spans="1:8" s="9" customFormat="1" ht="15.6" x14ac:dyDescent="0.3">
      <c r="A219" s="117">
        <v>45258</v>
      </c>
      <c r="B219" s="104" t="s">
        <v>22</v>
      </c>
      <c r="C219" s="126">
        <v>2</v>
      </c>
      <c r="D219" s="119">
        <v>45</v>
      </c>
      <c r="E219" s="120">
        <f t="shared" si="3"/>
        <v>45</v>
      </c>
      <c r="F219" s="110">
        <f>IF(AND(A219&gt;='fm 01.12 Till 31.12'!$G$1,A219&lt;='fm 01.12 Till 31.12'!$H$1,COUNTIFS($A219:$A$422,A219,$B219:$B$422,B219)=1),SUMIFS($E$3:$E$422,$B$3:$B$422,B219,$A$3:$A$422,A219),0)</f>
        <v>0</v>
      </c>
      <c r="H219" s="9">
        <v>45258</v>
      </c>
    </row>
    <row r="220" spans="1:8" s="9" customFormat="1" ht="18.600000000000001" x14ac:dyDescent="0.45">
      <c r="A220" s="117">
        <v>45258</v>
      </c>
      <c r="B220" s="118" t="s">
        <v>25</v>
      </c>
      <c r="C220" s="126">
        <v>5</v>
      </c>
      <c r="D220" s="119">
        <v>255</v>
      </c>
      <c r="E220" s="120">
        <f t="shared" si="3"/>
        <v>255</v>
      </c>
      <c r="F220" s="110">
        <f>IF(AND(A220&gt;='fm 01.12 Till 31.12'!$G$1,A220&lt;='fm 01.12 Till 31.12'!$H$1,COUNTIFS($A220:$A$422,A220,$B220:$B$422,B220)=1),SUMIFS($E$3:$E$422,$B$3:$B$422,B220,$A$3:$A$422,A220),0)</f>
        <v>0</v>
      </c>
      <c r="H220" s="9">
        <v>45258</v>
      </c>
    </row>
    <row r="221" spans="1:8" s="9" customFormat="1" ht="18.600000000000001" x14ac:dyDescent="0.45">
      <c r="A221" s="117">
        <v>45258</v>
      </c>
      <c r="B221" s="118" t="s">
        <v>30</v>
      </c>
      <c r="C221" s="126">
        <v>4</v>
      </c>
      <c r="D221" s="119">
        <v>115</v>
      </c>
      <c r="E221" s="120">
        <f t="shared" si="3"/>
        <v>115</v>
      </c>
      <c r="F221" s="110">
        <f>IF(AND(A221&gt;='fm 01.12 Till 31.12'!$G$1,A221&lt;='fm 01.12 Till 31.12'!$H$1,COUNTIFS($A221:$A$422,A221,$B221:$B$422,B221)=1),SUMIFS($E$3:$E$422,$B$3:$B$422,B221,$A$3:$A$422,A221),0)</f>
        <v>0</v>
      </c>
      <c r="H221" s="9">
        <v>45258</v>
      </c>
    </row>
    <row r="222" spans="1:8" s="9" customFormat="1" ht="18.600000000000001" x14ac:dyDescent="0.45">
      <c r="A222" s="117">
        <v>45258</v>
      </c>
      <c r="B222" s="118" t="s">
        <v>28</v>
      </c>
      <c r="C222" s="126">
        <v>9</v>
      </c>
      <c r="D222" s="119">
        <v>558</v>
      </c>
      <c r="E222" s="120">
        <f t="shared" si="3"/>
        <v>558</v>
      </c>
      <c r="F222" s="110">
        <f>IF(AND(A222&gt;='fm 01.12 Till 31.12'!$G$1,A222&lt;='fm 01.12 Till 31.12'!$H$1,COUNTIFS($A222:$A$422,A222,$B222:$B$422,B222)=1),SUMIFS($E$3:$E$422,$B$3:$B$422,B222,$A$3:$A$422,A222),0)</f>
        <v>0</v>
      </c>
      <c r="H222" s="9">
        <v>45258</v>
      </c>
    </row>
    <row r="223" spans="1:8" s="9" customFormat="1" ht="18.600000000000001" x14ac:dyDescent="0.45">
      <c r="A223" s="117">
        <v>45258</v>
      </c>
      <c r="B223" s="118" t="s">
        <v>27</v>
      </c>
      <c r="C223" s="126">
        <v>11</v>
      </c>
      <c r="D223" s="119">
        <v>99</v>
      </c>
      <c r="E223" s="120">
        <f t="shared" si="3"/>
        <v>99</v>
      </c>
      <c r="F223" s="110">
        <f>IF(AND(A223&gt;='fm 01.12 Till 31.12'!$G$1,A223&lt;='fm 01.12 Till 31.12'!$H$1,COUNTIFS($A223:$A$422,A223,$B223:$B$422,B223)=1),SUMIFS($E$3:$E$422,$B$3:$B$422,B223,$A$3:$A$422,A223),0)</f>
        <v>0</v>
      </c>
      <c r="H223" s="9">
        <v>45258</v>
      </c>
    </row>
    <row r="224" spans="1:8" s="9" customFormat="1" ht="18.600000000000001" x14ac:dyDescent="0.45">
      <c r="A224" s="117">
        <v>45258</v>
      </c>
      <c r="B224" s="118" t="s">
        <v>24</v>
      </c>
      <c r="C224" s="126">
        <v>2</v>
      </c>
      <c r="D224" s="119"/>
      <c r="E224" s="120">
        <f t="shared" si="3"/>
        <v>0</v>
      </c>
      <c r="F224" s="110">
        <f>IF(AND(A224&gt;='fm 01.12 Till 31.12'!$G$1,A224&lt;='fm 01.12 Till 31.12'!$H$1,COUNTIFS($A224:$A$422,A224,$B224:$B$422,B224)=1),SUMIFS($E$3:$E$422,$B$3:$B$422,B224,$A$3:$A$422,A224),0)</f>
        <v>0</v>
      </c>
      <c r="H224" s="9">
        <v>45258</v>
      </c>
    </row>
    <row r="225" spans="1:8" s="9" customFormat="1" ht="18.600000000000001" x14ac:dyDescent="0.45">
      <c r="A225" s="117">
        <v>45258</v>
      </c>
      <c r="B225" s="118" t="s">
        <v>20</v>
      </c>
      <c r="C225" s="126">
        <v>3</v>
      </c>
      <c r="D225" s="119"/>
      <c r="E225" s="120">
        <f t="shared" si="3"/>
        <v>0</v>
      </c>
      <c r="F225" s="110">
        <f>IF(AND(A225&gt;='fm 01.12 Till 31.12'!$G$1,A225&lt;='fm 01.12 Till 31.12'!$H$1,COUNTIFS($A225:$A$422,A225,$B225:$B$422,B225)=1),SUMIFS($E$3:$E$422,$B$3:$B$422,B225,$A$3:$A$422,A225),0)</f>
        <v>0</v>
      </c>
      <c r="H225" s="9">
        <v>45258</v>
      </c>
    </row>
    <row r="226" spans="1:8" s="9" customFormat="1" ht="18.600000000000001" x14ac:dyDescent="0.45">
      <c r="A226" s="117">
        <v>45258</v>
      </c>
      <c r="B226" s="118" t="s">
        <v>25</v>
      </c>
      <c r="C226" s="126">
        <v>2</v>
      </c>
      <c r="D226" s="119"/>
      <c r="E226" s="120">
        <f t="shared" si="3"/>
        <v>0</v>
      </c>
      <c r="F226" s="110">
        <f>IF(AND(A226&gt;='fm 01.12 Till 31.12'!$G$1,A226&lt;='fm 01.12 Till 31.12'!$H$1,COUNTIFS($A226:$A$422,A226,$B226:$B$422,B226)=1),SUMIFS($E$3:$E$422,$B$3:$B$422,B226,$A$3:$A$422,A226),0)</f>
        <v>0</v>
      </c>
      <c r="H226" s="9">
        <v>45258</v>
      </c>
    </row>
    <row r="227" spans="1:8" s="9" customFormat="1" ht="18.600000000000001" x14ac:dyDescent="0.45">
      <c r="A227" s="117">
        <v>45258</v>
      </c>
      <c r="B227" s="118" t="s">
        <v>28</v>
      </c>
      <c r="C227" s="126">
        <v>4</v>
      </c>
      <c r="D227" s="119">
        <v>99</v>
      </c>
      <c r="E227" s="120">
        <f t="shared" si="3"/>
        <v>99</v>
      </c>
      <c r="F227" s="110">
        <f>IF(AND(A227&gt;='fm 01.12 Till 31.12'!$G$1,A227&lt;='fm 01.12 Till 31.12'!$H$1,COUNTIFS($A227:$A$422,A227,$B227:$B$422,B227)=1),SUMIFS($E$3:$E$422,$B$3:$B$422,B227,$A$3:$A$422,A227),0)</f>
        <v>0</v>
      </c>
      <c r="H227" s="9">
        <v>45258</v>
      </c>
    </row>
    <row r="228" spans="1:8" s="9" customFormat="1" ht="18.600000000000001" x14ac:dyDescent="0.45">
      <c r="A228" s="117">
        <v>45259</v>
      </c>
      <c r="B228" s="118" t="s">
        <v>20</v>
      </c>
      <c r="C228" s="126">
        <v>2</v>
      </c>
      <c r="D228" s="119">
        <v>70</v>
      </c>
      <c r="E228" s="120">
        <f t="shared" si="3"/>
        <v>70</v>
      </c>
      <c r="F228" s="110">
        <f>IF(AND(A228&gt;='fm 01.12 Till 31.12'!$G$1,A228&lt;='fm 01.12 Till 31.12'!$H$1,COUNTIFS($A228:$A$422,A228,$B228:$B$422,B228)=1),SUMIFS($E$3:$E$422,$B$3:$B$422,B228,$A$3:$A$422,A228),0)</f>
        <v>0</v>
      </c>
      <c r="H228" s="9">
        <v>45259</v>
      </c>
    </row>
    <row r="229" spans="1:8" s="9" customFormat="1" ht="18.600000000000001" x14ac:dyDescent="0.45">
      <c r="A229" s="117">
        <v>45259</v>
      </c>
      <c r="B229" s="118" t="s">
        <v>25</v>
      </c>
      <c r="C229" s="126">
        <v>3</v>
      </c>
      <c r="D229" s="119">
        <v>79</v>
      </c>
      <c r="E229" s="120">
        <f t="shared" si="3"/>
        <v>79</v>
      </c>
      <c r="F229" s="110">
        <f>IF(AND(A229&gt;='fm 01.12 Till 31.12'!$G$1,A229&lt;='fm 01.12 Till 31.12'!$H$1,COUNTIFS($A229:$A$422,A229,$B229:$B$422,B229)=1),SUMIFS($E$3:$E$422,$B$3:$B$422,B229,$A$3:$A$422,A229),0)</f>
        <v>0</v>
      </c>
      <c r="H229" s="9">
        <v>45259</v>
      </c>
    </row>
    <row r="230" spans="1:8" s="9" customFormat="1" ht="18.600000000000001" x14ac:dyDescent="0.45">
      <c r="A230" s="117">
        <v>45259</v>
      </c>
      <c r="B230" s="118" t="s">
        <v>27</v>
      </c>
      <c r="C230" s="126">
        <v>1</v>
      </c>
      <c r="D230" s="119">
        <v>20</v>
      </c>
      <c r="E230" s="120">
        <f t="shared" si="3"/>
        <v>20</v>
      </c>
      <c r="F230" s="110">
        <f>IF(AND(A230&gt;='fm 01.12 Till 31.12'!$G$1,A230&lt;='fm 01.12 Till 31.12'!$H$1,COUNTIFS($A230:$A$422,A230,$B230:$B$422,B230)=1),SUMIFS($E$3:$E$422,$B$3:$B$422,B230,$A$3:$A$422,A230),0)</f>
        <v>0</v>
      </c>
      <c r="H230" s="9">
        <v>45259</v>
      </c>
    </row>
    <row r="231" spans="1:8" s="9" customFormat="1" ht="18.600000000000001" x14ac:dyDescent="0.45">
      <c r="A231" s="117">
        <v>45259</v>
      </c>
      <c r="B231" s="118" t="s">
        <v>25</v>
      </c>
      <c r="C231" s="126">
        <v>1</v>
      </c>
      <c r="D231" s="119"/>
      <c r="E231" s="120">
        <f t="shared" si="3"/>
        <v>0</v>
      </c>
      <c r="F231" s="110">
        <f>IF(AND(A231&gt;='fm 01.12 Till 31.12'!$G$1,A231&lt;='fm 01.12 Till 31.12'!$H$1,COUNTIFS($A231:$A$422,A231,$B231:$B$422,B231)=1),SUMIFS($E$3:$E$422,$B$3:$B$422,B231,$A$3:$A$422,A231),0)</f>
        <v>0</v>
      </c>
      <c r="H231" s="9">
        <v>45259</v>
      </c>
    </row>
    <row r="232" spans="1:8" s="9" customFormat="1" ht="18.600000000000001" x14ac:dyDescent="0.45">
      <c r="A232" s="117">
        <v>45259</v>
      </c>
      <c r="B232" s="118" t="s">
        <v>25</v>
      </c>
      <c r="C232" s="126">
        <v>3</v>
      </c>
      <c r="D232" s="119">
        <v>75</v>
      </c>
      <c r="E232" s="120">
        <f t="shared" si="3"/>
        <v>75</v>
      </c>
      <c r="F232" s="110">
        <f>IF(AND(A232&gt;='fm 01.12 Till 31.12'!$G$1,A232&lt;='fm 01.12 Till 31.12'!$H$1,COUNTIFS($A232:$A$422,A232,$B232:$B$422,B232)=1),SUMIFS($E$3:$E$422,$B$3:$B$422,B232,$A$3:$A$422,A232),0)</f>
        <v>0</v>
      </c>
      <c r="H232" s="9">
        <v>45259</v>
      </c>
    </row>
    <row r="233" spans="1:8" s="9" customFormat="1" ht="18.600000000000001" x14ac:dyDescent="0.45">
      <c r="A233" s="117">
        <v>45259</v>
      </c>
      <c r="B233" s="118" t="s">
        <v>33</v>
      </c>
      <c r="C233" s="126">
        <v>9</v>
      </c>
      <c r="D233" s="119">
        <v>227</v>
      </c>
      <c r="E233" s="120">
        <f t="shared" si="3"/>
        <v>227</v>
      </c>
      <c r="F233" s="110">
        <f>IF(AND(A233&gt;='fm 01.12 Till 31.12'!$G$1,A233&lt;='fm 01.12 Till 31.12'!$H$1,COUNTIFS($A233:$A$422,A233,$B233:$B$422,B233)=1),SUMIFS($E$3:$E$422,$B$3:$B$422,B233,$A$3:$A$422,A233),0)</f>
        <v>0</v>
      </c>
      <c r="H233" s="9">
        <v>45259</v>
      </c>
    </row>
    <row r="234" spans="1:8" s="9" customFormat="1" ht="18.600000000000001" x14ac:dyDescent="0.45">
      <c r="A234" s="117">
        <v>45259</v>
      </c>
      <c r="B234" s="118" t="s">
        <v>26</v>
      </c>
      <c r="C234" s="126">
        <v>2</v>
      </c>
      <c r="D234" s="119">
        <v>106</v>
      </c>
      <c r="E234" s="120">
        <f t="shared" si="3"/>
        <v>106</v>
      </c>
      <c r="F234" s="110">
        <f>IF(AND(A234&gt;='fm 01.12 Till 31.12'!$G$1,A234&lt;='fm 01.12 Till 31.12'!$H$1,COUNTIFS($A234:$A$422,A234,$B234:$B$422,B234)=1),SUMIFS($E$3:$E$422,$B$3:$B$422,B234,$A$3:$A$422,A234),0)</f>
        <v>0</v>
      </c>
      <c r="H234" s="9">
        <v>45259</v>
      </c>
    </row>
    <row r="235" spans="1:8" s="9" customFormat="1" ht="15.6" x14ac:dyDescent="0.3">
      <c r="A235" s="117">
        <v>45259</v>
      </c>
      <c r="B235" s="104" t="s">
        <v>22</v>
      </c>
      <c r="C235" s="126">
        <v>2</v>
      </c>
      <c r="D235" s="119">
        <v>277</v>
      </c>
      <c r="E235" s="120">
        <f t="shared" si="3"/>
        <v>277</v>
      </c>
      <c r="F235" s="110">
        <f>IF(AND(A235&gt;='fm 01.12 Till 31.12'!$G$1,A235&lt;='fm 01.12 Till 31.12'!$H$1,COUNTIFS($A235:$A$422,A235,$B235:$B$422,B235)=1),SUMIFS($E$3:$E$422,$B$3:$B$422,B235,$A$3:$A$422,A235),0)</f>
        <v>0</v>
      </c>
      <c r="H235" s="9">
        <v>45259</v>
      </c>
    </row>
    <row r="236" spans="1:8" s="9" customFormat="1" ht="18.600000000000001" x14ac:dyDescent="0.45">
      <c r="A236" s="117">
        <v>45259</v>
      </c>
      <c r="B236" s="118" t="s">
        <v>28</v>
      </c>
      <c r="C236" s="126">
        <v>5</v>
      </c>
      <c r="D236" s="119"/>
      <c r="E236" s="120">
        <f t="shared" si="3"/>
        <v>0</v>
      </c>
      <c r="F236" s="110">
        <f>IF(AND(A236&gt;='fm 01.12 Till 31.12'!$G$1,A236&lt;='fm 01.12 Till 31.12'!$H$1,COUNTIFS($A236:$A$422,A236,$B236:$B$422,B236)=1),SUMIFS($E$3:$E$422,$B$3:$B$422,B236,$A$3:$A$422,A236),0)</f>
        <v>0</v>
      </c>
      <c r="H236" s="9">
        <v>45259</v>
      </c>
    </row>
    <row r="237" spans="1:8" s="9" customFormat="1" ht="18.600000000000001" x14ac:dyDescent="0.45">
      <c r="A237" s="117">
        <v>45259</v>
      </c>
      <c r="B237" s="118" t="s">
        <v>26</v>
      </c>
      <c r="C237" s="126">
        <v>2</v>
      </c>
      <c r="D237" s="119"/>
      <c r="E237" s="120">
        <f t="shared" si="3"/>
        <v>0</v>
      </c>
      <c r="F237" s="110">
        <f>IF(AND(A237&gt;='fm 01.12 Till 31.12'!$G$1,A237&lt;='fm 01.12 Till 31.12'!$H$1,COUNTIFS($A237:$A$422,A237,$B237:$B$422,B237)=1),SUMIFS($E$3:$E$422,$B$3:$B$422,B237,$A$3:$A$422,A237),0)</f>
        <v>0</v>
      </c>
      <c r="H237" s="9">
        <v>45259</v>
      </c>
    </row>
    <row r="238" spans="1:8" s="9" customFormat="1" ht="18.600000000000001" x14ac:dyDescent="0.45">
      <c r="A238" s="117">
        <v>45259</v>
      </c>
      <c r="B238" s="118" t="s">
        <v>27</v>
      </c>
      <c r="C238" s="126">
        <v>2</v>
      </c>
      <c r="D238" s="119"/>
      <c r="E238" s="120">
        <f t="shared" si="3"/>
        <v>0</v>
      </c>
      <c r="F238" s="110">
        <f>IF(AND(A238&gt;='fm 01.12 Till 31.12'!$G$1,A238&lt;='fm 01.12 Till 31.12'!$H$1,COUNTIFS($A238:$A$422,A238,$B238:$B$422,B238)=1),SUMIFS($E$3:$E$422,$B$3:$B$422,B238,$A$3:$A$422,A238),0)</f>
        <v>0</v>
      </c>
      <c r="H238" s="9">
        <v>45259</v>
      </c>
    </row>
    <row r="239" spans="1:8" s="9" customFormat="1" ht="18.600000000000001" x14ac:dyDescent="0.45">
      <c r="A239" s="117">
        <v>45260</v>
      </c>
      <c r="B239" s="118" t="s">
        <v>30</v>
      </c>
      <c r="C239" s="126">
        <v>2</v>
      </c>
      <c r="D239" s="119">
        <v>63</v>
      </c>
      <c r="E239" s="120">
        <f t="shared" si="3"/>
        <v>63</v>
      </c>
      <c r="F239" s="110">
        <f>IF(AND(A239&gt;='fm 01.12 Till 31.12'!$G$1,A239&lt;='fm 01.12 Till 31.12'!$H$1,COUNTIFS($A239:$A$422,A239,$B239:$B$422,B239)=1),SUMIFS($E$3:$E$422,$B$3:$B$422,B239,$A$3:$A$422,A239),0)</f>
        <v>0</v>
      </c>
      <c r="H239" s="9">
        <v>45260</v>
      </c>
    </row>
    <row r="240" spans="1:8" s="9" customFormat="1" ht="18.600000000000001" x14ac:dyDescent="0.45">
      <c r="A240" s="117">
        <v>45260</v>
      </c>
      <c r="B240" s="118" t="s">
        <v>30</v>
      </c>
      <c r="C240" s="126">
        <v>3</v>
      </c>
      <c r="D240" s="119">
        <v>100</v>
      </c>
      <c r="E240" s="120">
        <f t="shared" si="3"/>
        <v>100</v>
      </c>
      <c r="F240" s="110">
        <f>IF(AND(A240&gt;='fm 01.12 Till 31.12'!$G$1,A240&lt;='fm 01.12 Till 31.12'!$H$1,COUNTIFS($A240:$A$422,A240,$B240:$B$422,B240)=1),SUMIFS($E$3:$E$422,$B$3:$B$422,B240,$A$3:$A$422,A240),0)</f>
        <v>0</v>
      </c>
      <c r="H240" s="9">
        <v>45260</v>
      </c>
    </row>
    <row r="241" spans="1:8" s="9" customFormat="1" ht="18.600000000000001" x14ac:dyDescent="0.45">
      <c r="A241" s="117">
        <v>45260</v>
      </c>
      <c r="B241" s="118" t="s">
        <v>27</v>
      </c>
      <c r="C241" s="126">
        <v>2</v>
      </c>
      <c r="D241" s="119">
        <v>31</v>
      </c>
      <c r="E241" s="120">
        <f t="shared" si="3"/>
        <v>31</v>
      </c>
      <c r="F241" s="110">
        <f>IF(AND(A241&gt;='fm 01.12 Till 31.12'!$G$1,A241&lt;='fm 01.12 Till 31.12'!$H$1,COUNTIFS($A241:$A$422,A241,$B241:$B$422,B241)=1),SUMIFS($E$3:$E$422,$B$3:$B$422,B241,$A$3:$A$422,A241),0)</f>
        <v>0</v>
      </c>
      <c r="H241" s="9">
        <v>45260</v>
      </c>
    </row>
    <row r="242" spans="1:8" s="9" customFormat="1" ht="18.600000000000001" x14ac:dyDescent="0.45">
      <c r="A242" s="117">
        <v>45260</v>
      </c>
      <c r="B242" s="118" t="s">
        <v>34</v>
      </c>
      <c r="C242" s="126">
        <v>2</v>
      </c>
      <c r="D242" s="119">
        <v>50</v>
      </c>
      <c r="E242" s="120">
        <f t="shared" si="3"/>
        <v>50</v>
      </c>
      <c r="F242" s="110">
        <f>IF(AND(A242&gt;='fm 01.12 Till 31.12'!$G$1,A242&lt;='fm 01.12 Till 31.12'!$H$1,COUNTIFS($A242:$A$422,A242,$B242:$B$422,B242)=1),SUMIFS($E$3:$E$422,$B$3:$B$422,B242,$A$3:$A$422,A242),0)</f>
        <v>0</v>
      </c>
      <c r="H242" s="9">
        <v>45260</v>
      </c>
    </row>
    <row r="243" spans="1:8" s="9" customFormat="1" ht="18.600000000000001" x14ac:dyDescent="0.45">
      <c r="A243" s="117">
        <v>45260</v>
      </c>
      <c r="B243" s="118" t="s">
        <v>20</v>
      </c>
      <c r="C243" s="126">
        <v>2</v>
      </c>
      <c r="D243" s="119">
        <v>34</v>
      </c>
      <c r="E243" s="120">
        <f t="shared" si="3"/>
        <v>34</v>
      </c>
      <c r="F243" s="110">
        <f>IF(AND(A243&gt;='fm 01.12 Till 31.12'!$G$1,A243&lt;='fm 01.12 Till 31.12'!$H$1,COUNTIFS($A243:$A$422,A243,$B243:$B$422,B243)=1),SUMIFS($E$3:$E$422,$B$3:$B$422,B243,$A$3:$A$422,A243),0)</f>
        <v>0</v>
      </c>
      <c r="H243" s="9">
        <v>45260</v>
      </c>
    </row>
    <row r="244" spans="1:8" s="9" customFormat="1" ht="18.600000000000001" x14ac:dyDescent="0.45">
      <c r="A244" s="117">
        <v>45260</v>
      </c>
      <c r="B244" s="118" t="s">
        <v>20</v>
      </c>
      <c r="C244" s="126">
        <v>4</v>
      </c>
      <c r="D244" s="119"/>
      <c r="E244" s="120">
        <f t="shared" si="3"/>
        <v>0</v>
      </c>
      <c r="F244" s="110">
        <f>IF(AND(A244&gt;='fm 01.12 Till 31.12'!$G$1,A244&lt;='fm 01.12 Till 31.12'!$H$1,COUNTIFS($A244:$A$422,A244,$B244:$B$422,B244)=1),SUMIFS($E$3:$E$422,$B$3:$B$422,B244,$A$3:$A$422,A244),0)</f>
        <v>0</v>
      </c>
      <c r="H244" s="9">
        <v>45260</v>
      </c>
    </row>
    <row r="245" spans="1:8" s="9" customFormat="1" ht="18.600000000000001" x14ac:dyDescent="0.45">
      <c r="A245" s="117">
        <v>45260</v>
      </c>
      <c r="B245" s="118" t="s">
        <v>20</v>
      </c>
      <c r="C245" s="126">
        <v>4</v>
      </c>
      <c r="D245" s="119">
        <v>180</v>
      </c>
      <c r="E245" s="120">
        <f t="shared" si="3"/>
        <v>180</v>
      </c>
      <c r="F245" s="110">
        <f>IF(AND(A245&gt;='fm 01.12 Till 31.12'!$G$1,A245&lt;='fm 01.12 Till 31.12'!$H$1,COUNTIFS($A245:$A$422,A245,$B245:$B$422,B245)=1),SUMIFS($E$3:$E$422,$B$3:$B$422,B245,$A$3:$A$422,A245),0)</f>
        <v>0</v>
      </c>
      <c r="H245" s="9">
        <v>45260</v>
      </c>
    </row>
    <row r="246" spans="1:8" s="9" customFormat="1" ht="18.600000000000001" x14ac:dyDescent="0.45">
      <c r="A246" s="117">
        <v>45260</v>
      </c>
      <c r="B246" s="118" t="s">
        <v>28</v>
      </c>
      <c r="C246" s="126">
        <v>2</v>
      </c>
      <c r="D246" s="119"/>
      <c r="E246" s="120">
        <f t="shared" si="3"/>
        <v>0</v>
      </c>
      <c r="F246" s="110">
        <f>IF(AND(A246&gt;='fm 01.12 Till 31.12'!$G$1,A246&lt;='fm 01.12 Till 31.12'!$H$1,COUNTIFS($A246:$A$422,A246,$B246:$B$422,B246)=1),SUMIFS($E$3:$E$422,$B$3:$B$422,B246,$A$3:$A$422,A246),0)</f>
        <v>0</v>
      </c>
      <c r="H246" s="9">
        <v>45260</v>
      </c>
    </row>
    <row r="247" spans="1:8" s="9" customFormat="1" ht="18.600000000000001" x14ac:dyDescent="0.45">
      <c r="A247" s="117">
        <v>45260</v>
      </c>
      <c r="B247" s="118" t="s">
        <v>27</v>
      </c>
      <c r="C247" s="126">
        <v>2</v>
      </c>
      <c r="D247" s="119">
        <v>95</v>
      </c>
      <c r="E247" s="120">
        <f t="shared" si="3"/>
        <v>95</v>
      </c>
      <c r="F247" s="110">
        <f>IF(AND(A247&gt;='fm 01.12 Till 31.12'!$G$1,A247&lt;='fm 01.12 Till 31.12'!$H$1,COUNTIFS($A247:$A$422,A247,$B247:$B$422,B247)=1),SUMIFS($E$3:$E$422,$B$3:$B$422,B247,$A$3:$A$422,A247),0)</f>
        <v>0</v>
      </c>
      <c r="H247" s="9">
        <v>45260</v>
      </c>
    </row>
    <row r="248" spans="1:8" s="9" customFormat="1" ht="18.600000000000001" x14ac:dyDescent="0.45">
      <c r="A248" s="117">
        <v>45260</v>
      </c>
      <c r="B248" s="118" t="s">
        <v>25</v>
      </c>
      <c r="C248" s="126">
        <v>2</v>
      </c>
      <c r="D248" s="119">
        <v>290</v>
      </c>
      <c r="E248" s="120">
        <f t="shared" si="3"/>
        <v>290</v>
      </c>
      <c r="F248" s="110">
        <f>IF(AND(A248&gt;='fm 01.12 Till 31.12'!$G$1,A248&lt;='fm 01.12 Till 31.12'!$H$1,COUNTIFS($A248:$A$422,A248,$B248:$B$422,B248)=1),SUMIFS($E$3:$E$422,$B$3:$B$422,B248,$A$3:$A$422,A248),0)</f>
        <v>0</v>
      </c>
      <c r="H248" s="9">
        <v>45260</v>
      </c>
    </row>
    <row r="249" spans="1:8" s="9" customFormat="1" ht="18.600000000000001" x14ac:dyDescent="0.45">
      <c r="A249" s="121">
        <v>45261</v>
      </c>
      <c r="B249" s="118" t="s">
        <v>27</v>
      </c>
      <c r="C249" s="127">
        <v>4</v>
      </c>
      <c r="D249" s="119">
        <v>55</v>
      </c>
      <c r="E249" s="120">
        <f t="shared" si="3"/>
        <v>55</v>
      </c>
      <c r="F249" s="110">
        <f>IF(AND(A249&gt;='fm 01.12 Till 31.12'!$G$1,A249&lt;='fm 01.12 Till 31.12'!$H$1,COUNTIFS($A249:$A$422,A249,$B249:$B$422,B249)=1),SUMIFS($E$3:$E$422,$B$3:$B$422,B249,$A$3:$A$422,A249),0)</f>
        <v>0</v>
      </c>
      <c r="H249" s="9">
        <v>45261</v>
      </c>
    </row>
    <row r="250" spans="1:8" s="9" customFormat="1" ht="18.600000000000001" x14ac:dyDescent="0.45">
      <c r="A250" s="121">
        <v>45261</v>
      </c>
      <c r="B250" s="118" t="s">
        <v>34</v>
      </c>
      <c r="C250" s="127">
        <v>5</v>
      </c>
      <c r="D250" s="119">
        <v>175</v>
      </c>
      <c r="E250" s="120">
        <f t="shared" si="3"/>
        <v>175</v>
      </c>
      <c r="F250" s="110">
        <f>IF(AND(A250&gt;='fm 01.12 Till 31.12'!$G$1,A250&lt;='fm 01.12 Till 31.12'!$H$1,COUNTIFS($A250:$A$422,A250,$B250:$B$422,B250)=1),SUMIFS($E$3:$E$422,$B$3:$B$422,B250,$A$3:$A$422,A250),0)</f>
        <v>175</v>
      </c>
      <c r="H250" s="9">
        <v>45261</v>
      </c>
    </row>
    <row r="251" spans="1:8" s="9" customFormat="1" ht="18.600000000000001" x14ac:dyDescent="0.45">
      <c r="A251" s="121">
        <v>45261</v>
      </c>
      <c r="B251" s="118" t="s">
        <v>26</v>
      </c>
      <c r="C251" s="127">
        <v>5</v>
      </c>
      <c r="D251" s="119">
        <v>33</v>
      </c>
      <c r="E251" s="120">
        <f t="shared" si="3"/>
        <v>33</v>
      </c>
      <c r="F251" s="110">
        <f>IF(AND(A251&gt;='fm 01.12 Till 31.12'!$G$1,A251&lt;='fm 01.12 Till 31.12'!$H$1,COUNTIFS($A251:$A$422,A251,$B251:$B$422,B251)=1),SUMIFS($E$3:$E$422,$B$3:$B$422,B251,$A$3:$A$422,A251),0)</f>
        <v>33</v>
      </c>
      <c r="H251" s="9">
        <v>45261</v>
      </c>
    </row>
    <row r="252" spans="1:8" s="9" customFormat="1" ht="18.600000000000001" x14ac:dyDescent="0.45">
      <c r="A252" s="121">
        <v>45261</v>
      </c>
      <c r="B252" s="118" t="s">
        <v>28</v>
      </c>
      <c r="C252" s="127">
        <v>2</v>
      </c>
      <c r="D252" s="119">
        <v>65</v>
      </c>
      <c r="E252" s="120">
        <f t="shared" si="3"/>
        <v>65</v>
      </c>
      <c r="F252" s="110">
        <f>IF(AND(A252&gt;='fm 01.12 Till 31.12'!$G$1,A252&lt;='fm 01.12 Till 31.12'!$H$1,COUNTIFS($A252:$A$422,A252,$B252:$B$422,B252)=1),SUMIFS($E$3:$E$422,$B$3:$B$422,B252,$A$3:$A$422,A252),0)</f>
        <v>0</v>
      </c>
      <c r="H252" s="9">
        <v>45261</v>
      </c>
    </row>
    <row r="253" spans="1:8" s="9" customFormat="1" ht="18.600000000000001" x14ac:dyDescent="0.45">
      <c r="A253" s="121">
        <v>45261</v>
      </c>
      <c r="B253" s="118" t="s">
        <v>28</v>
      </c>
      <c r="C253" s="127">
        <v>2</v>
      </c>
      <c r="D253" s="119">
        <v>60</v>
      </c>
      <c r="E253" s="120">
        <f t="shared" si="3"/>
        <v>60</v>
      </c>
      <c r="F253" s="110">
        <f>IF(AND(A253&gt;='fm 01.12 Till 31.12'!$G$1,A253&lt;='fm 01.12 Till 31.12'!$H$1,COUNTIFS($A253:$A$422,A253,$B253:$B$422,B253)=1),SUMIFS($E$3:$E$422,$B$3:$B$422,B253,$A$3:$A$422,A253),0)</f>
        <v>125</v>
      </c>
      <c r="H253" s="9">
        <v>45261</v>
      </c>
    </row>
    <row r="254" spans="1:8" s="9" customFormat="1" ht="18.600000000000001" x14ac:dyDescent="0.45">
      <c r="A254" s="121">
        <v>45261</v>
      </c>
      <c r="B254" s="118" t="s">
        <v>24</v>
      </c>
      <c r="C254" s="127">
        <v>7</v>
      </c>
      <c r="D254" s="119">
        <v>148</v>
      </c>
      <c r="E254" s="120">
        <f t="shared" si="3"/>
        <v>148</v>
      </c>
      <c r="F254" s="110">
        <f>IF(AND(A254&gt;='fm 01.12 Till 31.12'!$G$1,A254&lt;='fm 01.12 Till 31.12'!$H$1,COUNTIFS($A254:$A$422,A254,$B254:$B$422,B254)=1),SUMIFS($E$3:$E$422,$B$3:$B$422,B254,$A$3:$A$422,A254),0)</f>
        <v>0</v>
      </c>
      <c r="H254" s="9">
        <v>45261</v>
      </c>
    </row>
    <row r="255" spans="1:8" s="9" customFormat="1" ht="18.600000000000001" x14ac:dyDescent="0.45">
      <c r="A255" s="121">
        <v>45261</v>
      </c>
      <c r="B255" s="118" t="s">
        <v>27</v>
      </c>
      <c r="C255" s="127">
        <v>2</v>
      </c>
      <c r="D255" s="119"/>
      <c r="E255" s="120">
        <f t="shared" si="3"/>
        <v>0</v>
      </c>
      <c r="F255" s="110">
        <f>IF(AND(A255&gt;='fm 01.12 Till 31.12'!$G$1,A255&lt;='fm 01.12 Till 31.12'!$H$1,COUNTIFS($A255:$A$422,A255,$B255:$B$422,B255)=1),SUMIFS($E$3:$E$422,$B$3:$B$422,B255,$A$3:$A$422,A255),0)</f>
        <v>55</v>
      </c>
      <c r="H255" s="9">
        <v>45261</v>
      </c>
    </row>
    <row r="256" spans="1:8" s="9" customFormat="1" ht="18.600000000000001" x14ac:dyDescent="0.45">
      <c r="A256" s="121">
        <v>45261</v>
      </c>
      <c r="B256" s="118" t="s">
        <v>24</v>
      </c>
      <c r="C256" s="127">
        <v>2</v>
      </c>
      <c r="D256" s="119"/>
      <c r="E256" s="120">
        <f t="shared" si="3"/>
        <v>0</v>
      </c>
      <c r="F256" s="110">
        <f>IF(AND(A256&gt;='fm 01.12 Till 31.12'!$G$1,A256&lt;='fm 01.12 Till 31.12'!$H$1,COUNTIFS($A256:$A$422,A256,$B256:$B$422,B256)=1),SUMIFS($E$3:$E$422,$B$3:$B$422,B256,$A$3:$A$422,A256),0)</f>
        <v>148</v>
      </c>
      <c r="H256" s="9">
        <v>45261</v>
      </c>
    </row>
    <row r="257" spans="1:8" s="9" customFormat="1" ht="18.600000000000001" x14ac:dyDescent="0.45">
      <c r="A257" s="121">
        <v>45262</v>
      </c>
      <c r="B257" s="118" t="s">
        <v>20</v>
      </c>
      <c r="C257" s="127">
        <v>3</v>
      </c>
      <c r="D257" s="119">
        <v>15</v>
      </c>
      <c r="E257" s="120">
        <f t="shared" si="3"/>
        <v>15</v>
      </c>
      <c r="F257" s="110">
        <f>IF(AND(A257&gt;='fm 01.12 Till 31.12'!$G$1,A257&lt;='fm 01.12 Till 31.12'!$H$1,COUNTIFS($A257:$A$422,A257,$B257:$B$422,B257)=1),SUMIFS($E$3:$E$422,$B$3:$B$422,B257,$A$3:$A$422,A257),0)</f>
        <v>0</v>
      </c>
      <c r="H257" s="9">
        <v>45262</v>
      </c>
    </row>
    <row r="258" spans="1:8" s="9" customFormat="1" ht="18.600000000000001" x14ac:dyDescent="0.45">
      <c r="A258" s="121">
        <v>45262</v>
      </c>
      <c r="B258" s="118" t="s">
        <v>24</v>
      </c>
      <c r="C258" s="127">
        <v>3</v>
      </c>
      <c r="D258" s="119">
        <v>23</v>
      </c>
      <c r="E258" s="120">
        <f t="shared" si="3"/>
        <v>23</v>
      </c>
      <c r="F258" s="110">
        <f>IF(AND(A258&gt;='fm 01.12 Till 31.12'!$G$1,A258&lt;='fm 01.12 Till 31.12'!$H$1,COUNTIFS($A258:$A$422,A258,$B258:$B$422,B258)=1),SUMIFS($E$3:$E$422,$B$3:$B$422,B258,$A$3:$A$422,A258),0)</f>
        <v>23</v>
      </c>
      <c r="H258" s="9">
        <v>45262</v>
      </c>
    </row>
    <row r="259" spans="1:8" s="9" customFormat="1" ht="18.600000000000001" x14ac:dyDescent="0.45">
      <c r="A259" s="121">
        <v>45262</v>
      </c>
      <c r="B259" s="118" t="s">
        <v>33</v>
      </c>
      <c r="C259" s="127">
        <v>4</v>
      </c>
      <c r="D259" s="119">
        <v>175</v>
      </c>
      <c r="E259" s="120">
        <f t="shared" ref="E259:E322" si="4">SUM(D259:D259)</f>
        <v>175</v>
      </c>
      <c r="F259" s="110">
        <f>IF(AND(A259&gt;='fm 01.12 Till 31.12'!$G$1,A259&lt;='fm 01.12 Till 31.12'!$H$1,COUNTIFS($A259:$A$422,A259,$B259:$B$422,B259)=1),SUMIFS($E$3:$E$422,$B$3:$B$422,B259,$A$3:$A$422,A259),0)</f>
        <v>175</v>
      </c>
      <c r="H259" s="9">
        <v>45262</v>
      </c>
    </row>
    <row r="260" spans="1:8" s="9" customFormat="1" ht="18.600000000000001" x14ac:dyDescent="0.45">
      <c r="A260" s="121">
        <v>45262</v>
      </c>
      <c r="B260" s="118" t="s">
        <v>20</v>
      </c>
      <c r="C260" s="127">
        <v>5</v>
      </c>
      <c r="D260" s="119">
        <v>27</v>
      </c>
      <c r="E260" s="120">
        <f t="shared" si="4"/>
        <v>27</v>
      </c>
      <c r="F260" s="110">
        <f>IF(AND(A260&gt;='fm 01.12 Till 31.12'!$G$1,A260&lt;='fm 01.12 Till 31.12'!$H$1,COUNTIFS($A260:$A$422,A260,$B260:$B$422,B260)=1),SUMIFS($E$3:$E$422,$B$3:$B$422,B260,$A$3:$A$422,A260),0)</f>
        <v>42</v>
      </c>
      <c r="H260" s="9">
        <v>45262</v>
      </c>
    </row>
    <row r="261" spans="1:8" s="9" customFormat="1" ht="18.600000000000001" x14ac:dyDescent="0.45">
      <c r="A261" s="121">
        <v>45262</v>
      </c>
      <c r="B261" s="118" t="s">
        <v>34</v>
      </c>
      <c r="C261" s="127">
        <v>2</v>
      </c>
      <c r="D261" s="119">
        <v>119</v>
      </c>
      <c r="E261" s="120">
        <f t="shared" si="4"/>
        <v>119</v>
      </c>
      <c r="F261" s="110">
        <f>IF(AND(A261&gt;='fm 01.12 Till 31.12'!$G$1,A261&lt;='fm 01.12 Till 31.12'!$H$1,COUNTIFS($A261:$A$422,A261,$B261:$B$422,B261)=1),SUMIFS($E$3:$E$422,$B$3:$B$422,B261,$A$3:$A$422,A261),0)</f>
        <v>119</v>
      </c>
      <c r="H261" s="9">
        <v>45262</v>
      </c>
    </row>
    <row r="262" spans="1:8" s="9" customFormat="1" ht="18.600000000000001" x14ac:dyDescent="0.45">
      <c r="A262" s="121">
        <v>45263</v>
      </c>
      <c r="B262" s="118" t="s">
        <v>24</v>
      </c>
      <c r="C262" s="127">
        <v>2</v>
      </c>
      <c r="D262" s="119"/>
      <c r="E262" s="120">
        <f t="shared" si="4"/>
        <v>0</v>
      </c>
      <c r="F262" s="110">
        <f>IF(AND(A262&gt;='fm 01.12 Till 31.12'!$G$1,A262&lt;='fm 01.12 Till 31.12'!$H$1,COUNTIFS($A262:$A$422,A262,$B262:$B$422,B262)=1),SUMIFS($E$3:$E$422,$B$3:$B$422,B262,$A$3:$A$422,A262),0)</f>
        <v>0</v>
      </c>
      <c r="H262" s="9">
        <v>45263</v>
      </c>
    </row>
    <row r="263" spans="1:8" s="9" customFormat="1" ht="18.600000000000001" x14ac:dyDescent="0.45">
      <c r="A263" s="121">
        <v>45263</v>
      </c>
      <c r="B263" s="118" t="s">
        <v>26</v>
      </c>
      <c r="C263" s="127">
        <v>1</v>
      </c>
      <c r="D263" s="119"/>
      <c r="E263" s="120">
        <f t="shared" si="4"/>
        <v>0</v>
      </c>
      <c r="F263" s="110">
        <f>IF(AND(A263&gt;='fm 01.12 Till 31.12'!$G$1,A263&lt;='fm 01.12 Till 31.12'!$H$1,COUNTIFS($A263:$A$422,A263,$B263:$B$422,B263)=1),SUMIFS($E$3:$E$422,$B$3:$B$422,B263,$A$3:$A$422,A263),0)</f>
        <v>0</v>
      </c>
      <c r="H263" s="9">
        <v>45263</v>
      </c>
    </row>
    <row r="264" spans="1:8" s="9" customFormat="1" ht="15.6" x14ac:dyDescent="0.3">
      <c r="A264" s="121">
        <v>45263</v>
      </c>
      <c r="B264" s="104" t="s">
        <v>22</v>
      </c>
      <c r="C264" s="127">
        <v>2</v>
      </c>
      <c r="D264" s="119"/>
      <c r="E264" s="120">
        <f t="shared" si="4"/>
        <v>0</v>
      </c>
      <c r="F264" s="110">
        <f>IF(AND(A264&gt;='fm 01.12 Till 31.12'!$G$1,A264&lt;='fm 01.12 Till 31.12'!$H$1,COUNTIFS($A264:$A$422,A264,$B264:$B$422,B264)=1),SUMIFS($E$3:$E$422,$B$3:$B$422,B264,$A$3:$A$422,A264),0)</f>
        <v>0</v>
      </c>
      <c r="H264" s="9">
        <v>45263</v>
      </c>
    </row>
    <row r="265" spans="1:8" s="9" customFormat="1" ht="18.600000000000001" x14ac:dyDescent="0.45">
      <c r="A265" s="117">
        <v>45264</v>
      </c>
      <c r="B265" s="118" t="s">
        <v>20</v>
      </c>
      <c r="C265" s="126">
        <v>2</v>
      </c>
      <c r="D265" s="119">
        <v>132</v>
      </c>
      <c r="E265" s="120">
        <f t="shared" si="4"/>
        <v>132</v>
      </c>
      <c r="F265" s="110">
        <f>IF(AND(A265&gt;='fm 01.12 Till 31.12'!$G$1,A265&lt;='fm 01.12 Till 31.12'!$H$1,COUNTIFS($A265:$A$422,A265,$B265:$B$422,B265)=1),SUMIFS($E$3:$E$422,$B$3:$B$422,B265,$A$3:$A$422,A265),0)</f>
        <v>0</v>
      </c>
      <c r="H265" s="9">
        <v>45264</v>
      </c>
    </row>
    <row r="266" spans="1:8" s="9" customFormat="1" ht="18.600000000000001" x14ac:dyDescent="0.45">
      <c r="A266" s="117">
        <v>45264</v>
      </c>
      <c r="B266" s="118" t="s">
        <v>28</v>
      </c>
      <c r="C266" s="126">
        <v>2</v>
      </c>
      <c r="D266" s="119">
        <v>19</v>
      </c>
      <c r="E266" s="120">
        <f t="shared" si="4"/>
        <v>19</v>
      </c>
      <c r="F266" s="110">
        <f>IF(AND(A266&gt;='fm 01.12 Till 31.12'!$G$1,A266&lt;='fm 01.12 Till 31.12'!$H$1,COUNTIFS($A266:$A$422,A266,$B266:$B$422,B266)=1),SUMIFS($E$3:$E$422,$B$3:$B$422,B266,$A$3:$A$422,A266),0)</f>
        <v>19</v>
      </c>
      <c r="H266" s="9">
        <v>45264</v>
      </c>
    </row>
    <row r="267" spans="1:8" s="9" customFormat="1" ht="18.600000000000001" x14ac:dyDescent="0.45">
      <c r="A267" s="117">
        <v>45264</v>
      </c>
      <c r="B267" s="118" t="s">
        <v>30</v>
      </c>
      <c r="C267" s="126">
        <v>15</v>
      </c>
      <c r="D267" s="119">
        <v>551</v>
      </c>
      <c r="E267" s="120">
        <f t="shared" si="4"/>
        <v>551</v>
      </c>
      <c r="F267" s="110">
        <f>IF(AND(A267&gt;='fm 01.12 Till 31.12'!$G$1,A267&lt;='fm 01.12 Till 31.12'!$H$1,COUNTIFS($A267:$A$422,A267,$B267:$B$422,B267)=1),SUMIFS($E$3:$E$422,$B$3:$B$422,B267,$A$3:$A$422,A267),0)</f>
        <v>551</v>
      </c>
      <c r="H267" s="9">
        <v>45264</v>
      </c>
    </row>
    <row r="268" spans="1:8" s="9" customFormat="1" ht="18.600000000000001" x14ac:dyDescent="0.45">
      <c r="A268" s="117">
        <v>45264</v>
      </c>
      <c r="B268" s="118" t="s">
        <v>26</v>
      </c>
      <c r="C268" s="126">
        <v>3</v>
      </c>
      <c r="D268" s="119"/>
      <c r="E268" s="120">
        <f t="shared" si="4"/>
        <v>0</v>
      </c>
      <c r="F268" s="110">
        <f>IF(AND(A268&gt;='fm 01.12 Till 31.12'!$G$1,A268&lt;='fm 01.12 Till 31.12'!$H$1,COUNTIFS($A268:$A$422,A268,$B268:$B$422,B268)=1),SUMIFS($E$3:$E$422,$B$3:$B$422,B268,$A$3:$A$422,A268),0)</f>
        <v>0</v>
      </c>
      <c r="H268" s="9">
        <v>45264</v>
      </c>
    </row>
    <row r="269" spans="1:8" s="9" customFormat="1" ht="18.600000000000001" x14ac:dyDescent="0.45">
      <c r="A269" s="117">
        <v>45264</v>
      </c>
      <c r="B269" s="118" t="s">
        <v>26</v>
      </c>
      <c r="C269" s="126">
        <v>2</v>
      </c>
      <c r="D269" s="119">
        <v>79</v>
      </c>
      <c r="E269" s="120">
        <f t="shared" si="4"/>
        <v>79</v>
      </c>
      <c r="F269" s="110">
        <f>IF(AND(A269&gt;='fm 01.12 Till 31.12'!$G$1,A269&lt;='fm 01.12 Till 31.12'!$H$1,COUNTIFS($A269:$A$422,A269,$B269:$B$422,B269)=1),SUMIFS($E$3:$E$422,$B$3:$B$422,B269,$A$3:$A$422,A269),0)</f>
        <v>0</v>
      </c>
      <c r="H269" s="9">
        <v>45264</v>
      </c>
    </row>
    <row r="270" spans="1:8" s="9" customFormat="1" ht="18.600000000000001" x14ac:dyDescent="0.45">
      <c r="A270" s="117">
        <v>45264</v>
      </c>
      <c r="B270" s="118" t="s">
        <v>26</v>
      </c>
      <c r="C270" s="126">
        <v>4</v>
      </c>
      <c r="D270" s="119">
        <v>52</v>
      </c>
      <c r="E270" s="120">
        <f t="shared" si="4"/>
        <v>52</v>
      </c>
      <c r="F270" s="110">
        <f>IF(AND(A270&gt;='fm 01.12 Till 31.12'!$G$1,A270&lt;='fm 01.12 Till 31.12'!$H$1,COUNTIFS($A270:$A$422,A270,$B270:$B$422,B270)=1),SUMIFS($E$3:$E$422,$B$3:$B$422,B270,$A$3:$A$422,A270),0)</f>
        <v>131</v>
      </c>
      <c r="H270" s="9">
        <v>45264</v>
      </c>
    </row>
    <row r="271" spans="1:8" s="9" customFormat="1" ht="18.600000000000001" x14ac:dyDescent="0.45">
      <c r="A271" s="117">
        <v>45264</v>
      </c>
      <c r="B271" s="118" t="s">
        <v>20</v>
      </c>
      <c r="C271" s="126">
        <v>2</v>
      </c>
      <c r="D271" s="119">
        <v>70</v>
      </c>
      <c r="E271" s="120">
        <f t="shared" si="4"/>
        <v>70</v>
      </c>
      <c r="F271" s="110">
        <f>IF(AND(A271&gt;='fm 01.12 Till 31.12'!$G$1,A271&lt;='fm 01.12 Till 31.12'!$H$1,COUNTIFS($A271:$A$422,A271,$B271:$B$422,B271)=1),SUMIFS($E$3:$E$422,$B$3:$B$422,B271,$A$3:$A$422,A271),0)</f>
        <v>202</v>
      </c>
      <c r="H271" s="9">
        <v>45264</v>
      </c>
    </row>
    <row r="272" spans="1:8" s="9" customFormat="1" ht="18.600000000000001" x14ac:dyDescent="0.45">
      <c r="A272" s="117">
        <v>45265</v>
      </c>
      <c r="B272" s="118" t="s">
        <v>30</v>
      </c>
      <c r="C272" s="126">
        <v>4</v>
      </c>
      <c r="D272" s="119">
        <v>56</v>
      </c>
      <c r="E272" s="120">
        <f t="shared" si="4"/>
        <v>56</v>
      </c>
      <c r="F272" s="110">
        <f>IF(AND(A272&gt;='fm 01.12 Till 31.12'!$G$1,A272&lt;='fm 01.12 Till 31.12'!$H$1,COUNTIFS($A272:$A$422,A272,$B272:$B$422,B272)=1),SUMIFS($E$3:$E$422,$B$3:$B$422,B272,$A$3:$A$422,A272),0)</f>
        <v>56</v>
      </c>
      <c r="H272" s="9">
        <v>45265</v>
      </c>
    </row>
    <row r="273" spans="1:8" s="9" customFormat="1" ht="18.600000000000001" x14ac:dyDescent="0.45">
      <c r="A273" s="117">
        <v>45265</v>
      </c>
      <c r="B273" s="118" t="s">
        <v>20</v>
      </c>
      <c r="C273" s="126">
        <v>2</v>
      </c>
      <c r="D273" s="119">
        <v>51</v>
      </c>
      <c r="E273" s="120">
        <f t="shared" si="4"/>
        <v>51</v>
      </c>
      <c r="F273" s="110">
        <f>IF(AND(A273&gt;='fm 01.12 Till 31.12'!$G$1,A273&lt;='fm 01.12 Till 31.12'!$H$1,COUNTIFS($A273:$A$422,A273,$B273:$B$422,B273)=1),SUMIFS($E$3:$E$422,$B$3:$B$422,B273,$A$3:$A$422,A273),0)</f>
        <v>0</v>
      </c>
      <c r="H273" s="9">
        <v>45265</v>
      </c>
    </row>
    <row r="274" spans="1:8" s="9" customFormat="1" ht="18.600000000000001" x14ac:dyDescent="0.45">
      <c r="A274" s="117">
        <v>45265</v>
      </c>
      <c r="B274" s="118" t="s">
        <v>20</v>
      </c>
      <c r="C274" s="126">
        <v>2</v>
      </c>
      <c r="D274" s="119">
        <v>120</v>
      </c>
      <c r="E274" s="120">
        <f t="shared" si="4"/>
        <v>120</v>
      </c>
      <c r="F274" s="110">
        <f>IF(AND(A274&gt;='fm 01.12 Till 31.12'!$G$1,A274&lt;='fm 01.12 Till 31.12'!$H$1,COUNTIFS($A274:$A$422,A274,$B274:$B$422,B274)=1),SUMIFS($E$3:$E$422,$B$3:$B$422,B274,$A$3:$A$422,A274),0)</f>
        <v>171</v>
      </c>
      <c r="H274" s="9">
        <v>45265</v>
      </c>
    </row>
    <row r="275" spans="1:8" s="9" customFormat="1" ht="18.600000000000001" x14ac:dyDescent="0.45">
      <c r="A275" s="117">
        <v>45265</v>
      </c>
      <c r="B275" s="118" t="s">
        <v>33</v>
      </c>
      <c r="C275" s="126">
        <v>3</v>
      </c>
      <c r="D275" s="119">
        <v>72</v>
      </c>
      <c r="E275" s="120">
        <f t="shared" si="4"/>
        <v>72</v>
      </c>
      <c r="F275" s="110">
        <f>IF(AND(A275&gt;='fm 01.12 Till 31.12'!$G$1,A275&lt;='fm 01.12 Till 31.12'!$H$1,COUNTIFS($A275:$A$422,A275,$B275:$B$422,B275)=1),SUMIFS($E$3:$E$422,$B$3:$B$422,B275,$A$3:$A$422,A275),0)</f>
        <v>72</v>
      </c>
      <c r="H275" s="9">
        <v>45265</v>
      </c>
    </row>
    <row r="276" spans="1:8" s="9" customFormat="1" ht="18.600000000000001" x14ac:dyDescent="0.45">
      <c r="A276" s="117">
        <v>45265</v>
      </c>
      <c r="B276" s="118" t="s">
        <v>32</v>
      </c>
      <c r="C276" s="126">
        <v>4</v>
      </c>
      <c r="D276" s="119">
        <v>50</v>
      </c>
      <c r="E276" s="120">
        <f t="shared" si="4"/>
        <v>50</v>
      </c>
      <c r="F276" s="110">
        <f>IF(AND(A276&gt;='fm 01.12 Till 31.12'!$G$1,A276&lt;='fm 01.12 Till 31.12'!$H$1,COUNTIFS($A276:$A$422,A276,$B276:$B$422,B276)=1),SUMIFS($E$3:$E$422,$B$3:$B$422,B276,$A$3:$A$422,A276),0)</f>
        <v>50</v>
      </c>
      <c r="H276" s="9">
        <v>45265</v>
      </c>
    </row>
    <row r="277" spans="1:8" s="9" customFormat="1" ht="18.600000000000001" x14ac:dyDescent="0.45">
      <c r="A277" s="117">
        <v>45266</v>
      </c>
      <c r="B277" s="118" t="s">
        <v>30</v>
      </c>
      <c r="C277" s="126">
        <v>3</v>
      </c>
      <c r="D277" s="119">
        <v>61</v>
      </c>
      <c r="E277" s="120">
        <f t="shared" si="4"/>
        <v>61</v>
      </c>
      <c r="F277" s="110">
        <f>IF(AND(A277&gt;='fm 01.12 Till 31.12'!$G$1,A277&lt;='fm 01.12 Till 31.12'!$H$1,COUNTIFS($A277:$A$422,A277,$B277:$B$422,B277)=1),SUMIFS($E$3:$E$422,$B$3:$B$422,B277,$A$3:$A$422,A277),0)</f>
        <v>61</v>
      </c>
      <c r="H277" s="9">
        <v>45266</v>
      </c>
    </row>
    <row r="278" spans="1:8" s="9" customFormat="1" ht="18.600000000000001" x14ac:dyDescent="0.45">
      <c r="A278" s="117">
        <v>45266</v>
      </c>
      <c r="B278" s="118" t="s">
        <v>20</v>
      </c>
      <c r="C278" s="126">
        <v>5</v>
      </c>
      <c r="D278" s="119">
        <v>12</v>
      </c>
      <c r="E278" s="120">
        <f t="shared" si="4"/>
        <v>12</v>
      </c>
      <c r="F278" s="110">
        <f>IF(AND(A278&gt;='fm 01.12 Till 31.12'!$G$1,A278&lt;='fm 01.12 Till 31.12'!$H$1,COUNTIFS($A278:$A$422,A278,$B278:$B$422,B278)=1),SUMIFS($E$3:$E$422,$B$3:$B$422,B278,$A$3:$A$422,A278),0)</f>
        <v>12</v>
      </c>
      <c r="H278" s="9">
        <v>45266</v>
      </c>
    </row>
    <row r="279" spans="1:8" s="9" customFormat="1" ht="18.600000000000001" x14ac:dyDescent="0.45">
      <c r="A279" s="117">
        <v>45266</v>
      </c>
      <c r="B279" s="118" t="s">
        <v>33</v>
      </c>
      <c r="C279" s="126">
        <v>5</v>
      </c>
      <c r="D279" s="119">
        <v>170</v>
      </c>
      <c r="E279" s="120">
        <f t="shared" si="4"/>
        <v>170</v>
      </c>
      <c r="F279" s="110">
        <f>IF(AND(A279&gt;='fm 01.12 Till 31.12'!$G$1,A279&lt;='fm 01.12 Till 31.12'!$H$1,COUNTIFS($A279:$A$422,A279,$B279:$B$422,B279)=1),SUMIFS($E$3:$E$422,$B$3:$B$422,B279,$A$3:$A$422,A279),0)</f>
        <v>170</v>
      </c>
      <c r="H279" s="9">
        <v>45266</v>
      </c>
    </row>
    <row r="280" spans="1:8" s="9" customFormat="1" ht="18.600000000000001" x14ac:dyDescent="0.45">
      <c r="A280" s="117">
        <v>45266</v>
      </c>
      <c r="B280" s="118" t="s">
        <v>28</v>
      </c>
      <c r="C280" s="126">
        <v>9</v>
      </c>
      <c r="D280" s="119">
        <v>45</v>
      </c>
      <c r="E280" s="120">
        <f t="shared" si="4"/>
        <v>45</v>
      </c>
      <c r="F280" s="110">
        <f>IF(AND(A280&gt;='fm 01.12 Till 31.12'!$G$1,A280&lt;='fm 01.12 Till 31.12'!$H$1,COUNTIFS($A280:$A$422,A280,$B280:$B$422,B280)=1),SUMIFS($E$3:$E$422,$B$3:$B$422,B280,$A$3:$A$422,A280),0)</f>
        <v>0</v>
      </c>
      <c r="H280" s="9">
        <v>45266</v>
      </c>
    </row>
    <row r="281" spans="1:8" s="9" customFormat="1" ht="18.600000000000001" x14ac:dyDescent="0.45">
      <c r="A281" s="117">
        <v>45266</v>
      </c>
      <c r="B281" s="118" t="s">
        <v>24</v>
      </c>
      <c r="C281" s="126">
        <v>2</v>
      </c>
      <c r="D281" s="119">
        <v>35</v>
      </c>
      <c r="E281" s="120">
        <f t="shared" si="4"/>
        <v>35</v>
      </c>
      <c r="F281" s="110">
        <f>IF(AND(A281&gt;='fm 01.12 Till 31.12'!$G$1,A281&lt;='fm 01.12 Till 31.12'!$H$1,COUNTIFS($A281:$A$422,A281,$B281:$B$422,B281)=1),SUMIFS($E$3:$E$422,$B$3:$B$422,B281,$A$3:$A$422,A281),0)</f>
        <v>0</v>
      </c>
      <c r="H281" s="9">
        <v>45266</v>
      </c>
    </row>
    <row r="282" spans="1:8" s="9" customFormat="1" ht="18.600000000000001" x14ac:dyDescent="0.45">
      <c r="A282" s="117">
        <v>45266</v>
      </c>
      <c r="B282" s="118" t="s">
        <v>28</v>
      </c>
      <c r="C282" s="126">
        <v>6</v>
      </c>
      <c r="D282" s="119">
        <v>52</v>
      </c>
      <c r="E282" s="120">
        <f t="shared" si="4"/>
        <v>52</v>
      </c>
      <c r="F282" s="110">
        <f>IF(AND(A282&gt;='fm 01.12 Till 31.12'!$G$1,A282&lt;='fm 01.12 Till 31.12'!$H$1,COUNTIFS($A282:$A$422,A282,$B282:$B$422,B282)=1),SUMIFS($E$3:$E$422,$B$3:$B$422,B282,$A$3:$A$422,A282),0)</f>
        <v>97</v>
      </c>
      <c r="H282" s="9">
        <v>45266</v>
      </c>
    </row>
    <row r="283" spans="1:8" s="9" customFormat="1" ht="18.600000000000001" x14ac:dyDescent="0.45">
      <c r="A283" s="117">
        <v>45266</v>
      </c>
      <c r="B283" s="118" t="s">
        <v>24</v>
      </c>
      <c r="C283" s="126">
        <v>4</v>
      </c>
      <c r="D283" s="119"/>
      <c r="E283" s="120">
        <f t="shared" si="4"/>
        <v>0</v>
      </c>
      <c r="F283" s="110">
        <f>IF(AND(A283&gt;='fm 01.12 Till 31.12'!$G$1,A283&lt;='fm 01.12 Till 31.12'!$H$1,COUNTIFS($A283:$A$422,A283,$B283:$B$422,B283)=1),SUMIFS($E$3:$E$422,$B$3:$B$422,B283,$A$3:$A$422,A283),0)</f>
        <v>35</v>
      </c>
      <c r="H283" s="9">
        <v>45266</v>
      </c>
    </row>
    <row r="284" spans="1:8" s="9" customFormat="1" ht="18.600000000000001" x14ac:dyDescent="0.45">
      <c r="A284" s="117">
        <v>45266</v>
      </c>
      <c r="B284" s="118" t="s">
        <v>23</v>
      </c>
      <c r="C284" s="126">
        <v>2</v>
      </c>
      <c r="D284" s="119"/>
      <c r="E284" s="120">
        <f t="shared" si="4"/>
        <v>0</v>
      </c>
      <c r="F284" s="110">
        <f>IF(AND(A284&gt;='fm 01.12 Till 31.12'!$G$1,A284&lt;='fm 01.12 Till 31.12'!$H$1,COUNTIFS($A284:$A$422,A284,$B284:$B$422,B284)=1),SUMIFS($E$3:$E$422,$B$3:$B$422,B284,$A$3:$A$422,A284),0)</f>
        <v>0</v>
      </c>
      <c r="H284" s="9">
        <v>45266</v>
      </c>
    </row>
    <row r="285" spans="1:8" s="9" customFormat="1" ht="18.600000000000001" x14ac:dyDescent="0.45">
      <c r="A285" s="121">
        <v>45267</v>
      </c>
      <c r="B285" s="118" t="s">
        <v>33</v>
      </c>
      <c r="C285" s="126">
        <v>3</v>
      </c>
      <c r="D285" s="119"/>
      <c r="E285" s="120">
        <f t="shared" si="4"/>
        <v>0</v>
      </c>
      <c r="F285" s="110">
        <f>IF(AND(A285&gt;='fm 01.12 Till 31.12'!$G$1,A285&lt;='fm 01.12 Till 31.12'!$H$1,COUNTIFS($A285:$A$422,A285,$B285:$B$422,B285)=1),SUMIFS($E$3:$E$422,$B$3:$B$422,B285,$A$3:$A$422,A285),0)</f>
        <v>0</v>
      </c>
      <c r="H285" s="9">
        <v>45267</v>
      </c>
    </row>
    <row r="286" spans="1:8" s="9" customFormat="1" ht="18.600000000000001" x14ac:dyDescent="0.45">
      <c r="A286" s="121">
        <v>45267</v>
      </c>
      <c r="B286" s="118" t="s">
        <v>30</v>
      </c>
      <c r="C286" s="126">
        <v>7</v>
      </c>
      <c r="D286" s="119">
        <v>7</v>
      </c>
      <c r="E286" s="120">
        <f t="shared" si="4"/>
        <v>7</v>
      </c>
      <c r="F286" s="110">
        <f>IF(AND(A286&gt;='fm 01.12 Till 31.12'!$G$1,A286&lt;='fm 01.12 Till 31.12'!$H$1,COUNTIFS($A286:$A$422,A286,$B286:$B$422,B286)=1),SUMIFS($E$3:$E$422,$B$3:$B$422,B286,$A$3:$A$422,A286),0)</f>
        <v>0</v>
      </c>
      <c r="H286" s="9">
        <v>45267</v>
      </c>
    </row>
    <row r="287" spans="1:8" s="9" customFormat="1" ht="18.600000000000001" x14ac:dyDescent="0.45">
      <c r="A287" s="121">
        <v>45267</v>
      </c>
      <c r="B287" s="118" t="s">
        <v>30</v>
      </c>
      <c r="C287" s="126">
        <v>6</v>
      </c>
      <c r="D287" s="119">
        <v>160</v>
      </c>
      <c r="E287" s="120">
        <f t="shared" si="4"/>
        <v>160</v>
      </c>
      <c r="F287" s="110">
        <f>IF(AND(A287&gt;='fm 01.12 Till 31.12'!$G$1,A287&lt;='fm 01.12 Till 31.12'!$H$1,COUNTIFS($A287:$A$422,A287,$B287:$B$422,B287)=1),SUMIFS($E$3:$E$422,$B$3:$B$422,B287,$A$3:$A$422,A287),0)</f>
        <v>167</v>
      </c>
      <c r="H287" s="9">
        <v>45267</v>
      </c>
    </row>
    <row r="288" spans="1:8" s="9" customFormat="1" ht="18.600000000000001" x14ac:dyDescent="0.45">
      <c r="A288" s="121">
        <v>45267</v>
      </c>
      <c r="B288" s="118" t="s">
        <v>24</v>
      </c>
      <c r="C288" s="126">
        <v>2</v>
      </c>
      <c r="D288" s="119">
        <v>85</v>
      </c>
      <c r="E288" s="120">
        <f t="shared" si="4"/>
        <v>85</v>
      </c>
      <c r="F288" s="110">
        <f>IF(AND(A288&gt;='fm 01.12 Till 31.12'!$G$1,A288&lt;='fm 01.12 Till 31.12'!$H$1,COUNTIFS($A288:$A$422,A288,$B288:$B$422,B288)=1),SUMIFS($E$3:$E$422,$B$3:$B$422,B288,$A$3:$A$422,A288),0)</f>
        <v>85</v>
      </c>
      <c r="H288" s="9">
        <v>45267</v>
      </c>
    </row>
    <row r="289" spans="1:8" s="9" customFormat="1" ht="18.600000000000001" x14ac:dyDescent="0.45">
      <c r="A289" s="121">
        <v>45267</v>
      </c>
      <c r="B289" s="118" t="s">
        <v>34</v>
      </c>
      <c r="C289" s="126">
        <v>2</v>
      </c>
      <c r="D289" s="119"/>
      <c r="E289" s="120">
        <f t="shared" si="4"/>
        <v>0</v>
      </c>
      <c r="F289" s="110">
        <f>IF(AND(A289&gt;='fm 01.12 Till 31.12'!$G$1,A289&lt;='fm 01.12 Till 31.12'!$H$1,COUNTIFS($A289:$A$422,A289,$B289:$B$422,B289)=1),SUMIFS($E$3:$E$422,$B$3:$B$422,B289,$A$3:$A$422,A289),0)</f>
        <v>0</v>
      </c>
      <c r="H289" s="9">
        <v>45267</v>
      </c>
    </row>
    <row r="290" spans="1:8" s="9" customFormat="1" ht="18.600000000000001" x14ac:dyDescent="0.45">
      <c r="A290" s="121">
        <v>45267</v>
      </c>
      <c r="B290" s="118" t="s">
        <v>20</v>
      </c>
      <c r="C290" s="126">
        <v>2</v>
      </c>
      <c r="D290" s="119"/>
      <c r="E290" s="120">
        <f t="shared" si="4"/>
        <v>0</v>
      </c>
      <c r="F290" s="110">
        <f>IF(AND(A290&gt;='fm 01.12 Till 31.12'!$G$1,A290&lt;='fm 01.12 Till 31.12'!$H$1,COUNTIFS($A290:$A$422,A290,$B290:$B$422,B290)=1),SUMIFS($E$3:$E$422,$B$3:$B$422,B290,$A$3:$A$422,A290),0)</f>
        <v>0</v>
      </c>
      <c r="H290" s="9">
        <v>45267</v>
      </c>
    </row>
    <row r="291" spans="1:8" s="9" customFormat="1" ht="18.600000000000001" x14ac:dyDescent="0.45">
      <c r="A291" s="121">
        <v>45268</v>
      </c>
      <c r="B291" s="118" t="s">
        <v>27</v>
      </c>
      <c r="C291" s="127">
        <v>3</v>
      </c>
      <c r="D291" s="119">
        <v>12</v>
      </c>
      <c r="E291" s="120">
        <f t="shared" si="4"/>
        <v>12</v>
      </c>
      <c r="F291" s="110">
        <f>IF(AND(A291&gt;='fm 01.12 Till 31.12'!$G$1,A291&lt;='fm 01.12 Till 31.12'!$H$1,COUNTIFS($A291:$A$422,A291,$B291:$B$422,B291)=1),SUMIFS($E$3:$E$422,$B$3:$B$422,B291,$A$3:$A$422,A291),0)</f>
        <v>0</v>
      </c>
      <c r="H291" s="9">
        <v>45268</v>
      </c>
    </row>
    <row r="292" spans="1:8" s="9" customFormat="1" ht="18.600000000000001" x14ac:dyDescent="0.45">
      <c r="A292" s="121">
        <v>45268</v>
      </c>
      <c r="B292" s="118" t="s">
        <v>20</v>
      </c>
      <c r="C292" s="126">
        <v>2</v>
      </c>
      <c r="D292" s="119">
        <v>46</v>
      </c>
      <c r="E292" s="120">
        <f t="shared" si="4"/>
        <v>46</v>
      </c>
      <c r="F292" s="110">
        <f>IF(AND(A292&gt;='fm 01.12 Till 31.12'!$G$1,A292&lt;='fm 01.12 Till 31.12'!$H$1,COUNTIFS($A292:$A$422,A292,$B292:$B$422,B292)=1),SUMIFS($E$3:$E$422,$B$3:$B$422,B292,$A$3:$A$422,A292),0)</f>
        <v>0</v>
      </c>
      <c r="H292" s="9">
        <v>45268</v>
      </c>
    </row>
    <row r="293" spans="1:8" s="9" customFormat="1" ht="18.600000000000001" x14ac:dyDescent="0.45">
      <c r="A293" s="121">
        <v>45268</v>
      </c>
      <c r="B293" s="118" t="s">
        <v>24</v>
      </c>
      <c r="C293" s="126">
        <v>3</v>
      </c>
      <c r="D293" s="119">
        <v>42</v>
      </c>
      <c r="E293" s="120">
        <f t="shared" si="4"/>
        <v>42</v>
      </c>
      <c r="F293" s="110">
        <f>IF(AND(A293&gt;='fm 01.12 Till 31.12'!$G$1,A293&lt;='fm 01.12 Till 31.12'!$H$1,COUNTIFS($A293:$A$422,A293,$B293:$B$422,B293)=1),SUMIFS($E$3:$E$422,$B$3:$B$422,B293,$A$3:$A$422,A293),0)</f>
        <v>42</v>
      </c>
      <c r="H293" s="9">
        <v>45268</v>
      </c>
    </row>
    <row r="294" spans="1:8" s="9" customFormat="1" ht="18.600000000000001" x14ac:dyDescent="0.45">
      <c r="A294" s="121">
        <v>45268</v>
      </c>
      <c r="B294" s="118" t="s">
        <v>30</v>
      </c>
      <c r="C294" s="126">
        <v>2</v>
      </c>
      <c r="D294" s="119">
        <v>0</v>
      </c>
      <c r="E294" s="120">
        <f t="shared" si="4"/>
        <v>0</v>
      </c>
      <c r="F294" s="110">
        <f>IF(AND(A294&gt;='fm 01.12 Till 31.12'!$G$1,A294&lt;='fm 01.12 Till 31.12'!$H$1,COUNTIFS($A294:$A$422,A294,$B294:$B$422,B294)=1),SUMIFS($E$3:$E$422,$B$3:$B$422,B294,$A$3:$A$422,A294),0)</f>
        <v>0</v>
      </c>
      <c r="H294" s="9">
        <v>45268</v>
      </c>
    </row>
    <row r="295" spans="1:8" s="9" customFormat="1" ht="18.600000000000001" x14ac:dyDescent="0.45">
      <c r="A295" s="121">
        <v>45268</v>
      </c>
      <c r="B295" s="118" t="s">
        <v>33</v>
      </c>
      <c r="C295" s="126">
        <v>14</v>
      </c>
      <c r="D295" s="119">
        <v>63</v>
      </c>
      <c r="E295" s="120">
        <f t="shared" si="4"/>
        <v>63</v>
      </c>
      <c r="F295" s="110">
        <f>IF(AND(A295&gt;='fm 01.12 Till 31.12'!$G$1,A295&lt;='fm 01.12 Till 31.12'!$H$1,COUNTIFS($A295:$A$422,A295,$B295:$B$422,B295)=1),SUMIFS($E$3:$E$422,$B$3:$B$422,B295,$A$3:$A$422,A295),0)</f>
        <v>63</v>
      </c>
      <c r="H295" s="9">
        <v>45268</v>
      </c>
    </row>
    <row r="296" spans="1:8" s="9" customFormat="1" ht="18.600000000000001" x14ac:dyDescent="0.45">
      <c r="A296" s="121">
        <v>45268</v>
      </c>
      <c r="B296" s="118" t="s">
        <v>27</v>
      </c>
      <c r="C296" s="126">
        <v>4</v>
      </c>
      <c r="D296" s="119">
        <v>39</v>
      </c>
      <c r="E296" s="120">
        <f t="shared" si="4"/>
        <v>39</v>
      </c>
      <c r="F296" s="110">
        <f>IF(AND(A296&gt;='fm 01.12 Till 31.12'!$G$1,A296&lt;='fm 01.12 Till 31.12'!$H$1,COUNTIFS($A296:$A$422,A296,$B296:$B$422,B296)=1),SUMIFS($E$3:$E$422,$B$3:$B$422,B296,$A$3:$A$422,A296),0)</f>
        <v>0</v>
      </c>
      <c r="H296" s="9">
        <v>45268</v>
      </c>
    </row>
    <row r="297" spans="1:8" s="9" customFormat="1" ht="18.600000000000001" x14ac:dyDescent="0.45">
      <c r="A297" s="121">
        <v>45268</v>
      </c>
      <c r="B297" s="118" t="s">
        <v>20</v>
      </c>
      <c r="C297" s="126">
        <v>5</v>
      </c>
      <c r="D297" s="119">
        <v>200</v>
      </c>
      <c r="E297" s="120">
        <f t="shared" si="4"/>
        <v>200</v>
      </c>
      <c r="F297" s="110">
        <f>IF(AND(A297&gt;='fm 01.12 Till 31.12'!$G$1,A297&lt;='fm 01.12 Till 31.12'!$H$1,COUNTIFS($A297:$A$422,A297,$B297:$B$422,B297)=1),SUMIFS($E$3:$E$422,$B$3:$B$422,B297,$A$3:$A$422,A297),0)</f>
        <v>246</v>
      </c>
      <c r="H297" s="9">
        <v>45268</v>
      </c>
    </row>
    <row r="298" spans="1:8" s="9" customFormat="1" ht="18.600000000000001" x14ac:dyDescent="0.45">
      <c r="A298" s="121">
        <v>45268</v>
      </c>
      <c r="B298" s="118" t="s">
        <v>34</v>
      </c>
      <c r="C298" s="126">
        <v>3</v>
      </c>
      <c r="D298" s="119">
        <v>147</v>
      </c>
      <c r="E298" s="120">
        <f t="shared" si="4"/>
        <v>147</v>
      </c>
      <c r="F298" s="110">
        <f>IF(AND(A298&gt;='fm 01.12 Till 31.12'!$G$1,A298&lt;='fm 01.12 Till 31.12'!$H$1,COUNTIFS($A298:$A$422,A298,$B298:$B$422,B298)=1),SUMIFS($E$3:$E$422,$B$3:$B$422,B298,$A$3:$A$422,A298),0)</f>
        <v>147</v>
      </c>
      <c r="H298" s="9">
        <v>45268</v>
      </c>
    </row>
    <row r="299" spans="1:8" s="9" customFormat="1" ht="18.600000000000001" x14ac:dyDescent="0.45">
      <c r="A299" s="121">
        <v>45268</v>
      </c>
      <c r="B299" s="118" t="s">
        <v>27</v>
      </c>
      <c r="C299" s="126">
        <v>3</v>
      </c>
      <c r="D299" s="119">
        <v>0</v>
      </c>
      <c r="E299" s="120">
        <f t="shared" si="4"/>
        <v>0</v>
      </c>
      <c r="F299" s="110">
        <f>IF(AND(A299&gt;='fm 01.12 Till 31.12'!$G$1,A299&lt;='fm 01.12 Till 31.12'!$H$1,COUNTIFS($A299:$A$422,A299,$B299:$B$422,B299)=1),SUMIFS($E$3:$E$422,$B$3:$B$422,B299,$A$3:$A$422,A299),0)</f>
        <v>51</v>
      </c>
      <c r="H299" s="9">
        <v>45268</v>
      </c>
    </row>
    <row r="300" spans="1:8" s="9" customFormat="1" ht="18.600000000000001" x14ac:dyDescent="0.45">
      <c r="A300" s="117">
        <v>45269</v>
      </c>
      <c r="B300" s="118" t="s">
        <v>33</v>
      </c>
      <c r="C300" s="126">
        <v>3</v>
      </c>
      <c r="D300" s="119">
        <v>75</v>
      </c>
      <c r="E300" s="120">
        <f t="shared" si="4"/>
        <v>75</v>
      </c>
      <c r="F300" s="110">
        <f>IF(AND(A300&gt;='fm 01.12 Till 31.12'!$G$1,A300&lt;='fm 01.12 Till 31.12'!$H$1,COUNTIFS($A300:$A$422,A300,$B300:$B$422,B300)=1),SUMIFS($E$3:$E$422,$B$3:$B$422,B300,$A$3:$A$422,A300),0)</f>
        <v>75</v>
      </c>
      <c r="H300" s="9">
        <v>45269</v>
      </c>
    </row>
    <row r="301" spans="1:8" s="9" customFormat="1" ht="18.600000000000001" x14ac:dyDescent="0.45">
      <c r="A301" s="117">
        <v>45269</v>
      </c>
      <c r="B301" s="118" t="s">
        <v>30</v>
      </c>
      <c r="C301" s="126">
        <v>3</v>
      </c>
      <c r="D301" s="119">
        <v>164</v>
      </c>
      <c r="E301" s="120">
        <f t="shared" si="4"/>
        <v>164</v>
      </c>
      <c r="F301" s="110">
        <f>IF(AND(A301&gt;='fm 01.12 Till 31.12'!$G$1,A301&lt;='fm 01.12 Till 31.12'!$H$1,COUNTIFS($A301:$A$422,A301,$B301:$B$422,B301)=1),SUMIFS($E$3:$E$422,$B$3:$B$422,B301,$A$3:$A$422,A301),0)</f>
        <v>0</v>
      </c>
      <c r="H301" s="9">
        <v>45269</v>
      </c>
    </row>
    <row r="302" spans="1:8" s="9" customFormat="1" ht="18.600000000000001" x14ac:dyDescent="0.45">
      <c r="A302" s="117">
        <v>45269</v>
      </c>
      <c r="B302" s="118" t="s">
        <v>20</v>
      </c>
      <c r="C302" s="126">
        <v>3</v>
      </c>
      <c r="D302" s="119">
        <v>40</v>
      </c>
      <c r="E302" s="120">
        <f t="shared" si="4"/>
        <v>40</v>
      </c>
      <c r="F302" s="110">
        <f>IF(AND(A302&gt;='fm 01.12 Till 31.12'!$G$1,A302&lt;='fm 01.12 Till 31.12'!$H$1,COUNTIFS($A302:$A$422,A302,$B302:$B$422,B302)=1),SUMIFS($E$3:$E$422,$B$3:$B$422,B302,$A$3:$A$422,A302),0)</f>
        <v>40</v>
      </c>
      <c r="H302" s="9">
        <v>45269</v>
      </c>
    </row>
    <row r="303" spans="1:8" s="9" customFormat="1" ht="18.600000000000001" x14ac:dyDescent="0.45">
      <c r="A303" s="117">
        <v>45269</v>
      </c>
      <c r="B303" s="118" t="s">
        <v>28</v>
      </c>
      <c r="C303" s="126">
        <v>2</v>
      </c>
      <c r="D303" s="119">
        <v>32</v>
      </c>
      <c r="E303" s="120">
        <f t="shared" si="4"/>
        <v>32</v>
      </c>
      <c r="F303" s="110">
        <f>IF(AND(A303&gt;='fm 01.12 Till 31.12'!$G$1,A303&lt;='fm 01.12 Till 31.12'!$H$1,COUNTIFS($A303:$A$422,A303,$B303:$B$422,B303)=1),SUMIFS($E$3:$E$422,$B$3:$B$422,B303,$A$3:$A$422,A303),0)</f>
        <v>0</v>
      </c>
      <c r="H303" s="9">
        <v>45269</v>
      </c>
    </row>
    <row r="304" spans="1:8" s="9" customFormat="1" ht="18.600000000000001" x14ac:dyDescent="0.45">
      <c r="A304" s="117">
        <v>45269</v>
      </c>
      <c r="B304" s="118" t="s">
        <v>30</v>
      </c>
      <c r="C304" s="126">
        <v>4</v>
      </c>
      <c r="D304" s="119"/>
      <c r="E304" s="120">
        <f t="shared" si="4"/>
        <v>0</v>
      </c>
      <c r="F304" s="110">
        <f>IF(AND(A304&gt;='fm 01.12 Till 31.12'!$G$1,A304&lt;='fm 01.12 Till 31.12'!$H$1,COUNTIFS($A304:$A$422,A304,$B304:$B$422,B304)=1),SUMIFS($E$3:$E$422,$B$3:$B$422,B304,$A$3:$A$422,A304),0)</f>
        <v>0</v>
      </c>
      <c r="H304" s="9">
        <v>45269</v>
      </c>
    </row>
    <row r="305" spans="1:8" s="9" customFormat="1" ht="18.600000000000001" x14ac:dyDescent="0.45">
      <c r="A305" s="117">
        <v>45269</v>
      </c>
      <c r="B305" s="118" t="s">
        <v>30</v>
      </c>
      <c r="C305" s="126">
        <v>1</v>
      </c>
      <c r="D305" s="119"/>
      <c r="E305" s="120">
        <f t="shared" si="4"/>
        <v>0</v>
      </c>
      <c r="F305" s="110">
        <f>IF(AND(A305&gt;='fm 01.12 Till 31.12'!$G$1,A305&lt;='fm 01.12 Till 31.12'!$H$1,COUNTIFS($A305:$A$422,A305,$B305:$B$422,B305)=1),SUMIFS($E$3:$E$422,$B$3:$B$422,B305,$A$3:$A$422,A305),0)</f>
        <v>164</v>
      </c>
      <c r="H305" s="9">
        <v>45269</v>
      </c>
    </row>
    <row r="306" spans="1:8" s="9" customFormat="1" ht="18.600000000000001" x14ac:dyDescent="0.45">
      <c r="A306" s="117">
        <v>45269</v>
      </c>
      <c r="B306" s="118" t="s">
        <v>28</v>
      </c>
      <c r="C306" s="126">
        <v>2</v>
      </c>
      <c r="D306" s="119">
        <v>30</v>
      </c>
      <c r="E306" s="120">
        <f t="shared" si="4"/>
        <v>30</v>
      </c>
      <c r="F306" s="110">
        <f>IF(AND(A306&gt;='fm 01.12 Till 31.12'!$G$1,A306&lt;='fm 01.12 Till 31.12'!$H$1,COUNTIFS($A306:$A$422,A306,$B306:$B$422,B306)=1),SUMIFS($E$3:$E$422,$B$3:$B$422,B306,$A$3:$A$422,A306),0)</f>
        <v>62</v>
      </c>
      <c r="H306" s="9">
        <v>45269</v>
      </c>
    </row>
    <row r="307" spans="1:8" s="9" customFormat="1" ht="18.600000000000001" x14ac:dyDescent="0.45">
      <c r="A307" s="117">
        <v>45270</v>
      </c>
      <c r="B307" s="118" t="s">
        <v>30</v>
      </c>
      <c r="C307" s="126">
        <v>2</v>
      </c>
      <c r="D307" s="119">
        <v>5</v>
      </c>
      <c r="E307" s="120">
        <f t="shared" si="4"/>
        <v>5</v>
      </c>
      <c r="F307" s="110">
        <f>IF(AND(A307&gt;='fm 01.12 Till 31.12'!$G$1,A307&lt;='fm 01.12 Till 31.12'!$H$1,COUNTIFS($A307:$A$422,A307,$B307:$B$422,B307)=1),SUMIFS($E$3:$E$422,$B$3:$B$422,B307,$A$3:$A$422,A307),0)</f>
        <v>0</v>
      </c>
      <c r="H307" s="9">
        <v>45270</v>
      </c>
    </row>
    <row r="308" spans="1:8" s="9" customFormat="1" ht="18.600000000000001" x14ac:dyDescent="0.45">
      <c r="A308" s="117">
        <v>45270</v>
      </c>
      <c r="B308" s="118" t="s">
        <v>30</v>
      </c>
      <c r="C308" s="126">
        <v>8</v>
      </c>
      <c r="D308" s="119">
        <v>106</v>
      </c>
      <c r="E308" s="120">
        <f t="shared" si="4"/>
        <v>106</v>
      </c>
      <c r="F308" s="110">
        <f>IF(AND(A308&gt;='fm 01.12 Till 31.12'!$G$1,A308&lt;='fm 01.12 Till 31.12'!$H$1,COUNTIFS($A308:$A$422,A308,$B308:$B$422,B308)=1),SUMIFS($E$3:$E$422,$B$3:$B$422,B308,$A$3:$A$422,A308),0)</f>
        <v>111</v>
      </c>
      <c r="H308" s="9">
        <v>45270</v>
      </c>
    </row>
    <row r="309" spans="1:8" s="9" customFormat="1" ht="18.600000000000001" x14ac:dyDescent="0.45">
      <c r="A309" s="117">
        <v>45270</v>
      </c>
      <c r="B309" s="118" t="s">
        <v>34</v>
      </c>
      <c r="C309" s="126">
        <v>2</v>
      </c>
      <c r="D309" s="119">
        <v>170</v>
      </c>
      <c r="E309" s="120">
        <f t="shared" si="4"/>
        <v>170</v>
      </c>
      <c r="F309" s="110">
        <f>IF(AND(A309&gt;='fm 01.12 Till 31.12'!$G$1,A309&lt;='fm 01.12 Till 31.12'!$H$1,COUNTIFS($A309:$A$422,A309,$B309:$B$422,B309)=1),SUMIFS($E$3:$E$422,$B$3:$B$422,B309,$A$3:$A$422,A309),0)</f>
        <v>0</v>
      </c>
      <c r="H309" s="9">
        <v>45270</v>
      </c>
    </row>
    <row r="310" spans="1:8" s="9" customFormat="1" ht="18.600000000000001" x14ac:dyDescent="0.45">
      <c r="A310" s="117">
        <v>45270</v>
      </c>
      <c r="B310" s="118" t="s">
        <v>28</v>
      </c>
      <c r="C310" s="126">
        <v>4</v>
      </c>
      <c r="D310" s="119">
        <v>123</v>
      </c>
      <c r="E310" s="120">
        <f t="shared" si="4"/>
        <v>123</v>
      </c>
      <c r="F310" s="110">
        <f>IF(AND(A310&gt;='fm 01.12 Till 31.12'!$G$1,A310&lt;='fm 01.12 Till 31.12'!$H$1,COUNTIFS($A310:$A$422,A310,$B310:$B$422,B310)=1),SUMIFS($E$3:$E$422,$B$3:$B$422,B310,$A$3:$A$422,A310),0)</f>
        <v>123</v>
      </c>
      <c r="H310" s="9">
        <v>45270</v>
      </c>
    </row>
    <row r="311" spans="1:8" s="9" customFormat="1" ht="18.600000000000001" x14ac:dyDescent="0.45">
      <c r="A311" s="117">
        <v>45270</v>
      </c>
      <c r="B311" s="118" t="s">
        <v>20</v>
      </c>
      <c r="C311" s="126">
        <v>2</v>
      </c>
      <c r="D311" s="119"/>
      <c r="E311" s="120">
        <f t="shared" si="4"/>
        <v>0</v>
      </c>
      <c r="F311" s="110">
        <f>IF(AND(A311&gt;='fm 01.12 Till 31.12'!$G$1,A311&lt;='fm 01.12 Till 31.12'!$H$1,COUNTIFS($A311:$A$422,A311,$B311:$B$422,B311)=1),SUMIFS($E$3:$E$422,$B$3:$B$422,B311,$A$3:$A$422,A311),0)</f>
        <v>0</v>
      </c>
      <c r="H311" s="9">
        <v>45270</v>
      </c>
    </row>
    <row r="312" spans="1:8" s="9" customFormat="1" ht="18.600000000000001" x14ac:dyDescent="0.45">
      <c r="A312" s="117">
        <v>45270</v>
      </c>
      <c r="B312" s="118" t="s">
        <v>33</v>
      </c>
      <c r="C312" s="126">
        <v>6</v>
      </c>
      <c r="D312" s="119">
        <v>290</v>
      </c>
      <c r="E312" s="120">
        <f t="shared" si="4"/>
        <v>290</v>
      </c>
      <c r="F312" s="110">
        <f>IF(AND(A312&gt;='fm 01.12 Till 31.12'!$G$1,A312&lt;='fm 01.12 Till 31.12'!$H$1,COUNTIFS($A312:$A$422,A312,$B312:$B$422,B312)=1),SUMIFS($E$3:$E$422,$B$3:$B$422,B312,$A$3:$A$422,A312),0)</f>
        <v>290</v>
      </c>
      <c r="H312" s="9">
        <v>45270</v>
      </c>
    </row>
    <row r="313" spans="1:8" s="9" customFormat="1" ht="18.600000000000001" x14ac:dyDescent="0.45">
      <c r="A313" s="117">
        <v>45270</v>
      </c>
      <c r="B313" s="118" t="s">
        <v>24</v>
      </c>
      <c r="C313" s="126">
        <v>2</v>
      </c>
      <c r="D313" s="119">
        <v>25</v>
      </c>
      <c r="E313" s="120">
        <f t="shared" si="4"/>
        <v>25</v>
      </c>
      <c r="F313" s="110">
        <f>IF(AND(A313&gt;='fm 01.12 Till 31.12'!$G$1,A313&lt;='fm 01.12 Till 31.12'!$H$1,COUNTIFS($A313:$A$422,A313,$B313:$B$422,B313)=1),SUMIFS($E$3:$E$422,$B$3:$B$422,B313,$A$3:$A$422,A313),0)</f>
        <v>25</v>
      </c>
      <c r="H313" s="9">
        <v>45270</v>
      </c>
    </row>
    <row r="314" spans="1:8" s="9" customFormat="1" ht="18.600000000000001" x14ac:dyDescent="0.45">
      <c r="A314" s="117">
        <v>45270</v>
      </c>
      <c r="B314" s="118" t="s">
        <v>34</v>
      </c>
      <c r="C314" s="126">
        <v>4</v>
      </c>
      <c r="D314" s="119">
        <v>33</v>
      </c>
      <c r="E314" s="120">
        <f t="shared" si="4"/>
        <v>33</v>
      </c>
      <c r="F314" s="110">
        <f>IF(AND(A314&gt;='fm 01.12 Till 31.12'!$G$1,A314&lt;='fm 01.12 Till 31.12'!$H$1,COUNTIFS($A314:$A$422,A314,$B314:$B$422,B314)=1),SUMIFS($E$3:$E$422,$B$3:$B$422,B314,$A$3:$A$422,A314),0)</f>
        <v>203</v>
      </c>
      <c r="H314" s="9">
        <v>45270</v>
      </c>
    </row>
    <row r="315" spans="1:8" s="9" customFormat="1" ht="18.600000000000001" x14ac:dyDescent="0.45">
      <c r="A315" s="117">
        <v>45271</v>
      </c>
      <c r="B315" s="118" t="s">
        <v>29</v>
      </c>
      <c r="C315" s="126">
        <v>10</v>
      </c>
      <c r="D315" s="119">
        <v>154</v>
      </c>
      <c r="E315" s="120">
        <f t="shared" si="4"/>
        <v>154</v>
      </c>
      <c r="F315" s="110">
        <f>IF(AND(A315&gt;='fm 01.12 Till 31.12'!$G$1,A315&lt;='fm 01.12 Till 31.12'!$H$1,COUNTIFS($A315:$A$422,A315,$B315:$B$422,B315)=1),SUMIFS($E$3:$E$422,$B$3:$B$422,B315,$A$3:$A$422,A315),0)</f>
        <v>154</v>
      </c>
      <c r="H315" s="9">
        <v>45271</v>
      </c>
    </row>
    <row r="316" spans="1:8" s="9" customFormat="1" ht="18.600000000000001" x14ac:dyDescent="0.45">
      <c r="A316" s="117">
        <v>45271</v>
      </c>
      <c r="B316" s="118" t="s">
        <v>20</v>
      </c>
      <c r="C316" s="126">
        <v>2</v>
      </c>
      <c r="D316" s="119">
        <v>86</v>
      </c>
      <c r="E316" s="120">
        <f t="shared" si="4"/>
        <v>86</v>
      </c>
      <c r="F316" s="110">
        <f>IF(AND(A316&gt;='fm 01.12 Till 31.12'!$G$1,A316&lt;='fm 01.12 Till 31.12'!$H$1,COUNTIFS($A316:$A$422,A316,$B316:$B$422,B316)=1),SUMIFS($E$3:$E$422,$B$3:$B$422,B316,$A$3:$A$422,A316),0)</f>
        <v>0</v>
      </c>
      <c r="H316" s="9">
        <v>45271</v>
      </c>
    </row>
    <row r="317" spans="1:8" s="9" customFormat="1" ht="18.600000000000001" x14ac:dyDescent="0.45">
      <c r="A317" s="117">
        <v>45271</v>
      </c>
      <c r="B317" s="118" t="s">
        <v>24</v>
      </c>
      <c r="C317" s="126">
        <v>4</v>
      </c>
      <c r="D317" s="119">
        <v>190</v>
      </c>
      <c r="E317" s="120">
        <f t="shared" si="4"/>
        <v>190</v>
      </c>
      <c r="F317" s="110">
        <f>IF(AND(A317&gt;='fm 01.12 Till 31.12'!$G$1,A317&lt;='fm 01.12 Till 31.12'!$H$1,COUNTIFS($A317:$A$422,A317,$B317:$B$422,B317)=1),SUMIFS($E$3:$E$422,$B$3:$B$422,B317,$A$3:$A$422,A317),0)</f>
        <v>190</v>
      </c>
      <c r="H317" s="9">
        <v>45271</v>
      </c>
    </row>
    <row r="318" spans="1:8" s="9" customFormat="1" ht="18.600000000000001" x14ac:dyDescent="0.45">
      <c r="A318" s="117">
        <v>45271</v>
      </c>
      <c r="B318" s="118" t="s">
        <v>33</v>
      </c>
      <c r="C318" s="126">
        <v>2</v>
      </c>
      <c r="D318" s="119"/>
      <c r="E318" s="120">
        <f t="shared" si="4"/>
        <v>0</v>
      </c>
      <c r="F318" s="110">
        <f>IF(AND(A318&gt;='fm 01.12 Till 31.12'!$G$1,A318&lt;='fm 01.12 Till 31.12'!$H$1,COUNTIFS($A318:$A$422,A318,$B318:$B$422,B318)=1),SUMIFS($E$3:$E$422,$B$3:$B$422,B318,$A$3:$A$422,A318),0)</f>
        <v>0</v>
      </c>
      <c r="H318" s="9">
        <v>45271</v>
      </c>
    </row>
    <row r="319" spans="1:8" s="9" customFormat="1" ht="18.600000000000001" x14ac:dyDescent="0.45">
      <c r="A319" s="117">
        <v>45271</v>
      </c>
      <c r="B319" s="118" t="s">
        <v>30</v>
      </c>
      <c r="C319" s="126">
        <v>1</v>
      </c>
      <c r="D319" s="119"/>
      <c r="E319" s="120">
        <f t="shared" si="4"/>
        <v>0</v>
      </c>
      <c r="F319" s="110">
        <f>IF(AND(A319&gt;='fm 01.12 Till 31.12'!$G$1,A319&lt;='fm 01.12 Till 31.12'!$H$1,COUNTIFS($A319:$A$422,A319,$B319:$B$422,B319)=1),SUMIFS($E$3:$E$422,$B$3:$B$422,B319,$A$3:$A$422,A319),0)</f>
        <v>0</v>
      </c>
      <c r="H319" s="9">
        <v>45271</v>
      </c>
    </row>
    <row r="320" spans="1:8" s="9" customFormat="1" ht="18.600000000000001" x14ac:dyDescent="0.45">
      <c r="A320" s="117">
        <v>45271</v>
      </c>
      <c r="B320" s="118" t="s">
        <v>34</v>
      </c>
      <c r="C320" s="126">
        <v>3</v>
      </c>
      <c r="D320" s="119"/>
      <c r="E320" s="120">
        <f t="shared" si="4"/>
        <v>0</v>
      </c>
      <c r="F320" s="110">
        <f>IF(AND(A320&gt;='fm 01.12 Till 31.12'!$G$1,A320&lt;='fm 01.12 Till 31.12'!$H$1,COUNTIFS($A320:$A$422,A320,$B320:$B$422,B320)=1),SUMIFS($E$3:$E$422,$B$3:$B$422,B320,$A$3:$A$422,A320),0)</f>
        <v>0</v>
      </c>
      <c r="H320" s="9">
        <v>45271</v>
      </c>
    </row>
    <row r="321" spans="1:8" s="9" customFormat="1" ht="18.600000000000001" x14ac:dyDescent="0.45">
      <c r="A321" s="117">
        <v>45271</v>
      </c>
      <c r="B321" s="118" t="s">
        <v>30</v>
      </c>
      <c r="C321" s="126">
        <v>2</v>
      </c>
      <c r="D321" s="119">
        <v>160</v>
      </c>
      <c r="E321" s="120">
        <f t="shared" si="4"/>
        <v>160</v>
      </c>
      <c r="F321" s="110">
        <f>IF(AND(A321&gt;='fm 01.12 Till 31.12'!$G$1,A321&lt;='fm 01.12 Till 31.12'!$H$1,COUNTIFS($A321:$A$422,A321,$B321:$B$422,B321)=1),SUMIFS($E$3:$E$422,$B$3:$B$422,B321,$A$3:$A$422,A321),0)</f>
        <v>0</v>
      </c>
      <c r="H321" s="9">
        <v>45271</v>
      </c>
    </row>
    <row r="322" spans="1:8" s="9" customFormat="1" ht="18.600000000000001" x14ac:dyDescent="0.45">
      <c r="A322" s="117">
        <v>45271</v>
      </c>
      <c r="B322" s="118" t="s">
        <v>20</v>
      </c>
      <c r="C322" s="126">
        <v>3</v>
      </c>
      <c r="D322" s="119">
        <v>133</v>
      </c>
      <c r="E322" s="120">
        <f t="shared" si="4"/>
        <v>133</v>
      </c>
      <c r="F322" s="110">
        <f>IF(AND(A322&gt;='fm 01.12 Till 31.12'!$G$1,A322&lt;='fm 01.12 Till 31.12'!$H$1,COUNTIFS($A322:$A$422,A322,$B322:$B$422,B322)=1),SUMIFS($E$3:$E$422,$B$3:$B$422,B322,$A$3:$A$422,A322),0)</f>
        <v>219</v>
      </c>
      <c r="H322" s="9">
        <v>45271</v>
      </c>
    </row>
    <row r="323" spans="1:8" s="9" customFormat="1" ht="18.600000000000001" x14ac:dyDescent="0.45">
      <c r="A323" s="117">
        <v>45271</v>
      </c>
      <c r="B323" s="118" t="s">
        <v>27</v>
      </c>
      <c r="C323" s="126">
        <v>2</v>
      </c>
      <c r="D323" s="119">
        <v>55</v>
      </c>
      <c r="E323" s="120">
        <f t="shared" ref="E323:E386" si="5">SUM(D323:D323)</f>
        <v>55</v>
      </c>
      <c r="F323" s="110">
        <f>IF(AND(A323&gt;='fm 01.12 Till 31.12'!$G$1,A323&lt;='fm 01.12 Till 31.12'!$H$1,COUNTIFS($A323:$A$422,A323,$B323:$B$422,B323)=1),SUMIFS($E$3:$E$422,$B$3:$B$422,B323,$A$3:$A$422,A323),0)</f>
        <v>55</v>
      </c>
      <c r="H323" s="9">
        <v>45271</v>
      </c>
    </row>
    <row r="324" spans="1:8" s="9" customFormat="1" ht="18.600000000000001" x14ac:dyDescent="0.45">
      <c r="A324" s="117">
        <v>45271</v>
      </c>
      <c r="B324" s="118" t="s">
        <v>30</v>
      </c>
      <c r="C324" s="126">
        <v>3</v>
      </c>
      <c r="D324" s="119">
        <v>290</v>
      </c>
      <c r="E324" s="120">
        <f t="shared" si="5"/>
        <v>290</v>
      </c>
      <c r="F324" s="110">
        <f>IF(AND(A324&gt;='fm 01.12 Till 31.12'!$G$1,A324&lt;='fm 01.12 Till 31.12'!$H$1,COUNTIFS($A324:$A$422,A324,$B324:$B$422,B324)=1),SUMIFS($E$3:$E$422,$B$3:$B$422,B324,$A$3:$A$422,A324),0)</f>
        <v>450</v>
      </c>
      <c r="H324" s="9">
        <v>45271</v>
      </c>
    </row>
    <row r="325" spans="1:8" s="9" customFormat="1" ht="18.600000000000001" x14ac:dyDescent="0.45">
      <c r="A325" s="117">
        <v>45272</v>
      </c>
      <c r="B325" s="118" t="s">
        <v>20</v>
      </c>
      <c r="C325" s="126">
        <v>2</v>
      </c>
      <c r="D325" s="119">
        <v>12</v>
      </c>
      <c r="E325" s="120">
        <f t="shared" si="5"/>
        <v>12</v>
      </c>
      <c r="F325" s="110">
        <f>IF(AND(A325&gt;='fm 01.12 Till 31.12'!$G$1,A325&lt;='fm 01.12 Till 31.12'!$H$1,COUNTIFS($A325:$A$422,A325,$B325:$B$422,B325)=1),SUMIFS($E$3:$E$422,$B$3:$B$422,B325,$A$3:$A$422,A325),0)</f>
        <v>0</v>
      </c>
      <c r="H325" s="9">
        <v>45272</v>
      </c>
    </row>
    <row r="326" spans="1:8" s="9" customFormat="1" ht="18.600000000000001" x14ac:dyDescent="0.45">
      <c r="A326" s="117">
        <v>45272</v>
      </c>
      <c r="B326" s="118" t="s">
        <v>24</v>
      </c>
      <c r="C326" s="126">
        <v>6</v>
      </c>
      <c r="D326" s="119">
        <v>250</v>
      </c>
      <c r="E326" s="120">
        <f t="shared" si="5"/>
        <v>250</v>
      </c>
      <c r="F326" s="110">
        <f>IF(AND(A326&gt;='fm 01.12 Till 31.12'!$G$1,A326&lt;='fm 01.12 Till 31.12'!$H$1,COUNTIFS($A326:$A$422,A326,$B326:$B$422,B326)=1),SUMIFS($E$3:$E$422,$B$3:$B$422,B326,$A$3:$A$422,A326),0)</f>
        <v>0</v>
      </c>
      <c r="H326" s="9">
        <v>45272</v>
      </c>
    </row>
    <row r="327" spans="1:8" s="9" customFormat="1" ht="18.600000000000001" x14ac:dyDescent="0.45">
      <c r="A327" s="117">
        <v>45272</v>
      </c>
      <c r="B327" s="118" t="s">
        <v>24</v>
      </c>
      <c r="C327" s="126">
        <v>2</v>
      </c>
      <c r="D327" s="119">
        <v>7</v>
      </c>
      <c r="E327" s="120">
        <f t="shared" si="5"/>
        <v>7</v>
      </c>
      <c r="F327" s="110">
        <f>IF(AND(A327&gt;='fm 01.12 Till 31.12'!$G$1,A327&lt;='fm 01.12 Till 31.12'!$H$1,COUNTIFS($A327:$A$422,A327,$B327:$B$422,B327)=1),SUMIFS($E$3:$E$422,$B$3:$B$422,B327,$A$3:$A$422,A327),0)</f>
        <v>0</v>
      </c>
      <c r="H327" s="9">
        <v>45272</v>
      </c>
    </row>
    <row r="328" spans="1:8" s="9" customFormat="1" ht="18.600000000000001" x14ac:dyDescent="0.45">
      <c r="A328" s="117">
        <v>45272</v>
      </c>
      <c r="B328" s="118" t="s">
        <v>30</v>
      </c>
      <c r="C328" s="126">
        <v>2</v>
      </c>
      <c r="D328" s="119">
        <v>80</v>
      </c>
      <c r="E328" s="120">
        <f t="shared" si="5"/>
        <v>80</v>
      </c>
      <c r="F328" s="110">
        <f>IF(AND(A328&gt;='fm 01.12 Till 31.12'!$G$1,A328&lt;='fm 01.12 Till 31.12'!$H$1,COUNTIFS($A328:$A$422,A328,$B328:$B$422,B328)=1),SUMIFS($E$3:$E$422,$B$3:$B$422,B328,$A$3:$A$422,A328),0)</f>
        <v>80</v>
      </c>
      <c r="H328" s="9">
        <v>45272</v>
      </c>
    </row>
    <row r="329" spans="1:8" s="9" customFormat="1" ht="18.600000000000001" x14ac:dyDescent="0.45">
      <c r="A329" s="117">
        <v>45272</v>
      </c>
      <c r="B329" s="118" t="s">
        <v>20</v>
      </c>
      <c r="C329" s="126">
        <v>1</v>
      </c>
      <c r="D329" s="119">
        <v>20</v>
      </c>
      <c r="E329" s="120">
        <f t="shared" si="5"/>
        <v>20</v>
      </c>
      <c r="F329" s="110">
        <f>IF(AND(A329&gt;='fm 01.12 Till 31.12'!$G$1,A329&lt;='fm 01.12 Till 31.12'!$H$1,COUNTIFS($A329:$A$422,A329,$B329:$B$422,B329)=1),SUMIFS($E$3:$E$422,$B$3:$B$422,B329,$A$3:$A$422,A329),0)</f>
        <v>0</v>
      </c>
      <c r="H329" s="9">
        <v>45272</v>
      </c>
    </row>
    <row r="330" spans="1:8" s="9" customFormat="1" ht="18.600000000000001" x14ac:dyDescent="0.45">
      <c r="A330" s="117">
        <v>45272</v>
      </c>
      <c r="B330" s="118" t="s">
        <v>24</v>
      </c>
      <c r="C330" s="126">
        <v>2</v>
      </c>
      <c r="D330" s="119"/>
      <c r="E330" s="120">
        <f t="shared" si="5"/>
        <v>0</v>
      </c>
      <c r="F330" s="110">
        <f>IF(AND(A330&gt;='fm 01.12 Till 31.12'!$G$1,A330&lt;='fm 01.12 Till 31.12'!$H$1,COUNTIFS($A330:$A$422,A330,$B330:$B$422,B330)=1),SUMIFS($E$3:$E$422,$B$3:$B$422,B330,$A$3:$A$422,A330),0)</f>
        <v>257</v>
      </c>
      <c r="H330" s="9">
        <v>45272</v>
      </c>
    </row>
    <row r="331" spans="1:8" s="9" customFormat="1" ht="18.600000000000001" x14ac:dyDescent="0.45">
      <c r="A331" s="117">
        <v>45272</v>
      </c>
      <c r="B331" s="118" t="s">
        <v>31</v>
      </c>
      <c r="C331" s="126">
        <v>2</v>
      </c>
      <c r="D331" s="119"/>
      <c r="E331" s="120">
        <f t="shared" si="5"/>
        <v>0</v>
      </c>
      <c r="F331" s="110">
        <f>IF(AND(A331&gt;='fm 01.12 Till 31.12'!$G$1,A331&lt;='fm 01.12 Till 31.12'!$H$1,COUNTIFS($A331:$A$422,A331,$B331:$B$422,B331)=1),SUMIFS($E$3:$E$422,$B$3:$B$422,B331,$A$3:$A$422,A331),0)</f>
        <v>0</v>
      </c>
      <c r="H331" s="9">
        <v>45272</v>
      </c>
    </row>
    <row r="332" spans="1:8" s="9" customFormat="1" ht="18.600000000000001" x14ac:dyDescent="0.45">
      <c r="A332" s="117">
        <v>45272</v>
      </c>
      <c r="B332" s="118" t="s">
        <v>21</v>
      </c>
      <c r="C332" s="126">
        <v>2</v>
      </c>
      <c r="D332" s="119"/>
      <c r="E332" s="120">
        <f t="shared" si="5"/>
        <v>0</v>
      </c>
      <c r="F332" s="110">
        <f>IF(AND(A332&gt;='fm 01.12 Till 31.12'!$G$1,A332&lt;='fm 01.12 Till 31.12'!$H$1,COUNTIFS($A332:$A$422,A332,$B332:$B$422,B332)=1),SUMIFS($E$3:$E$422,$B$3:$B$422,B332,$A$3:$A$422,A332),0)</f>
        <v>0</v>
      </c>
      <c r="H332" s="9">
        <v>45272</v>
      </c>
    </row>
    <row r="333" spans="1:8" s="9" customFormat="1" ht="18.600000000000001" x14ac:dyDescent="0.45">
      <c r="A333" s="117">
        <v>45272</v>
      </c>
      <c r="B333" s="118" t="s">
        <v>31</v>
      </c>
      <c r="C333" s="126">
        <v>5</v>
      </c>
      <c r="D333" s="119">
        <v>200</v>
      </c>
      <c r="E333" s="120">
        <f t="shared" si="5"/>
        <v>200</v>
      </c>
      <c r="F333" s="110">
        <f>IF(AND(A333&gt;='fm 01.12 Till 31.12'!$G$1,A333&lt;='fm 01.12 Till 31.12'!$H$1,COUNTIFS($A333:$A$422,A333,$B333:$B$422,B333)=1),SUMIFS($E$3:$E$422,$B$3:$B$422,B333,$A$3:$A$422,A333),0)</f>
        <v>200</v>
      </c>
      <c r="H333" s="9">
        <v>45272</v>
      </c>
    </row>
    <row r="334" spans="1:8" s="9" customFormat="1" ht="18.600000000000001" x14ac:dyDescent="0.45">
      <c r="A334" s="117">
        <v>45272</v>
      </c>
      <c r="B334" s="118" t="s">
        <v>20</v>
      </c>
      <c r="C334" s="126">
        <v>6</v>
      </c>
      <c r="D334" s="119">
        <v>85</v>
      </c>
      <c r="E334" s="120">
        <f t="shared" si="5"/>
        <v>85</v>
      </c>
      <c r="F334" s="110">
        <f>IF(AND(A334&gt;='fm 01.12 Till 31.12'!$G$1,A334&lt;='fm 01.12 Till 31.12'!$H$1,COUNTIFS($A334:$A$422,A334,$B334:$B$422,B334)=1),SUMIFS($E$3:$E$422,$B$3:$B$422,B334,$A$3:$A$422,A334),0)</f>
        <v>117</v>
      </c>
      <c r="H334" s="9">
        <v>45272</v>
      </c>
    </row>
    <row r="335" spans="1:8" s="9" customFormat="1" ht="18.600000000000001" x14ac:dyDescent="0.45">
      <c r="A335" s="117">
        <v>45272</v>
      </c>
      <c r="B335" s="118" t="s">
        <v>32</v>
      </c>
      <c r="C335" s="126">
        <v>2</v>
      </c>
      <c r="D335" s="119">
        <v>105</v>
      </c>
      <c r="E335" s="120">
        <f t="shared" si="5"/>
        <v>105</v>
      </c>
      <c r="F335" s="110">
        <f>IF(AND(A335&gt;='fm 01.12 Till 31.12'!$G$1,A335&lt;='fm 01.12 Till 31.12'!$H$1,COUNTIFS($A335:$A$422,A335,$B335:$B$422,B335)=1),SUMIFS($E$3:$E$422,$B$3:$B$422,B335,$A$3:$A$422,A335),0)</f>
        <v>105</v>
      </c>
      <c r="H335" s="9">
        <v>45272</v>
      </c>
    </row>
    <row r="336" spans="1:8" s="9" customFormat="1" ht="18.600000000000001" x14ac:dyDescent="0.45">
      <c r="A336" s="117">
        <v>45272</v>
      </c>
      <c r="B336" s="118" t="s">
        <v>28</v>
      </c>
      <c r="C336" s="126">
        <v>2</v>
      </c>
      <c r="D336" s="119"/>
      <c r="E336" s="120">
        <f t="shared" si="5"/>
        <v>0</v>
      </c>
      <c r="F336" s="110">
        <f>IF(AND(A336&gt;='fm 01.12 Till 31.12'!$G$1,A336&lt;='fm 01.12 Till 31.12'!$H$1,COUNTIFS($A336:$A$422,A336,$B336:$B$422,B336)=1),SUMIFS($E$3:$E$422,$B$3:$B$422,B336,$A$3:$A$422,A336),0)</f>
        <v>0</v>
      </c>
      <c r="H336" s="9">
        <v>45272</v>
      </c>
    </row>
    <row r="337" spans="1:8" s="9" customFormat="1" ht="18.600000000000001" x14ac:dyDescent="0.45">
      <c r="A337" s="117">
        <v>45273</v>
      </c>
      <c r="B337" s="118" t="s">
        <v>20</v>
      </c>
      <c r="C337" s="126">
        <v>7</v>
      </c>
      <c r="D337" s="119">
        <v>265</v>
      </c>
      <c r="E337" s="120">
        <f t="shared" si="5"/>
        <v>265</v>
      </c>
      <c r="F337" s="110">
        <f>IF(AND(A337&gt;='fm 01.12 Till 31.12'!$G$1,A337&lt;='fm 01.12 Till 31.12'!$H$1,COUNTIFS($A337:$A$422,A337,$B337:$B$422,B337)=1),SUMIFS($E$3:$E$422,$B$3:$B$422,B337,$A$3:$A$422,A337),0)</f>
        <v>0</v>
      </c>
      <c r="H337" s="9">
        <v>45273</v>
      </c>
    </row>
    <row r="338" spans="1:8" s="9" customFormat="1" ht="18.600000000000001" x14ac:dyDescent="0.45">
      <c r="A338" s="117">
        <v>45273</v>
      </c>
      <c r="B338" s="118" t="s">
        <v>31</v>
      </c>
      <c r="C338" s="126">
        <v>10</v>
      </c>
      <c r="D338" s="119">
        <v>293</v>
      </c>
      <c r="E338" s="120">
        <f t="shared" si="5"/>
        <v>293</v>
      </c>
      <c r="F338" s="110">
        <f>IF(AND(A338&gt;='fm 01.12 Till 31.12'!$G$1,A338&lt;='fm 01.12 Till 31.12'!$H$1,COUNTIFS($A338:$A$422,A338,$B338:$B$422,B338)=1),SUMIFS($E$3:$E$422,$B$3:$B$422,B338,$A$3:$A$422,A338),0)</f>
        <v>0</v>
      </c>
      <c r="H338" s="9">
        <v>45273</v>
      </c>
    </row>
    <row r="339" spans="1:8" s="9" customFormat="1" ht="18.600000000000001" x14ac:dyDescent="0.45">
      <c r="A339" s="117">
        <v>45273</v>
      </c>
      <c r="B339" s="118" t="s">
        <v>27</v>
      </c>
      <c r="C339" s="126">
        <v>3</v>
      </c>
      <c r="D339" s="119">
        <v>20</v>
      </c>
      <c r="E339" s="120">
        <f t="shared" si="5"/>
        <v>20</v>
      </c>
      <c r="F339" s="110">
        <f>IF(AND(A339&gt;='fm 01.12 Till 31.12'!$G$1,A339&lt;='fm 01.12 Till 31.12'!$H$1,COUNTIFS($A339:$A$422,A339,$B339:$B$422,B339)=1),SUMIFS($E$3:$E$422,$B$3:$B$422,B339,$A$3:$A$422,A339),0)</f>
        <v>0</v>
      </c>
      <c r="H339" s="9">
        <v>45273</v>
      </c>
    </row>
    <row r="340" spans="1:8" s="9" customFormat="1" ht="18.600000000000001" x14ac:dyDescent="0.45">
      <c r="A340" s="117">
        <v>45273</v>
      </c>
      <c r="B340" s="118" t="s">
        <v>33</v>
      </c>
      <c r="C340" s="126">
        <v>5</v>
      </c>
      <c r="D340" s="119">
        <v>150</v>
      </c>
      <c r="E340" s="120">
        <f t="shared" si="5"/>
        <v>150</v>
      </c>
      <c r="F340" s="110">
        <f>IF(AND(A340&gt;='fm 01.12 Till 31.12'!$G$1,A340&lt;='fm 01.12 Till 31.12'!$H$1,COUNTIFS($A340:$A$422,A340,$B340:$B$422,B340)=1),SUMIFS($E$3:$E$422,$B$3:$B$422,B340,$A$3:$A$422,A340),0)</f>
        <v>150</v>
      </c>
      <c r="H340" s="9">
        <v>45273</v>
      </c>
    </row>
    <row r="341" spans="1:8" s="9" customFormat="1" ht="18.600000000000001" x14ac:dyDescent="0.45">
      <c r="A341" s="117">
        <v>45273</v>
      </c>
      <c r="B341" s="118" t="s">
        <v>24</v>
      </c>
      <c r="C341" s="126">
        <v>4</v>
      </c>
      <c r="D341" s="119">
        <v>109</v>
      </c>
      <c r="E341" s="120">
        <f t="shared" si="5"/>
        <v>109</v>
      </c>
      <c r="F341" s="110">
        <f>IF(AND(A341&gt;='fm 01.12 Till 31.12'!$G$1,A341&lt;='fm 01.12 Till 31.12'!$H$1,COUNTIFS($A341:$A$422,A341,$B341:$B$422,B341)=1),SUMIFS($E$3:$E$422,$B$3:$B$422,B341,$A$3:$A$422,A341),0)</f>
        <v>0</v>
      </c>
      <c r="H341" s="9">
        <v>45273</v>
      </c>
    </row>
    <row r="342" spans="1:8" s="9" customFormat="1" ht="18.600000000000001" x14ac:dyDescent="0.45">
      <c r="A342" s="117">
        <v>45273</v>
      </c>
      <c r="B342" s="118" t="s">
        <v>27</v>
      </c>
      <c r="C342" s="126">
        <v>7</v>
      </c>
      <c r="D342" s="119">
        <v>311</v>
      </c>
      <c r="E342" s="120">
        <f t="shared" si="5"/>
        <v>311</v>
      </c>
      <c r="F342" s="110">
        <f>IF(AND(A342&gt;='fm 01.12 Till 31.12'!$G$1,A342&lt;='fm 01.12 Till 31.12'!$H$1,COUNTIFS($A342:$A$422,A342,$B342:$B$422,B342)=1),SUMIFS($E$3:$E$422,$B$3:$B$422,B342,$A$3:$A$422,A342),0)</f>
        <v>331</v>
      </c>
      <c r="H342" s="9">
        <v>45273</v>
      </c>
    </row>
    <row r="343" spans="1:8" s="9" customFormat="1" ht="18.600000000000001" x14ac:dyDescent="0.45">
      <c r="A343" s="117">
        <v>45273</v>
      </c>
      <c r="B343" s="118" t="s">
        <v>21</v>
      </c>
      <c r="C343" s="126">
        <v>1</v>
      </c>
      <c r="D343" s="119"/>
      <c r="E343" s="120">
        <f t="shared" si="5"/>
        <v>0</v>
      </c>
      <c r="F343" s="110">
        <f>IF(AND(A343&gt;='fm 01.12 Till 31.12'!$G$1,A343&lt;='fm 01.12 Till 31.12'!$H$1,COUNTIFS($A343:$A$422,A343,$B343:$B$422,B343)=1),SUMIFS($E$3:$E$422,$B$3:$B$422,B343,$A$3:$A$422,A343),0)</f>
        <v>0</v>
      </c>
      <c r="H343" s="9">
        <v>45273</v>
      </c>
    </row>
    <row r="344" spans="1:8" s="9" customFormat="1" ht="18.600000000000001" x14ac:dyDescent="0.45">
      <c r="A344" s="117">
        <v>45273</v>
      </c>
      <c r="B344" s="118" t="s">
        <v>20</v>
      </c>
      <c r="C344" s="126">
        <v>2</v>
      </c>
      <c r="D344" s="119"/>
      <c r="E344" s="120">
        <f t="shared" si="5"/>
        <v>0</v>
      </c>
      <c r="F344" s="110">
        <f>IF(AND(A344&gt;='fm 01.12 Till 31.12'!$G$1,A344&lt;='fm 01.12 Till 31.12'!$H$1,COUNTIFS($A344:$A$422,A344,$B344:$B$422,B344)=1),SUMIFS($E$3:$E$422,$B$3:$B$422,B344,$A$3:$A$422,A344),0)</f>
        <v>0</v>
      </c>
      <c r="H344" s="9">
        <v>45273</v>
      </c>
    </row>
    <row r="345" spans="1:8" s="9" customFormat="1" ht="18.600000000000001" x14ac:dyDescent="0.45">
      <c r="A345" s="117">
        <v>45273</v>
      </c>
      <c r="B345" s="118" t="s">
        <v>31</v>
      </c>
      <c r="C345" s="126">
        <v>2</v>
      </c>
      <c r="D345" s="119"/>
      <c r="E345" s="120">
        <f t="shared" si="5"/>
        <v>0</v>
      </c>
      <c r="F345" s="110">
        <f>IF(AND(A345&gt;='fm 01.12 Till 31.12'!$G$1,A345&lt;='fm 01.12 Till 31.12'!$H$1,COUNTIFS($A345:$A$422,A345,$B345:$B$422,B345)=1),SUMIFS($E$3:$E$422,$B$3:$B$422,B345,$A$3:$A$422,A345),0)</f>
        <v>293</v>
      </c>
      <c r="H345" s="9">
        <v>45273</v>
      </c>
    </row>
    <row r="346" spans="1:8" s="9" customFormat="1" ht="18.600000000000001" x14ac:dyDescent="0.45">
      <c r="A346" s="117">
        <v>45273</v>
      </c>
      <c r="B346" s="118" t="s">
        <v>24</v>
      </c>
      <c r="C346" s="126">
        <v>2</v>
      </c>
      <c r="D346" s="119">
        <v>44</v>
      </c>
      <c r="E346" s="120">
        <f t="shared" si="5"/>
        <v>44</v>
      </c>
      <c r="F346" s="110">
        <f>IF(AND(A346&gt;='fm 01.12 Till 31.12'!$G$1,A346&lt;='fm 01.12 Till 31.12'!$H$1,COUNTIFS($A346:$A$422,A346,$B346:$B$422,B346)=1),SUMIFS($E$3:$E$422,$B$3:$B$422,B346,$A$3:$A$422,A346),0)</f>
        <v>153</v>
      </c>
      <c r="H346" s="9">
        <v>45273</v>
      </c>
    </row>
    <row r="347" spans="1:8" s="9" customFormat="1" ht="18.600000000000001" x14ac:dyDescent="0.45">
      <c r="A347" s="117">
        <v>45273</v>
      </c>
      <c r="B347" s="118" t="s">
        <v>28</v>
      </c>
      <c r="C347" s="126">
        <v>1</v>
      </c>
      <c r="D347" s="119">
        <v>50</v>
      </c>
      <c r="E347" s="120">
        <f t="shared" si="5"/>
        <v>50</v>
      </c>
      <c r="F347" s="110">
        <f>IF(AND(A347&gt;='fm 01.12 Till 31.12'!$G$1,A347&lt;='fm 01.12 Till 31.12'!$H$1,COUNTIFS($A347:$A$422,A347,$B347:$B$422,B347)=1),SUMIFS($E$3:$E$422,$B$3:$B$422,B347,$A$3:$A$422,A347),0)</f>
        <v>50</v>
      </c>
      <c r="H347" s="9">
        <v>45273</v>
      </c>
    </row>
    <row r="348" spans="1:8" s="9" customFormat="1" ht="18.600000000000001" x14ac:dyDescent="0.45">
      <c r="A348" s="117">
        <v>45273</v>
      </c>
      <c r="B348" s="118" t="s">
        <v>20</v>
      </c>
      <c r="C348" s="126">
        <v>1</v>
      </c>
      <c r="D348" s="119">
        <v>2</v>
      </c>
      <c r="E348" s="120">
        <f t="shared" si="5"/>
        <v>2</v>
      </c>
      <c r="F348" s="110">
        <f>IF(AND(A348&gt;='fm 01.12 Till 31.12'!$G$1,A348&lt;='fm 01.12 Till 31.12'!$H$1,COUNTIFS($A348:$A$422,A348,$B348:$B$422,B348)=1),SUMIFS($E$3:$E$422,$B$3:$B$422,B348,$A$3:$A$422,A348),0)</f>
        <v>267</v>
      </c>
      <c r="H348" s="9">
        <v>45273</v>
      </c>
    </row>
    <row r="349" spans="1:8" s="9" customFormat="1" ht="18.600000000000001" x14ac:dyDescent="0.45">
      <c r="A349" s="117">
        <v>45274</v>
      </c>
      <c r="B349" s="118" t="s">
        <v>31</v>
      </c>
      <c r="C349" s="126">
        <v>2</v>
      </c>
      <c r="D349" s="119">
        <v>30</v>
      </c>
      <c r="E349" s="120">
        <f t="shared" si="5"/>
        <v>30</v>
      </c>
      <c r="F349" s="110">
        <f>IF(AND(A349&gt;='fm 01.12 Till 31.12'!$G$1,A349&lt;='fm 01.12 Till 31.12'!$H$1,COUNTIFS($A349:$A$422,A349,$B349:$B$422,B349)=1),SUMIFS($E$3:$E$422,$B$3:$B$422,B349,$A$3:$A$422,A349),0)</f>
        <v>30</v>
      </c>
      <c r="H349" s="9">
        <v>45274</v>
      </c>
    </row>
    <row r="350" spans="1:8" s="9" customFormat="1" ht="18.600000000000001" x14ac:dyDescent="0.45">
      <c r="A350" s="117">
        <v>45274</v>
      </c>
      <c r="B350" s="118" t="s">
        <v>32</v>
      </c>
      <c r="C350" s="126">
        <v>6</v>
      </c>
      <c r="D350" s="119">
        <v>201</v>
      </c>
      <c r="E350" s="120">
        <f t="shared" si="5"/>
        <v>201</v>
      </c>
      <c r="F350" s="110">
        <f>IF(AND(A350&gt;='fm 01.12 Till 31.12'!$G$1,A350&lt;='fm 01.12 Till 31.12'!$H$1,COUNTIFS($A350:$A$422,A350,$B350:$B$422,B350)=1),SUMIFS($E$3:$E$422,$B$3:$B$422,B350,$A$3:$A$422,A350),0)</f>
        <v>0</v>
      </c>
      <c r="H350" s="9">
        <v>45274</v>
      </c>
    </row>
    <row r="351" spans="1:8" s="9" customFormat="1" ht="18.600000000000001" x14ac:dyDescent="0.45">
      <c r="A351" s="117">
        <v>45274</v>
      </c>
      <c r="B351" s="118" t="s">
        <v>33</v>
      </c>
      <c r="C351" s="126">
        <v>5</v>
      </c>
      <c r="D351" s="119">
        <v>149</v>
      </c>
      <c r="E351" s="120">
        <f t="shared" si="5"/>
        <v>149</v>
      </c>
      <c r="F351" s="110">
        <f>IF(AND(A351&gt;='fm 01.12 Till 31.12'!$G$1,A351&lt;='fm 01.12 Till 31.12'!$H$1,COUNTIFS($A351:$A$422,A351,$B351:$B$422,B351)=1),SUMIFS($E$3:$E$422,$B$3:$B$422,B351,$A$3:$A$422,A351),0)</f>
        <v>149</v>
      </c>
      <c r="H351" s="9">
        <v>45274</v>
      </c>
    </row>
    <row r="352" spans="1:8" s="9" customFormat="1" ht="18.600000000000001" x14ac:dyDescent="0.45">
      <c r="A352" s="117">
        <v>45274</v>
      </c>
      <c r="B352" s="118" t="s">
        <v>32</v>
      </c>
      <c r="C352" s="126">
        <v>3</v>
      </c>
      <c r="D352" s="119">
        <v>19</v>
      </c>
      <c r="E352" s="120">
        <f t="shared" si="5"/>
        <v>19</v>
      </c>
      <c r="F352" s="110">
        <f>IF(AND(A352&gt;='fm 01.12 Till 31.12'!$G$1,A352&lt;='fm 01.12 Till 31.12'!$H$1,COUNTIFS($A352:$A$422,A352,$B352:$B$422,B352)=1),SUMIFS($E$3:$E$422,$B$3:$B$422,B352,$A$3:$A$422,A352),0)</f>
        <v>220</v>
      </c>
      <c r="H352" s="9">
        <v>45274</v>
      </c>
    </row>
    <row r="353" spans="1:8" s="9" customFormat="1" ht="18.600000000000001" x14ac:dyDescent="0.45">
      <c r="A353" s="117">
        <v>45274</v>
      </c>
      <c r="B353" s="118" t="s">
        <v>29</v>
      </c>
      <c r="C353" s="126">
        <v>2</v>
      </c>
      <c r="D353" s="119">
        <v>5</v>
      </c>
      <c r="E353" s="120">
        <f t="shared" si="5"/>
        <v>5</v>
      </c>
      <c r="F353" s="110">
        <f>IF(AND(A353&gt;='fm 01.12 Till 31.12'!$G$1,A353&lt;='fm 01.12 Till 31.12'!$H$1,COUNTIFS($A353:$A$422,A353,$B353:$B$422,B353)=1),SUMIFS($E$3:$E$422,$B$3:$B$422,B353,$A$3:$A$422,A353),0)</f>
        <v>5</v>
      </c>
      <c r="H353" s="9">
        <v>45274</v>
      </c>
    </row>
    <row r="354" spans="1:8" s="9" customFormat="1" ht="18.600000000000001" x14ac:dyDescent="0.45">
      <c r="A354" s="117">
        <v>45274</v>
      </c>
      <c r="B354" s="118" t="s">
        <v>23</v>
      </c>
      <c r="C354" s="126">
        <v>2</v>
      </c>
      <c r="D354" s="119">
        <v>73</v>
      </c>
      <c r="E354" s="120">
        <f t="shared" si="5"/>
        <v>73</v>
      </c>
      <c r="F354" s="110">
        <f>IF(AND(A354&gt;='fm 01.12 Till 31.12'!$G$1,A354&lt;='fm 01.12 Till 31.12'!$H$1,COUNTIFS($A354:$A$422,A354,$B354:$B$422,B354)=1),SUMIFS($E$3:$E$422,$B$3:$B$422,B354,$A$3:$A$422,A354),0)</f>
        <v>73</v>
      </c>
      <c r="H354" s="9">
        <v>45274</v>
      </c>
    </row>
    <row r="355" spans="1:8" s="9" customFormat="1" ht="18.600000000000001" x14ac:dyDescent="0.45">
      <c r="A355" s="117">
        <v>45275</v>
      </c>
      <c r="B355" s="118" t="s">
        <v>20</v>
      </c>
      <c r="C355" s="126">
        <v>2</v>
      </c>
      <c r="D355" s="119">
        <v>10</v>
      </c>
      <c r="E355" s="120">
        <f t="shared" si="5"/>
        <v>10</v>
      </c>
      <c r="F355" s="110">
        <f>IF(AND(A355&gt;='fm 01.12 Till 31.12'!$G$1,A355&lt;='fm 01.12 Till 31.12'!$H$1,COUNTIFS($A355:$A$422,A355,$B355:$B$422,B355)=1),SUMIFS($E$3:$E$422,$B$3:$B$422,B355,$A$3:$A$422,A355),0)</f>
        <v>0</v>
      </c>
      <c r="H355" s="9">
        <v>45275</v>
      </c>
    </row>
    <row r="356" spans="1:8" s="9" customFormat="1" ht="18.600000000000001" x14ac:dyDescent="0.45">
      <c r="A356" s="117">
        <v>45275</v>
      </c>
      <c r="B356" s="118" t="s">
        <v>31</v>
      </c>
      <c r="C356" s="126">
        <v>2</v>
      </c>
      <c r="D356" s="119">
        <v>14</v>
      </c>
      <c r="E356" s="120">
        <f t="shared" si="5"/>
        <v>14</v>
      </c>
      <c r="F356" s="110">
        <f>IF(AND(A356&gt;='fm 01.12 Till 31.12'!$G$1,A356&lt;='fm 01.12 Till 31.12'!$H$1,COUNTIFS($A356:$A$422,A356,$B356:$B$422,B356)=1),SUMIFS($E$3:$E$422,$B$3:$B$422,B356,$A$3:$A$422,A356),0)</f>
        <v>0</v>
      </c>
      <c r="H356" s="9">
        <v>45275</v>
      </c>
    </row>
    <row r="357" spans="1:8" s="9" customFormat="1" ht="18.600000000000001" x14ac:dyDescent="0.45">
      <c r="A357" s="117">
        <v>45275</v>
      </c>
      <c r="B357" s="118" t="s">
        <v>20</v>
      </c>
      <c r="C357" s="126">
        <v>3</v>
      </c>
      <c r="D357" s="119">
        <v>45</v>
      </c>
      <c r="E357" s="120">
        <f t="shared" si="5"/>
        <v>45</v>
      </c>
      <c r="F357" s="110">
        <f>IF(AND(A357&gt;='fm 01.12 Till 31.12'!$G$1,A357&lt;='fm 01.12 Till 31.12'!$H$1,COUNTIFS($A357:$A$422,A357,$B357:$B$422,B357)=1),SUMIFS($E$3:$E$422,$B$3:$B$422,B357,$A$3:$A$422,A357),0)</f>
        <v>0</v>
      </c>
      <c r="H357" s="9">
        <v>45275</v>
      </c>
    </row>
    <row r="358" spans="1:8" s="9" customFormat="1" ht="18.600000000000001" x14ac:dyDescent="0.45">
      <c r="A358" s="117">
        <v>45275</v>
      </c>
      <c r="B358" s="118" t="s">
        <v>24</v>
      </c>
      <c r="C358" s="126">
        <v>2</v>
      </c>
      <c r="D358" s="119"/>
      <c r="E358" s="120">
        <f t="shared" si="5"/>
        <v>0</v>
      </c>
      <c r="F358" s="110">
        <f>IF(AND(A358&gt;='fm 01.12 Till 31.12'!$G$1,A358&lt;='fm 01.12 Till 31.12'!$H$1,COUNTIFS($A358:$A$422,A358,$B358:$B$422,B358)=1),SUMIFS($E$3:$E$422,$B$3:$B$422,B358,$A$3:$A$422,A358),0)</f>
        <v>0</v>
      </c>
      <c r="H358" s="9">
        <v>45275</v>
      </c>
    </row>
    <row r="359" spans="1:8" s="9" customFormat="1" ht="18.600000000000001" x14ac:dyDescent="0.45">
      <c r="A359" s="117">
        <v>45275</v>
      </c>
      <c r="B359" s="118" t="s">
        <v>21</v>
      </c>
      <c r="C359" s="126">
        <v>2</v>
      </c>
      <c r="D359" s="119"/>
      <c r="E359" s="120">
        <f t="shared" si="5"/>
        <v>0</v>
      </c>
      <c r="F359" s="110">
        <f>IF(AND(A359&gt;='fm 01.12 Till 31.12'!$G$1,A359&lt;='fm 01.12 Till 31.12'!$H$1,COUNTIFS($A359:$A$422,A359,$B359:$B$422,B359)=1),SUMIFS($E$3:$E$422,$B$3:$B$422,B359,$A$3:$A$422,A359),0)</f>
        <v>0</v>
      </c>
      <c r="H359" s="9">
        <v>45275</v>
      </c>
    </row>
    <row r="360" spans="1:8" s="9" customFormat="1" ht="18.600000000000001" x14ac:dyDescent="0.45">
      <c r="A360" s="117">
        <v>45275</v>
      </c>
      <c r="B360" s="118" t="s">
        <v>31</v>
      </c>
      <c r="C360" s="126">
        <v>2</v>
      </c>
      <c r="D360" s="119">
        <v>130</v>
      </c>
      <c r="E360" s="120">
        <f t="shared" si="5"/>
        <v>130</v>
      </c>
      <c r="F360" s="110">
        <f>IF(AND(A360&gt;='fm 01.12 Till 31.12'!$G$1,A360&lt;='fm 01.12 Till 31.12'!$H$1,COUNTIFS($A360:$A$422,A360,$B360:$B$422,B360)=1),SUMIFS($E$3:$E$422,$B$3:$B$422,B360,$A$3:$A$422,A360),0)</f>
        <v>0</v>
      </c>
      <c r="H360" s="9">
        <v>45275</v>
      </c>
    </row>
    <row r="361" spans="1:8" s="9" customFormat="1" ht="18.600000000000001" x14ac:dyDescent="0.45">
      <c r="A361" s="117">
        <v>45275</v>
      </c>
      <c r="B361" s="118" t="s">
        <v>20</v>
      </c>
      <c r="C361" s="126">
        <v>4</v>
      </c>
      <c r="D361" s="119">
        <v>15</v>
      </c>
      <c r="E361" s="120">
        <f t="shared" si="5"/>
        <v>15</v>
      </c>
      <c r="F361" s="110">
        <f>IF(AND(A361&gt;='fm 01.12 Till 31.12'!$G$1,A361&lt;='fm 01.12 Till 31.12'!$H$1,COUNTIFS($A361:$A$422,A361,$B361:$B$422,B361)=1),SUMIFS($E$3:$E$422,$B$3:$B$422,B361,$A$3:$A$422,A361),0)</f>
        <v>70</v>
      </c>
      <c r="H361" s="9">
        <v>45275</v>
      </c>
    </row>
    <row r="362" spans="1:8" s="9" customFormat="1" ht="18.600000000000001" x14ac:dyDescent="0.45">
      <c r="A362" s="117">
        <v>45275</v>
      </c>
      <c r="B362" s="118" t="s">
        <v>31</v>
      </c>
      <c r="C362" s="126">
        <v>3</v>
      </c>
      <c r="D362" s="119">
        <v>15</v>
      </c>
      <c r="E362" s="120">
        <f t="shared" si="5"/>
        <v>15</v>
      </c>
      <c r="F362" s="110">
        <f>IF(AND(A362&gt;='fm 01.12 Till 31.12'!$G$1,A362&lt;='fm 01.12 Till 31.12'!$H$1,COUNTIFS($A362:$A$422,A362,$B362:$B$422,B362)=1),SUMIFS($E$3:$E$422,$B$3:$B$422,B362,$A$3:$A$422,A362),0)</f>
        <v>159</v>
      </c>
      <c r="H362" s="9">
        <v>45275</v>
      </c>
    </row>
    <row r="363" spans="1:8" s="9" customFormat="1" ht="18.600000000000001" x14ac:dyDescent="0.45">
      <c r="A363" s="117">
        <v>45275</v>
      </c>
      <c r="B363" s="118" t="s">
        <v>34</v>
      </c>
      <c r="C363" s="126">
        <v>2</v>
      </c>
      <c r="D363" s="119">
        <v>15</v>
      </c>
      <c r="E363" s="120">
        <f t="shared" si="5"/>
        <v>15</v>
      </c>
      <c r="F363" s="110">
        <f>IF(AND(A363&gt;='fm 01.12 Till 31.12'!$G$1,A363&lt;='fm 01.12 Till 31.12'!$H$1,COUNTIFS($A363:$A$422,A363,$B363:$B$422,B363)=1),SUMIFS($E$3:$E$422,$B$3:$B$422,B363,$A$3:$A$422,A363),0)</f>
        <v>15</v>
      </c>
      <c r="H363" s="9">
        <v>45275</v>
      </c>
    </row>
    <row r="364" spans="1:8" s="9" customFormat="1" ht="18.600000000000001" x14ac:dyDescent="0.45">
      <c r="A364" s="117">
        <v>45275</v>
      </c>
      <c r="B364" s="118" t="s">
        <v>23</v>
      </c>
      <c r="C364" s="126">
        <v>2</v>
      </c>
      <c r="D364" s="119">
        <v>10</v>
      </c>
      <c r="E364" s="120">
        <f t="shared" si="5"/>
        <v>10</v>
      </c>
      <c r="F364" s="110">
        <f>IF(AND(A364&gt;='fm 01.12 Till 31.12'!$G$1,A364&lt;='fm 01.12 Till 31.12'!$H$1,COUNTIFS($A364:$A$422,A364,$B364:$B$422,B364)=1),SUMIFS($E$3:$E$422,$B$3:$B$422,B364,$A$3:$A$422,A364),0)</f>
        <v>10</v>
      </c>
      <c r="H364" s="9">
        <v>45275</v>
      </c>
    </row>
    <row r="365" spans="1:8" s="9" customFormat="1" ht="18.600000000000001" x14ac:dyDescent="0.45">
      <c r="A365" s="117">
        <v>45276</v>
      </c>
      <c r="B365" s="118" t="s">
        <v>27</v>
      </c>
      <c r="C365" s="126">
        <v>2</v>
      </c>
      <c r="D365" s="119">
        <v>95</v>
      </c>
      <c r="E365" s="120">
        <f t="shared" si="5"/>
        <v>95</v>
      </c>
      <c r="F365" s="110">
        <f>IF(AND(A365&gt;='fm 01.12 Till 31.12'!$G$1,A365&lt;='fm 01.12 Till 31.12'!$H$1,COUNTIFS($A365:$A$422,A365,$B365:$B$422,B365)=1),SUMIFS($E$3:$E$422,$B$3:$B$422,B365,$A$3:$A$422,A365),0)</f>
        <v>95</v>
      </c>
      <c r="H365" s="9">
        <v>45276</v>
      </c>
    </row>
    <row r="366" spans="1:8" s="9" customFormat="1" ht="18.600000000000001" x14ac:dyDescent="0.45">
      <c r="A366" s="117">
        <v>45276</v>
      </c>
      <c r="B366" s="118" t="s">
        <v>33</v>
      </c>
      <c r="C366" s="126">
        <v>4</v>
      </c>
      <c r="D366" s="119">
        <v>128</v>
      </c>
      <c r="E366" s="120">
        <f t="shared" si="5"/>
        <v>128</v>
      </c>
      <c r="F366" s="110">
        <f>IF(AND(A366&gt;='fm 01.12 Till 31.12'!$G$1,A366&lt;='fm 01.12 Till 31.12'!$H$1,COUNTIFS($A366:$A$422,A366,$B366:$B$422,B366)=1),SUMIFS($E$3:$E$422,$B$3:$B$422,B366,$A$3:$A$422,A366),0)</f>
        <v>128</v>
      </c>
      <c r="H366" s="9">
        <v>45276</v>
      </c>
    </row>
    <row r="367" spans="1:8" s="9" customFormat="1" ht="18.600000000000001" x14ac:dyDescent="0.45">
      <c r="A367" s="117">
        <v>45276</v>
      </c>
      <c r="B367" s="118" t="s">
        <v>24</v>
      </c>
      <c r="C367" s="126">
        <v>2</v>
      </c>
      <c r="D367" s="119"/>
      <c r="E367" s="120">
        <f t="shared" si="5"/>
        <v>0</v>
      </c>
      <c r="F367" s="110">
        <f>IF(AND(A367&gt;='fm 01.12 Till 31.12'!$G$1,A367&lt;='fm 01.12 Till 31.12'!$H$1,COUNTIFS($A367:$A$422,A367,$B367:$B$422,B367)=1),SUMIFS($E$3:$E$422,$B$3:$B$422,B367,$A$3:$A$422,A367),0)</f>
        <v>0</v>
      </c>
      <c r="H367" s="9">
        <v>45276</v>
      </c>
    </row>
    <row r="368" spans="1:8" s="9" customFormat="1" ht="18.600000000000001" x14ac:dyDescent="0.45">
      <c r="A368" s="117">
        <v>45276</v>
      </c>
      <c r="B368" s="118" t="s">
        <v>32</v>
      </c>
      <c r="C368" s="126">
        <v>2</v>
      </c>
      <c r="D368" s="119">
        <v>70</v>
      </c>
      <c r="E368" s="120">
        <f t="shared" si="5"/>
        <v>70</v>
      </c>
      <c r="F368" s="110">
        <f>IF(AND(A368&gt;='fm 01.12 Till 31.12'!$G$1,A368&lt;='fm 01.12 Till 31.12'!$H$1,COUNTIFS($A368:$A$422,A368,$B368:$B$422,B368)=1),SUMIFS($E$3:$E$422,$B$3:$B$422,B368,$A$3:$A$422,A368),0)</f>
        <v>70</v>
      </c>
      <c r="H368" s="9">
        <v>45276</v>
      </c>
    </row>
    <row r="369" spans="1:8" s="9" customFormat="1" ht="18.600000000000001" x14ac:dyDescent="0.45">
      <c r="A369" s="117">
        <v>45276</v>
      </c>
      <c r="B369" s="118" t="s">
        <v>20</v>
      </c>
      <c r="C369" s="126">
        <v>1</v>
      </c>
      <c r="D369" s="119"/>
      <c r="E369" s="120">
        <f t="shared" si="5"/>
        <v>0</v>
      </c>
      <c r="F369" s="110">
        <f>IF(AND(A369&gt;='fm 01.12 Till 31.12'!$G$1,A369&lt;='fm 01.12 Till 31.12'!$H$1,COUNTIFS($A369:$A$422,A369,$B369:$B$422,B369)=1),SUMIFS($E$3:$E$422,$B$3:$B$422,B369,$A$3:$A$422,A369),0)</f>
        <v>0</v>
      </c>
      <c r="H369" s="9">
        <v>45276</v>
      </c>
    </row>
    <row r="370" spans="1:8" s="9" customFormat="1" ht="18.600000000000001" x14ac:dyDescent="0.45">
      <c r="A370" s="117">
        <v>45276</v>
      </c>
      <c r="B370" s="118" t="s">
        <v>28</v>
      </c>
      <c r="C370" s="126">
        <v>1</v>
      </c>
      <c r="D370" s="119"/>
      <c r="E370" s="120">
        <f t="shared" si="5"/>
        <v>0</v>
      </c>
      <c r="F370" s="110">
        <f>IF(AND(A370&gt;='fm 01.12 Till 31.12'!$G$1,A370&lt;='fm 01.12 Till 31.12'!$H$1,COUNTIFS($A370:$A$422,A370,$B370:$B$422,B370)=1),SUMIFS($E$3:$E$422,$B$3:$B$422,B370,$A$3:$A$422,A370),0)</f>
        <v>0</v>
      </c>
      <c r="H370" s="9">
        <v>45276</v>
      </c>
    </row>
    <row r="371" spans="1:8" s="9" customFormat="1" ht="18.600000000000001" x14ac:dyDescent="0.45">
      <c r="A371" s="117">
        <v>45277</v>
      </c>
      <c r="B371" s="118" t="s">
        <v>27</v>
      </c>
      <c r="C371" s="126">
        <v>1</v>
      </c>
      <c r="D371" s="119">
        <v>29</v>
      </c>
      <c r="E371" s="120">
        <f t="shared" si="5"/>
        <v>29</v>
      </c>
      <c r="F371" s="110">
        <f>IF(AND(A371&gt;='fm 01.12 Till 31.12'!$G$1,A371&lt;='fm 01.12 Till 31.12'!$H$1,COUNTIFS($A371:$A$422,A371,$B371:$B$422,B371)=1),SUMIFS($E$3:$E$422,$B$3:$B$422,B371,$A$3:$A$422,A371),0)</f>
        <v>0</v>
      </c>
      <c r="H371" s="9">
        <v>45277</v>
      </c>
    </row>
    <row r="372" spans="1:8" s="9" customFormat="1" ht="18.600000000000001" x14ac:dyDescent="0.45">
      <c r="A372" s="117">
        <v>45277</v>
      </c>
      <c r="B372" s="118" t="s">
        <v>20</v>
      </c>
      <c r="C372" s="126">
        <v>12</v>
      </c>
      <c r="D372" s="119">
        <v>59</v>
      </c>
      <c r="E372" s="120">
        <f t="shared" si="5"/>
        <v>59</v>
      </c>
      <c r="F372" s="110">
        <f>IF(AND(A372&gt;='fm 01.12 Till 31.12'!$G$1,A372&lt;='fm 01.12 Till 31.12'!$H$1,COUNTIFS($A372:$A$422,A372,$B372:$B$422,B372)=1),SUMIFS($E$3:$E$422,$B$3:$B$422,B372,$A$3:$A$422,A372),0)</f>
        <v>0</v>
      </c>
      <c r="H372" s="9">
        <v>45277</v>
      </c>
    </row>
    <row r="373" spans="1:8" s="9" customFormat="1" ht="18.600000000000001" x14ac:dyDescent="0.45">
      <c r="A373" s="117">
        <v>45277</v>
      </c>
      <c r="B373" s="118" t="s">
        <v>30</v>
      </c>
      <c r="C373" s="126">
        <v>0</v>
      </c>
      <c r="D373" s="119">
        <v>36</v>
      </c>
      <c r="E373" s="120">
        <f t="shared" si="5"/>
        <v>36</v>
      </c>
      <c r="F373" s="110">
        <f>IF(AND(A373&gt;='fm 01.12 Till 31.12'!$G$1,A373&lt;='fm 01.12 Till 31.12'!$H$1,COUNTIFS($A373:$A$422,A373,$B373:$B$422,B373)=1),SUMIFS($E$3:$E$422,$B$3:$B$422,B373,$A$3:$A$422,A373),0)</f>
        <v>36</v>
      </c>
      <c r="H373" s="9">
        <v>45277</v>
      </c>
    </row>
    <row r="374" spans="1:8" s="9" customFormat="1" ht="18.600000000000001" x14ac:dyDescent="0.45">
      <c r="A374" s="117">
        <v>45277</v>
      </c>
      <c r="B374" s="118" t="s">
        <v>24</v>
      </c>
      <c r="C374" s="126">
        <v>4</v>
      </c>
      <c r="D374" s="119">
        <v>10</v>
      </c>
      <c r="E374" s="120">
        <f t="shared" si="5"/>
        <v>10</v>
      </c>
      <c r="F374" s="110">
        <f>IF(AND(A374&gt;='fm 01.12 Till 31.12'!$G$1,A374&lt;='fm 01.12 Till 31.12'!$H$1,COUNTIFS($A374:$A$422,A374,$B374:$B$422,B374)=1),SUMIFS($E$3:$E$422,$B$3:$B$422,B374,$A$3:$A$422,A374),0)</f>
        <v>10</v>
      </c>
      <c r="H374" s="9">
        <v>45277</v>
      </c>
    </row>
    <row r="375" spans="1:8" s="9" customFormat="1" ht="18.600000000000001" x14ac:dyDescent="0.45">
      <c r="A375" s="117">
        <v>45277</v>
      </c>
      <c r="B375" s="118" t="s">
        <v>27</v>
      </c>
      <c r="C375" s="126">
        <v>6</v>
      </c>
      <c r="D375" s="119">
        <v>15</v>
      </c>
      <c r="E375" s="120">
        <f t="shared" si="5"/>
        <v>15</v>
      </c>
      <c r="F375" s="110">
        <f>IF(AND(A375&gt;='fm 01.12 Till 31.12'!$G$1,A375&lt;='fm 01.12 Till 31.12'!$H$1,COUNTIFS($A375:$A$422,A375,$B375:$B$422,B375)=1),SUMIFS($E$3:$E$422,$B$3:$B$422,B375,$A$3:$A$422,A375),0)</f>
        <v>44</v>
      </c>
      <c r="H375" s="9">
        <v>45277</v>
      </c>
    </row>
    <row r="376" spans="1:8" s="9" customFormat="1" ht="18.600000000000001" x14ac:dyDescent="0.45">
      <c r="A376" s="117">
        <v>45277</v>
      </c>
      <c r="B376" s="118" t="s">
        <v>29</v>
      </c>
      <c r="C376" s="126">
        <v>1</v>
      </c>
      <c r="D376" s="119">
        <v>35</v>
      </c>
      <c r="E376" s="120">
        <f t="shared" si="5"/>
        <v>35</v>
      </c>
      <c r="F376" s="110">
        <f>IF(AND(A376&gt;='fm 01.12 Till 31.12'!$G$1,A376&lt;='fm 01.12 Till 31.12'!$H$1,COUNTIFS($A376:$A$422,A376,$B376:$B$422,B376)=1),SUMIFS($E$3:$E$422,$B$3:$B$422,B376,$A$3:$A$422,A376),0)</f>
        <v>35</v>
      </c>
      <c r="H376" s="9">
        <v>45277</v>
      </c>
    </row>
    <row r="377" spans="1:8" s="9" customFormat="1" ht="18.600000000000001" x14ac:dyDescent="0.45">
      <c r="A377" s="117">
        <v>45277</v>
      </c>
      <c r="B377" s="118" t="s">
        <v>20</v>
      </c>
      <c r="C377" s="126">
        <v>4</v>
      </c>
      <c r="D377" s="119">
        <v>40</v>
      </c>
      <c r="E377" s="120">
        <f t="shared" si="5"/>
        <v>40</v>
      </c>
      <c r="F377" s="110">
        <f>IF(AND(A377&gt;='fm 01.12 Till 31.12'!$G$1,A377&lt;='fm 01.12 Till 31.12'!$H$1,COUNTIFS($A377:$A$422,A377,$B377:$B$422,B377)=1),SUMIFS($E$3:$E$422,$B$3:$B$422,B377,$A$3:$A$422,A377),0)</f>
        <v>99</v>
      </c>
      <c r="H377" s="9">
        <v>45277</v>
      </c>
    </row>
    <row r="378" spans="1:8" s="9" customFormat="1" ht="18.600000000000001" x14ac:dyDescent="0.45">
      <c r="A378" s="117">
        <v>45277</v>
      </c>
      <c r="B378" s="118" t="s">
        <v>33</v>
      </c>
      <c r="C378" s="126">
        <v>5</v>
      </c>
      <c r="D378" s="119">
        <v>30</v>
      </c>
      <c r="E378" s="120">
        <f t="shared" si="5"/>
        <v>30</v>
      </c>
      <c r="F378" s="110">
        <f>IF(AND(A378&gt;='fm 01.12 Till 31.12'!$G$1,A378&lt;='fm 01.12 Till 31.12'!$H$1,COUNTIFS($A378:$A$422,A378,$B378:$B$422,B378)=1),SUMIFS($E$3:$E$422,$B$3:$B$422,B378,$A$3:$A$422,A378),0)</f>
        <v>30</v>
      </c>
      <c r="H378" s="9">
        <v>45277</v>
      </c>
    </row>
    <row r="379" spans="1:8" s="9" customFormat="1" ht="18.600000000000001" x14ac:dyDescent="0.45">
      <c r="A379" s="117">
        <v>45278</v>
      </c>
      <c r="B379" s="118" t="s">
        <v>21</v>
      </c>
      <c r="C379" s="126">
        <v>2</v>
      </c>
      <c r="D379" s="119">
        <v>50</v>
      </c>
      <c r="E379" s="120">
        <f t="shared" si="5"/>
        <v>50</v>
      </c>
      <c r="F379" s="110">
        <f>IF(AND(A379&gt;='fm 01.12 Till 31.12'!$G$1,A379&lt;='fm 01.12 Till 31.12'!$H$1,COUNTIFS($A379:$A$422,A379,$B379:$B$422,B379)=1),SUMIFS($E$3:$E$422,$B$3:$B$422,B379,$A$3:$A$422,A379),0)</f>
        <v>50</v>
      </c>
      <c r="H379" s="9">
        <v>45278</v>
      </c>
    </row>
    <row r="380" spans="1:8" s="9" customFormat="1" ht="18.600000000000001" x14ac:dyDescent="0.45">
      <c r="A380" s="117">
        <v>45278</v>
      </c>
      <c r="B380" s="118" t="s">
        <v>20</v>
      </c>
      <c r="C380" s="126">
        <v>4</v>
      </c>
      <c r="D380" s="119">
        <v>49</v>
      </c>
      <c r="E380" s="120">
        <f t="shared" si="5"/>
        <v>49</v>
      </c>
      <c r="F380" s="110">
        <f>IF(AND(A380&gt;='fm 01.12 Till 31.12'!$G$1,A380&lt;='fm 01.12 Till 31.12'!$H$1,COUNTIFS($A380:$A$422,A380,$B380:$B$422,B380)=1),SUMIFS($E$3:$E$422,$B$3:$B$422,B380,$A$3:$A$422,A380),0)</f>
        <v>0</v>
      </c>
      <c r="H380" s="9">
        <v>45278</v>
      </c>
    </row>
    <row r="381" spans="1:8" s="9" customFormat="1" ht="18.600000000000001" x14ac:dyDescent="0.45">
      <c r="A381" s="117">
        <v>45278</v>
      </c>
      <c r="B381" s="118" t="s">
        <v>32</v>
      </c>
      <c r="C381" s="126">
        <v>2</v>
      </c>
      <c r="D381" s="119">
        <v>96</v>
      </c>
      <c r="E381" s="120">
        <f t="shared" si="5"/>
        <v>96</v>
      </c>
      <c r="F381" s="110">
        <f>IF(AND(A381&gt;='fm 01.12 Till 31.12'!$G$1,A381&lt;='fm 01.12 Till 31.12'!$H$1,COUNTIFS($A381:$A$422,A381,$B381:$B$422,B381)=1),SUMIFS($E$3:$E$422,$B$3:$B$422,B381,$A$3:$A$422,A381),0)</f>
        <v>0</v>
      </c>
      <c r="H381" s="9">
        <v>45278</v>
      </c>
    </row>
    <row r="382" spans="1:8" s="9" customFormat="1" ht="18.600000000000001" x14ac:dyDescent="0.45">
      <c r="A382" s="117">
        <v>45278</v>
      </c>
      <c r="B382" s="118" t="s">
        <v>32</v>
      </c>
      <c r="C382" s="126">
        <v>2</v>
      </c>
      <c r="D382" s="119">
        <v>16</v>
      </c>
      <c r="E382" s="120">
        <f t="shared" si="5"/>
        <v>16</v>
      </c>
      <c r="F382" s="110">
        <f>IF(AND(A382&gt;='fm 01.12 Till 31.12'!$G$1,A382&lt;='fm 01.12 Till 31.12'!$H$1,COUNTIFS($A382:$A$422,A382,$B382:$B$422,B382)=1),SUMIFS($E$3:$E$422,$B$3:$B$422,B382,$A$3:$A$422,A382),0)</f>
        <v>0</v>
      </c>
      <c r="H382" s="9">
        <v>45278</v>
      </c>
    </row>
    <row r="383" spans="1:8" s="9" customFormat="1" ht="18.600000000000001" x14ac:dyDescent="0.45">
      <c r="A383" s="117">
        <v>45278</v>
      </c>
      <c r="B383" s="118" t="s">
        <v>32</v>
      </c>
      <c r="C383" s="126">
        <v>2</v>
      </c>
      <c r="D383" s="119">
        <v>30</v>
      </c>
      <c r="E383" s="120">
        <f t="shared" si="5"/>
        <v>30</v>
      </c>
      <c r="F383" s="110">
        <f>IF(AND(A383&gt;='fm 01.12 Till 31.12'!$G$1,A383&lt;='fm 01.12 Till 31.12'!$H$1,COUNTIFS($A383:$A$422,A383,$B383:$B$422,B383)=1),SUMIFS($E$3:$E$422,$B$3:$B$422,B383,$A$3:$A$422,A383),0)</f>
        <v>142</v>
      </c>
      <c r="H383" s="9">
        <v>45278</v>
      </c>
    </row>
    <row r="384" spans="1:8" s="9" customFormat="1" ht="18.600000000000001" x14ac:dyDescent="0.45">
      <c r="A384" s="117">
        <v>45278</v>
      </c>
      <c r="B384" s="118" t="s">
        <v>20</v>
      </c>
      <c r="C384" s="126">
        <v>2</v>
      </c>
      <c r="D384" s="119">
        <v>41</v>
      </c>
      <c r="E384" s="120">
        <f t="shared" si="5"/>
        <v>41</v>
      </c>
      <c r="F384" s="110">
        <f>IF(AND(A384&gt;='fm 01.12 Till 31.12'!$G$1,A384&lt;='fm 01.12 Till 31.12'!$H$1,COUNTIFS($A384:$A$422,A384,$B384:$B$422,B384)=1),SUMIFS($E$3:$E$422,$B$3:$B$422,B384,$A$3:$A$422,A384),0)</f>
        <v>0</v>
      </c>
      <c r="H384" s="9">
        <v>45278</v>
      </c>
    </row>
    <row r="385" spans="1:8" s="9" customFormat="1" ht="18.600000000000001" x14ac:dyDescent="0.45">
      <c r="A385" s="117">
        <v>45278</v>
      </c>
      <c r="B385" s="118" t="s">
        <v>33</v>
      </c>
      <c r="C385" s="126">
        <v>7</v>
      </c>
      <c r="D385" s="119">
        <v>25</v>
      </c>
      <c r="E385" s="120">
        <f t="shared" si="5"/>
        <v>25</v>
      </c>
      <c r="F385" s="110">
        <f>IF(AND(A385&gt;='fm 01.12 Till 31.12'!$G$1,A385&lt;='fm 01.12 Till 31.12'!$H$1,COUNTIFS($A385:$A$422,A385,$B385:$B$422,B385)=1),SUMIFS($E$3:$E$422,$B$3:$B$422,B385,$A$3:$A$422,A385),0)</f>
        <v>25</v>
      </c>
      <c r="H385" s="9">
        <v>45278</v>
      </c>
    </row>
    <row r="386" spans="1:8" s="9" customFormat="1" ht="18.600000000000001" x14ac:dyDescent="0.45">
      <c r="A386" s="117">
        <v>45278</v>
      </c>
      <c r="B386" s="118" t="s">
        <v>29</v>
      </c>
      <c r="C386" s="126">
        <v>2</v>
      </c>
      <c r="D386" s="119">
        <v>68</v>
      </c>
      <c r="E386" s="120">
        <f t="shared" si="5"/>
        <v>68</v>
      </c>
      <c r="F386" s="110">
        <f>IF(AND(A386&gt;='fm 01.12 Till 31.12'!$G$1,A386&lt;='fm 01.12 Till 31.12'!$H$1,COUNTIFS($A386:$A$422,A386,$B386:$B$422,B386)=1),SUMIFS($E$3:$E$422,$B$3:$B$422,B386,$A$3:$A$422,A386),0)</f>
        <v>68</v>
      </c>
      <c r="H386" s="9">
        <v>45278</v>
      </c>
    </row>
    <row r="387" spans="1:8" s="9" customFormat="1" ht="18.600000000000001" x14ac:dyDescent="0.45">
      <c r="A387" s="117">
        <v>45278</v>
      </c>
      <c r="B387" s="118" t="s">
        <v>28</v>
      </c>
      <c r="C387" s="126">
        <v>1</v>
      </c>
      <c r="D387" s="119"/>
      <c r="E387" s="120">
        <f t="shared" ref="E387:E450" si="6">SUM(D387:D387)</f>
        <v>0</v>
      </c>
      <c r="F387" s="110">
        <f>IF(AND(A387&gt;='fm 01.12 Till 31.12'!$G$1,A387&lt;='fm 01.12 Till 31.12'!$H$1,COUNTIFS($A387:$A$422,A387,$B387:$B$422,B387)=1),SUMIFS($E$3:$E$422,$B$3:$B$422,B387,$A$3:$A$422,A387),0)</f>
        <v>0</v>
      </c>
      <c r="H387" s="9">
        <v>45278</v>
      </c>
    </row>
    <row r="388" spans="1:8" s="9" customFormat="1" ht="18.600000000000001" x14ac:dyDescent="0.45">
      <c r="A388" s="117">
        <v>45278</v>
      </c>
      <c r="B388" s="118" t="s">
        <v>30</v>
      </c>
      <c r="C388" s="126">
        <v>1</v>
      </c>
      <c r="D388" s="119"/>
      <c r="E388" s="120">
        <f t="shared" si="6"/>
        <v>0</v>
      </c>
      <c r="F388" s="110">
        <f>IF(AND(A388&gt;='fm 01.12 Till 31.12'!$G$1,A388&lt;='fm 01.12 Till 31.12'!$H$1,COUNTIFS($A388:$A$422,A388,$B388:$B$422,B388)=1),SUMIFS($E$3:$E$422,$B$3:$B$422,B388,$A$3:$A$422,A388),0)</f>
        <v>0</v>
      </c>
      <c r="H388" s="9">
        <v>45278</v>
      </c>
    </row>
    <row r="389" spans="1:8" s="9" customFormat="1" ht="18.600000000000001" x14ac:dyDescent="0.45">
      <c r="A389" s="117">
        <v>45278</v>
      </c>
      <c r="B389" s="118" t="s">
        <v>24</v>
      </c>
      <c r="C389" s="126">
        <v>2</v>
      </c>
      <c r="D389" s="119"/>
      <c r="E389" s="120">
        <f t="shared" si="6"/>
        <v>0</v>
      </c>
      <c r="F389" s="110">
        <f>IF(AND(A389&gt;='fm 01.12 Till 31.12'!$G$1,A389&lt;='fm 01.12 Till 31.12'!$H$1,COUNTIFS($A389:$A$422,A389,$B389:$B$422,B389)=1),SUMIFS($E$3:$E$422,$B$3:$B$422,B389,$A$3:$A$422,A389),0)</f>
        <v>0</v>
      </c>
      <c r="H389" s="9">
        <v>45278</v>
      </c>
    </row>
    <row r="390" spans="1:8" s="9" customFormat="1" ht="18.600000000000001" x14ac:dyDescent="0.45">
      <c r="A390" s="117">
        <v>45278</v>
      </c>
      <c r="B390" s="118" t="s">
        <v>20</v>
      </c>
      <c r="C390" s="126">
        <v>2</v>
      </c>
      <c r="D390" s="119"/>
      <c r="E390" s="120">
        <f t="shared" si="6"/>
        <v>0</v>
      </c>
      <c r="F390" s="110">
        <f>IF(AND(A390&gt;='fm 01.12 Till 31.12'!$G$1,A390&lt;='fm 01.12 Till 31.12'!$H$1,COUNTIFS($A390:$A$422,A390,$B390:$B$422,B390)=1),SUMIFS($E$3:$E$422,$B$3:$B$422,B390,$A$3:$A$422,A390),0)</f>
        <v>90</v>
      </c>
      <c r="H390" s="9">
        <v>45278</v>
      </c>
    </row>
    <row r="391" spans="1:8" s="9" customFormat="1" ht="18.600000000000001" x14ac:dyDescent="0.45">
      <c r="A391" s="117">
        <v>45279</v>
      </c>
      <c r="B391" s="118" t="s">
        <v>32</v>
      </c>
      <c r="C391" s="126">
        <v>6</v>
      </c>
      <c r="D391" s="119">
        <v>5</v>
      </c>
      <c r="E391" s="120">
        <f t="shared" si="6"/>
        <v>5</v>
      </c>
      <c r="F391" s="110">
        <f>IF(AND(A391&gt;='fm 01.12 Till 31.12'!$G$1,A391&lt;='fm 01.12 Till 31.12'!$H$1,COUNTIFS($A391:$A$422,A391,$B391:$B$422,B391)=1),SUMIFS($E$3:$E$422,$B$3:$B$422,B391,$A$3:$A$422,A391),0)</f>
        <v>5</v>
      </c>
      <c r="H391" s="9">
        <v>45279</v>
      </c>
    </row>
    <row r="392" spans="1:8" s="9" customFormat="1" ht="18.600000000000001" x14ac:dyDescent="0.45">
      <c r="A392" s="117">
        <v>45279</v>
      </c>
      <c r="B392" s="118" t="s">
        <v>33</v>
      </c>
      <c r="C392" s="126">
        <v>9</v>
      </c>
      <c r="D392" s="119">
        <v>114</v>
      </c>
      <c r="E392" s="120">
        <f t="shared" si="6"/>
        <v>114</v>
      </c>
      <c r="F392" s="110">
        <f>IF(AND(A392&gt;='fm 01.12 Till 31.12'!$G$1,A392&lt;='fm 01.12 Till 31.12'!$H$1,COUNTIFS($A392:$A$422,A392,$B392:$B$422,B392)=1),SUMIFS($E$3:$E$422,$B$3:$B$422,B392,$A$3:$A$422,A392),0)</f>
        <v>114</v>
      </c>
      <c r="H392" s="9">
        <v>45279</v>
      </c>
    </row>
    <row r="393" spans="1:8" s="9" customFormat="1" ht="18.600000000000001" x14ac:dyDescent="0.45">
      <c r="A393" s="117">
        <v>45279</v>
      </c>
      <c r="B393" s="118" t="s">
        <v>28</v>
      </c>
      <c r="C393" s="126">
        <v>3</v>
      </c>
      <c r="D393" s="119">
        <v>50</v>
      </c>
      <c r="E393" s="120">
        <f t="shared" si="6"/>
        <v>50</v>
      </c>
      <c r="F393" s="110">
        <f>IF(AND(A393&gt;='fm 01.12 Till 31.12'!$G$1,A393&lt;='fm 01.12 Till 31.12'!$H$1,COUNTIFS($A393:$A$422,A393,$B393:$B$422,B393)=1),SUMIFS($E$3:$E$422,$B$3:$B$422,B393,$A$3:$A$422,A393),0)</f>
        <v>50</v>
      </c>
      <c r="H393" s="9">
        <v>45279</v>
      </c>
    </row>
    <row r="394" spans="1:8" s="9" customFormat="1" ht="18.600000000000001" x14ac:dyDescent="0.45">
      <c r="A394" s="117">
        <v>45279</v>
      </c>
      <c r="B394" s="118" t="s">
        <v>21</v>
      </c>
      <c r="C394" s="126">
        <v>6</v>
      </c>
      <c r="D394" s="119">
        <v>268</v>
      </c>
      <c r="E394" s="120">
        <f t="shared" si="6"/>
        <v>268</v>
      </c>
      <c r="F394" s="110">
        <f>IF(AND(A394&gt;='fm 01.12 Till 31.12'!$G$1,A394&lt;='fm 01.12 Till 31.12'!$H$1,COUNTIFS($A394:$A$422,A394,$B394:$B$422,B394)=1),SUMIFS($E$3:$E$422,$B$3:$B$422,B394,$A$3:$A$422,A394),0)</f>
        <v>268</v>
      </c>
      <c r="H394" s="9">
        <v>45279</v>
      </c>
    </row>
    <row r="395" spans="1:8" s="9" customFormat="1" ht="18.600000000000001" x14ac:dyDescent="0.45">
      <c r="A395" s="117">
        <v>45279</v>
      </c>
      <c r="B395" s="118" t="s">
        <v>20</v>
      </c>
      <c r="C395" s="126">
        <v>4</v>
      </c>
      <c r="D395" s="119">
        <v>55</v>
      </c>
      <c r="E395" s="120">
        <f t="shared" si="6"/>
        <v>55</v>
      </c>
      <c r="F395" s="110">
        <f>IF(AND(A395&gt;='fm 01.12 Till 31.12'!$G$1,A395&lt;='fm 01.12 Till 31.12'!$H$1,COUNTIFS($A395:$A$422,A395,$B395:$B$422,B395)=1),SUMIFS($E$3:$E$422,$B$3:$B$422,B395,$A$3:$A$422,A395),0)</f>
        <v>0</v>
      </c>
      <c r="H395" s="9">
        <v>45279</v>
      </c>
    </row>
    <row r="396" spans="1:8" s="9" customFormat="1" ht="18.600000000000001" x14ac:dyDescent="0.45">
      <c r="A396" s="117">
        <v>45279</v>
      </c>
      <c r="B396" s="118" t="s">
        <v>20</v>
      </c>
      <c r="C396" s="126">
        <v>2</v>
      </c>
      <c r="D396" s="119">
        <v>129</v>
      </c>
      <c r="E396" s="120">
        <f t="shared" si="6"/>
        <v>129</v>
      </c>
      <c r="F396" s="110">
        <f>IF(AND(A396&gt;='fm 01.12 Till 31.12'!$G$1,A396&lt;='fm 01.12 Till 31.12'!$H$1,COUNTIFS($A396:$A$422,A396,$B396:$B$422,B396)=1),SUMIFS($E$3:$E$422,$B$3:$B$422,B396,$A$3:$A$422,A396),0)</f>
        <v>0</v>
      </c>
      <c r="H396" s="9">
        <v>45279</v>
      </c>
    </row>
    <row r="397" spans="1:8" s="9" customFormat="1" ht="18.600000000000001" x14ac:dyDescent="0.45">
      <c r="A397" s="117">
        <v>45279</v>
      </c>
      <c r="B397" s="118" t="s">
        <v>27</v>
      </c>
      <c r="C397" s="126">
        <v>5</v>
      </c>
      <c r="D397" s="119">
        <v>114</v>
      </c>
      <c r="E397" s="120">
        <f t="shared" si="6"/>
        <v>114</v>
      </c>
      <c r="F397" s="110">
        <f>IF(AND(A397&gt;='fm 01.12 Till 31.12'!$G$1,A397&lt;='fm 01.12 Till 31.12'!$H$1,COUNTIFS($A397:$A$422,A397,$B397:$B$422,B397)=1),SUMIFS($E$3:$E$422,$B$3:$B$422,B397,$A$3:$A$422,A397),0)</f>
        <v>114</v>
      </c>
      <c r="H397" s="9">
        <v>45279</v>
      </c>
    </row>
    <row r="398" spans="1:8" s="9" customFormat="1" ht="18.600000000000001" x14ac:dyDescent="0.45">
      <c r="A398" s="117">
        <v>45279</v>
      </c>
      <c r="B398" s="118" t="s">
        <v>20</v>
      </c>
      <c r="C398" s="126">
        <v>4</v>
      </c>
      <c r="D398" s="119"/>
      <c r="E398" s="120">
        <f t="shared" si="6"/>
        <v>0</v>
      </c>
      <c r="F398" s="110">
        <f>IF(AND(A398&gt;='fm 01.12 Till 31.12'!$G$1,A398&lt;='fm 01.12 Till 31.12'!$H$1,COUNTIFS($A398:$A$422,A398,$B398:$B$422,B398)=1),SUMIFS($E$3:$E$422,$B$3:$B$422,B398,$A$3:$A$422,A398),0)</f>
        <v>0</v>
      </c>
      <c r="H398" s="9">
        <v>45279</v>
      </c>
    </row>
    <row r="399" spans="1:8" s="9" customFormat="1" ht="18.600000000000001" x14ac:dyDescent="0.45">
      <c r="A399" s="117">
        <v>45279</v>
      </c>
      <c r="B399" s="118" t="s">
        <v>20</v>
      </c>
      <c r="C399" s="126">
        <v>4</v>
      </c>
      <c r="D399" s="119"/>
      <c r="E399" s="120">
        <f t="shared" si="6"/>
        <v>0</v>
      </c>
      <c r="F399" s="110">
        <f>IF(AND(A399&gt;='fm 01.12 Till 31.12'!$G$1,A399&lt;='fm 01.12 Till 31.12'!$H$1,COUNTIFS($A399:$A$422,A399,$B399:$B$422,B399)=1),SUMIFS($E$3:$E$422,$B$3:$B$422,B399,$A$3:$A$422,A399),0)</f>
        <v>184</v>
      </c>
      <c r="H399" s="9">
        <v>45279</v>
      </c>
    </row>
    <row r="400" spans="1:8" s="9" customFormat="1" ht="18.600000000000001" x14ac:dyDescent="0.45">
      <c r="A400" s="117">
        <v>45279</v>
      </c>
      <c r="B400" s="118" t="s">
        <v>24</v>
      </c>
      <c r="C400" s="126">
        <v>3</v>
      </c>
      <c r="D400" s="119">
        <v>270</v>
      </c>
      <c r="E400" s="120">
        <f t="shared" si="6"/>
        <v>270</v>
      </c>
      <c r="F400" s="110">
        <f>IF(AND(A400&gt;='fm 01.12 Till 31.12'!$G$1,A400&lt;='fm 01.12 Till 31.12'!$H$1,COUNTIFS($A400:$A$422,A400,$B400:$B$422,B400)=1),SUMIFS($E$3:$E$422,$B$3:$B$422,B400,$A$3:$A$422,A400),0)</f>
        <v>0</v>
      </c>
      <c r="H400" s="9">
        <v>45279</v>
      </c>
    </row>
    <row r="401" spans="1:8" s="9" customFormat="1" ht="18.600000000000001" x14ac:dyDescent="0.45">
      <c r="A401" s="117">
        <v>45279</v>
      </c>
      <c r="B401" s="118" t="s">
        <v>24</v>
      </c>
      <c r="C401" s="126">
        <v>3</v>
      </c>
      <c r="D401" s="119"/>
      <c r="E401" s="120">
        <f t="shared" si="6"/>
        <v>0</v>
      </c>
      <c r="F401" s="110">
        <f>IF(AND(A401&gt;='fm 01.12 Till 31.12'!$G$1,A401&lt;='fm 01.12 Till 31.12'!$H$1,COUNTIFS($A401:$A$422,A401,$B401:$B$422,B401)=1),SUMIFS($E$3:$E$422,$B$3:$B$422,B401,$A$3:$A$422,A401),0)</f>
        <v>270</v>
      </c>
      <c r="H401" s="9">
        <v>45279</v>
      </c>
    </row>
    <row r="402" spans="1:8" s="9" customFormat="1" ht="18.600000000000001" x14ac:dyDescent="0.45">
      <c r="A402" s="117">
        <v>45280</v>
      </c>
      <c r="B402" s="118" t="s">
        <v>33</v>
      </c>
      <c r="C402" s="126">
        <v>3</v>
      </c>
      <c r="D402" s="119">
        <v>198</v>
      </c>
      <c r="E402" s="120">
        <f t="shared" si="6"/>
        <v>198</v>
      </c>
      <c r="F402" s="110">
        <f>IF(AND(A402&gt;='fm 01.12 Till 31.12'!$G$1,A402&lt;='fm 01.12 Till 31.12'!$H$1,COUNTIFS($A402:$A$422,A402,$B402:$B$422,B402)=1),SUMIFS($E$3:$E$422,$B$3:$B$422,B402,$A$3:$A$422,A402),0)</f>
        <v>198</v>
      </c>
      <c r="H402" s="9">
        <v>45280</v>
      </c>
    </row>
    <row r="403" spans="1:8" s="9" customFormat="1" ht="18.600000000000001" x14ac:dyDescent="0.45">
      <c r="A403" s="117">
        <v>45280</v>
      </c>
      <c r="B403" s="118" t="s">
        <v>29</v>
      </c>
      <c r="C403" s="126">
        <v>4</v>
      </c>
      <c r="D403" s="119">
        <v>7</v>
      </c>
      <c r="E403" s="120">
        <f t="shared" si="6"/>
        <v>7</v>
      </c>
      <c r="F403" s="110">
        <f>IF(AND(A403&gt;='fm 01.12 Till 31.12'!$G$1,A403&lt;='fm 01.12 Till 31.12'!$H$1,COUNTIFS($A403:$A$422,A403,$B403:$B$422,B403)=1),SUMIFS($E$3:$E$422,$B$3:$B$422,B403,$A$3:$A$422,A403),0)</f>
        <v>7</v>
      </c>
      <c r="H403" s="9">
        <v>45280</v>
      </c>
    </row>
    <row r="404" spans="1:8" s="9" customFormat="1" ht="18.600000000000001" x14ac:dyDescent="0.45">
      <c r="A404" s="117">
        <v>45280</v>
      </c>
      <c r="B404" s="118" t="s">
        <v>31</v>
      </c>
      <c r="C404" s="126">
        <v>6</v>
      </c>
      <c r="D404" s="119">
        <v>25</v>
      </c>
      <c r="E404" s="120">
        <f t="shared" si="6"/>
        <v>25</v>
      </c>
      <c r="F404" s="110">
        <f>IF(AND(A404&gt;='fm 01.12 Till 31.12'!$G$1,A404&lt;='fm 01.12 Till 31.12'!$H$1,COUNTIFS($A404:$A$422,A404,$B404:$B$422,B404)=1),SUMIFS($E$3:$E$422,$B$3:$B$422,B404,$A$3:$A$422,A404),0)</f>
        <v>25</v>
      </c>
      <c r="H404" s="9">
        <v>45280</v>
      </c>
    </row>
    <row r="405" spans="1:8" s="9" customFormat="1" ht="18.600000000000001" x14ac:dyDescent="0.45">
      <c r="A405" s="117">
        <v>45280</v>
      </c>
      <c r="B405" s="118" t="s">
        <v>26</v>
      </c>
      <c r="C405" s="126">
        <v>7</v>
      </c>
      <c r="D405" s="119">
        <v>142</v>
      </c>
      <c r="E405" s="120">
        <f t="shared" si="6"/>
        <v>142</v>
      </c>
      <c r="F405" s="110">
        <f>IF(AND(A405&gt;='fm 01.12 Till 31.12'!$G$1,A405&lt;='fm 01.12 Till 31.12'!$H$1,COUNTIFS($A405:$A$422,A405,$B405:$B$422,B405)=1),SUMIFS($E$3:$E$422,$B$3:$B$422,B405,$A$3:$A$422,A405),0)</f>
        <v>142</v>
      </c>
      <c r="H405" s="9">
        <v>45280</v>
      </c>
    </row>
    <row r="406" spans="1:8" s="9" customFormat="1" ht="18.600000000000001" x14ac:dyDescent="0.45">
      <c r="A406" s="117">
        <v>45280</v>
      </c>
      <c r="B406" s="118" t="s">
        <v>20</v>
      </c>
      <c r="C406" s="126">
        <v>1</v>
      </c>
      <c r="D406" s="119"/>
      <c r="E406" s="120">
        <f t="shared" si="6"/>
        <v>0</v>
      </c>
      <c r="F406" s="110">
        <f>IF(AND(A406&gt;='fm 01.12 Till 31.12'!$G$1,A406&lt;='fm 01.12 Till 31.12'!$H$1,COUNTIFS($A406:$A$422,A406,$B406:$B$422,B406)=1),SUMIFS($E$3:$E$422,$B$3:$B$422,B406,$A$3:$A$422,A406),0)</f>
        <v>0</v>
      </c>
      <c r="H406" s="9">
        <v>45280</v>
      </c>
    </row>
    <row r="407" spans="1:8" s="9" customFormat="1" ht="18.600000000000001" x14ac:dyDescent="0.45">
      <c r="A407" s="117">
        <v>45280</v>
      </c>
      <c r="B407" s="118" t="s">
        <v>34</v>
      </c>
      <c r="C407" s="126">
        <v>2</v>
      </c>
      <c r="D407" s="119"/>
      <c r="E407" s="120">
        <f t="shared" si="6"/>
        <v>0</v>
      </c>
      <c r="F407" s="110">
        <f>IF(AND(A407&gt;='fm 01.12 Till 31.12'!$G$1,A407&lt;='fm 01.12 Till 31.12'!$H$1,COUNTIFS($A407:$A$422,A407,$B407:$B$422,B407)=1),SUMIFS($E$3:$E$422,$B$3:$B$422,B407,$A$3:$A$422,A407),0)</f>
        <v>0</v>
      </c>
      <c r="H407" s="9">
        <v>45280</v>
      </c>
    </row>
    <row r="408" spans="1:8" s="9" customFormat="1" ht="18.600000000000001" x14ac:dyDescent="0.45">
      <c r="A408" s="117">
        <v>45280</v>
      </c>
      <c r="B408" s="118" t="s">
        <v>32</v>
      </c>
      <c r="C408" s="126">
        <v>2</v>
      </c>
      <c r="D408" s="119">
        <v>24</v>
      </c>
      <c r="E408" s="120">
        <f t="shared" si="6"/>
        <v>24</v>
      </c>
      <c r="F408" s="110">
        <f>IF(AND(A408&gt;='fm 01.12 Till 31.12'!$G$1,A408&lt;='fm 01.12 Till 31.12'!$H$1,COUNTIFS($A408:$A$422,A408,$B408:$B$422,B408)=1),SUMIFS($E$3:$E$422,$B$3:$B$422,B408,$A$3:$A$422,A408),0)</f>
        <v>24</v>
      </c>
      <c r="H408" s="9">
        <v>45280</v>
      </c>
    </row>
    <row r="409" spans="1:8" s="9" customFormat="1" ht="18.600000000000001" x14ac:dyDescent="0.45">
      <c r="A409" s="117">
        <v>45281</v>
      </c>
      <c r="B409" s="118" t="s">
        <v>31</v>
      </c>
      <c r="C409" s="126">
        <v>4</v>
      </c>
      <c r="D409" s="119">
        <v>89</v>
      </c>
      <c r="E409" s="120">
        <f t="shared" si="6"/>
        <v>89</v>
      </c>
      <c r="F409" s="110">
        <f>IF(AND(A409&gt;='fm 01.12 Till 31.12'!$G$1,A409&lt;='fm 01.12 Till 31.12'!$H$1,COUNTIFS($A409:$A$422,A409,$B409:$B$422,B409)=1),SUMIFS($E$3:$E$422,$B$3:$B$422,B409,$A$3:$A$422,A409),0)</f>
        <v>0</v>
      </c>
      <c r="H409" s="130">
        <v>45281</v>
      </c>
    </row>
    <row r="410" spans="1:8" s="9" customFormat="1" ht="18.600000000000001" x14ac:dyDescent="0.45">
      <c r="A410" s="117">
        <v>45281</v>
      </c>
      <c r="B410" s="118" t="s">
        <v>33</v>
      </c>
      <c r="C410" s="126">
        <v>3</v>
      </c>
      <c r="D410" s="119">
        <v>9</v>
      </c>
      <c r="E410" s="120">
        <f t="shared" si="6"/>
        <v>9</v>
      </c>
      <c r="F410" s="110">
        <f>IF(AND(A410&gt;='fm 01.12 Till 31.12'!$G$1,A410&lt;='fm 01.12 Till 31.12'!$H$1,COUNTIFS($A410:$A$422,A410,$B410:$B$422,B410)=1),SUMIFS($E$3:$E$422,$B$3:$B$422,B410,$A$3:$A$422,A410),0)</f>
        <v>9</v>
      </c>
      <c r="H410" s="9">
        <v>45281</v>
      </c>
    </row>
    <row r="411" spans="1:8" s="9" customFormat="1" ht="18.600000000000001" x14ac:dyDescent="0.45">
      <c r="A411" s="117">
        <v>45281</v>
      </c>
      <c r="B411" s="118" t="s">
        <v>31</v>
      </c>
      <c r="C411" s="126">
        <v>2</v>
      </c>
      <c r="D411" s="119"/>
      <c r="E411" s="120">
        <f t="shared" si="6"/>
        <v>0</v>
      </c>
      <c r="F411" s="110">
        <f>IF(AND(A411&gt;='fm 01.12 Till 31.12'!$G$1,A411&lt;='fm 01.12 Till 31.12'!$H$1,COUNTIFS($A411:$A$422,A411,$B411:$B$422,B411)=1),SUMIFS($E$3:$E$422,$B$3:$B$422,B411,$A$3:$A$422,A411),0)</f>
        <v>89</v>
      </c>
      <c r="H411" s="9">
        <v>45281</v>
      </c>
    </row>
    <row r="412" spans="1:8" s="9" customFormat="1" ht="18.600000000000001" x14ac:dyDescent="0.45">
      <c r="A412" s="117">
        <v>45281</v>
      </c>
      <c r="B412" s="118" t="s">
        <v>29</v>
      </c>
      <c r="C412" s="126">
        <v>2</v>
      </c>
      <c r="D412" s="119">
        <v>120</v>
      </c>
      <c r="E412" s="120">
        <f t="shared" si="6"/>
        <v>120</v>
      </c>
      <c r="F412" s="110">
        <f>IF(AND(A412&gt;='fm 01.12 Till 31.12'!$G$1,A412&lt;='fm 01.12 Till 31.12'!$H$1,COUNTIFS($A412:$A$422,A412,$B412:$B$422,B412)=1),SUMIFS($E$3:$E$422,$B$3:$B$422,B412,$A$3:$A$422,A412),0)</f>
        <v>120</v>
      </c>
      <c r="H412" s="9">
        <v>45281</v>
      </c>
    </row>
    <row r="413" spans="1:8" s="9" customFormat="1" ht="18.600000000000001" x14ac:dyDescent="0.45">
      <c r="A413" s="117">
        <v>45281</v>
      </c>
      <c r="B413" s="118" t="s">
        <v>32</v>
      </c>
      <c r="C413" s="126">
        <v>1</v>
      </c>
      <c r="D413" s="119"/>
      <c r="E413" s="120">
        <f t="shared" si="6"/>
        <v>0</v>
      </c>
      <c r="F413" s="110">
        <f>IF(AND(A413&gt;='fm 01.12 Till 31.12'!$G$1,A413&lt;='fm 01.12 Till 31.12'!$H$1,COUNTIFS($A413:$A$422,A413,$B413:$B$422,B413)=1),SUMIFS($E$3:$E$422,$B$3:$B$422,B413,$A$3:$A$422,A413),0)</f>
        <v>0</v>
      </c>
      <c r="H413" s="9">
        <v>45281</v>
      </c>
    </row>
    <row r="414" spans="1:8" s="9" customFormat="1" ht="18.600000000000001" x14ac:dyDescent="0.45">
      <c r="A414" s="117">
        <v>45281</v>
      </c>
      <c r="B414" s="118" t="s">
        <v>21</v>
      </c>
      <c r="C414" s="126">
        <v>2</v>
      </c>
      <c r="D414" s="119"/>
      <c r="E414" s="120">
        <f t="shared" si="6"/>
        <v>0</v>
      </c>
      <c r="F414" s="110">
        <f>IF(AND(A414&gt;='fm 01.12 Till 31.12'!$G$1,A414&lt;='fm 01.12 Till 31.12'!$H$1,COUNTIFS($A414:$A$422,A414,$B414:$B$422,B414)=1),SUMIFS($E$3:$E$422,$B$3:$B$422,B414,$A$3:$A$422,A414),0)</f>
        <v>0</v>
      </c>
      <c r="H414" s="9">
        <v>45281</v>
      </c>
    </row>
    <row r="415" spans="1:8" s="9" customFormat="1" ht="18.600000000000001" x14ac:dyDescent="0.45">
      <c r="A415" s="117">
        <v>45281</v>
      </c>
      <c r="B415" s="118" t="s">
        <v>27</v>
      </c>
      <c r="C415" s="126">
        <v>6</v>
      </c>
      <c r="D415" s="119">
        <v>24</v>
      </c>
      <c r="E415" s="120">
        <f t="shared" si="6"/>
        <v>24</v>
      </c>
      <c r="F415" s="110">
        <f>IF(AND(A415&gt;='fm 01.12 Till 31.12'!$G$1,A415&lt;='fm 01.12 Till 31.12'!$H$1,COUNTIFS($A415:$A$422,A415,$B415:$B$422,B415)=1),SUMIFS($E$3:$E$422,$B$3:$B$422,B415,$A$3:$A$422,A415),0)</f>
        <v>24</v>
      </c>
      <c r="H415" s="9">
        <v>45281</v>
      </c>
    </row>
    <row r="416" spans="1:8" s="9" customFormat="1" ht="18.600000000000001" x14ac:dyDescent="0.45">
      <c r="A416" s="117">
        <v>45281</v>
      </c>
      <c r="B416" s="118" t="s">
        <v>20</v>
      </c>
      <c r="C416" s="126">
        <v>1</v>
      </c>
      <c r="D416" s="119"/>
      <c r="E416" s="120">
        <f t="shared" si="6"/>
        <v>0</v>
      </c>
      <c r="F416" s="110">
        <f>IF(AND(A416&gt;='fm 01.12 Till 31.12'!$G$1,A416&lt;='fm 01.12 Till 31.12'!$H$1,COUNTIFS($A416:$A$422,A416,$B416:$B$422,B416)=1),SUMIFS($E$3:$E$422,$B$3:$B$422,B416,$A$3:$A$422,A416),0)</f>
        <v>0</v>
      </c>
      <c r="H416" s="9">
        <v>45281</v>
      </c>
    </row>
    <row r="417" spans="1:8" s="9" customFormat="1" ht="18.600000000000001" x14ac:dyDescent="0.45">
      <c r="A417" s="117">
        <v>45281</v>
      </c>
      <c r="B417" s="118" t="s">
        <v>26</v>
      </c>
      <c r="C417" s="126">
        <v>1</v>
      </c>
      <c r="D417" s="119">
        <v>44</v>
      </c>
      <c r="E417" s="120">
        <f t="shared" si="6"/>
        <v>44</v>
      </c>
      <c r="F417" s="110">
        <f>IF(AND(A417&gt;='fm 01.12 Till 31.12'!$G$1,A417&lt;='fm 01.12 Till 31.12'!$H$1,COUNTIFS($A417:$A$422,A417,$B417:$B$422,B417)=1),SUMIFS($E$3:$E$422,$B$3:$B$422,B417,$A$3:$A$422,A417),0)</f>
        <v>44</v>
      </c>
      <c r="H417" s="9">
        <v>45281</v>
      </c>
    </row>
    <row r="418" spans="1:8" s="9" customFormat="1" ht="18.600000000000001" x14ac:dyDescent="0.45">
      <c r="A418" s="117">
        <v>45282</v>
      </c>
      <c r="B418" s="118" t="s">
        <v>31</v>
      </c>
      <c r="C418" s="126">
        <v>2</v>
      </c>
      <c r="D418" s="119"/>
      <c r="E418" s="120">
        <f t="shared" si="6"/>
        <v>0</v>
      </c>
      <c r="F418" s="110">
        <f>IF(AND(A418&gt;='fm 01.12 Till 31.12'!$G$1,A418&lt;='fm 01.12 Till 31.12'!$H$1,COUNTIFS($A418:$A$422,A418,$B418:$B$422,B418)=1),SUMIFS($E$3:$E$422,$B$3:$B$422,B418,$A$3:$A$422,A418),0)</f>
        <v>0</v>
      </c>
      <c r="H418" s="9">
        <v>45282</v>
      </c>
    </row>
    <row r="419" spans="1:8" s="9" customFormat="1" ht="18.600000000000001" x14ac:dyDescent="0.45">
      <c r="A419" s="117">
        <v>45282</v>
      </c>
      <c r="B419" s="118" t="s">
        <v>33</v>
      </c>
      <c r="C419" s="126">
        <v>2</v>
      </c>
      <c r="D419" s="119"/>
      <c r="E419" s="120">
        <f t="shared" si="6"/>
        <v>0</v>
      </c>
      <c r="F419" s="110">
        <f>IF(AND(A419&gt;='fm 01.12 Till 31.12'!$G$1,A419&lt;='fm 01.12 Till 31.12'!$H$1,COUNTIFS($A419:$A$422,A419,$B419:$B$422,B419)=1),SUMIFS($E$3:$E$422,$B$3:$B$422,B419,$A$3:$A$422,A419),0)</f>
        <v>0</v>
      </c>
      <c r="H419" s="9">
        <v>45282</v>
      </c>
    </row>
    <row r="420" spans="1:8" s="9" customFormat="1" ht="18.600000000000001" x14ac:dyDescent="0.45">
      <c r="A420" s="117">
        <v>45282</v>
      </c>
      <c r="B420" s="118" t="s">
        <v>31</v>
      </c>
      <c r="C420" s="126">
        <v>2</v>
      </c>
      <c r="D420" s="119">
        <v>60</v>
      </c>
      <c r="E420" s="120">
        <f t="shared" si="6"/>
        <v>60</v>
      </c>
      <c r="F420" s="110">
        <f>IF(AND(A420&gt;='fm 01.12 Till 31.12'!$G$1,A420&lt;='fm 01.12 Till 31.12'!$H$1,COUNTIFS($A420:$A$422,A420,$B420:$B$422,B420)=1),SUMIFS($E$3:$E$422,$B$3:$B$422,B420,$A$3:$A$422,A420),0)</f>
        <v>60</v>
      </c>
      <c r="H420" s="9">
        <v>45282</v>
      </c>
    </row>
    <row r="421" spans="1:8" s="9" customFormat="1" ht="18.600000000000001" x14ac:dyDescent="0.45">
      <c r="A421" s="117">
        <v>45282</v>
      </c>
      <c r="B421" s="118" t="s">
        <v>32</v>
      </c>
      <c r="C421" s="126">
        <v>3</v>
      </c>
      <c r="D421" s="119"/>
      <c r="E421" s="120">
        <f t="shared" si="6"/>
        <v>0</v>
      </c>
      <c r="F421" s="110">
        <f>IF(AND(A421&gt;='fm 01.12 Till 31.12'!$G$1,A421&lt;='fm 01.12 Till 31.12'!$H$1,COUNTIFS($A421:$A$422,A421,$B421:$B$422,B421)=1),SUMIFS($E$3:$E$422,$B$3:$B$422,B421,$A$3:$A$422,A421),0)</f>
        <v>0</v>
      </c>
      <c r="H421" s="9">
        <v>45282</v>
      </c>
    </row>
    <row r="422" spans="1:8" s="9" customFormat="1" ht="19.2" thickBot="1" x14ac:dyDescent="0.5">
      <c r="A422" s="117">
        <v>45282</v>
      </c>
      <c r="B422" s="118" t="s">
        <v>24</v>
      </c>
      <c r="C422" s="126">
        <v>2</v>
      </c>
      <c r="D422" s="119"/>
      <c r="E422" s="120">
        <f t="shared" si="6"/>
        <v>0</v>
      </c>
      <c r="F422" s="110">
        <f>IF(AND(A422&gt;='fm 01.12 Till 31.12'!$G$1,A422&lt;='fm 01.12 Till 31.12'!$H$1,COUNTIFS($A422:$A$422,A422,$B422:$B$422,B422)=1),SUMIFS($E$3:$E$422,$B$3:$B$422,B422,$A$3:$A$422,A422),0)</f>
        <v>0</v>
      </c>
      <c r="H422" s="9">
        <v>45282</v>
      </c>
    </row>
    <row r="423" spans="1:8" ht="20.100000000000001" customHeight="1" thickTop="1" x14ac:dyDescent="0.5">
      <c r="A423" s="131"/>
      <c r="B423" s="122"/>
      <c r="C423" s="123">
        <f>SUM(C3:C422)</f>
        <v>1333</v>
      </c>
      <c r="D423" s="124">
        <f>SUM(D3:D422)</f>
        <v>32095</v>
      </c>
      <c r="E423" s="125">
        <f>SUM(E3:E422)</f>
        <v>32095</v>
      </c>
      <c r="F423" s="110"/>
    </row>
    <row r="424" spans="1:8" ht="20.100000000000001" customHeight="1" x14ac:dyDescent="0.25">
      <c r="A424" s="15"/>
      <c r="B424" s="3"/>
      <c r="C424" s="22"/>
      <c r="D424" s="28"/>
    </row>
    <row r="425" spans="1:8" ht="20.100000000000001" customHeight="1" x14ac:dyDescent="0.25">
      <c r="A425" s="15"/>
      <c r="B425" s="3"/>
      <c r="C425" s="22"/>
      <c r="D425" s="28"/>
    </row>
    <row r="426" spans="1:8" ht="20.100000000000001" customHeight="1" x14ac:dyDescent="0.25">
      <c r="A426" s="15"/>
      <c r="B426" s="3"/>
      <c r="C426" s="22"/>
      <c r="D426" s="28"/>
    </row>
    <row r="427" spans="1:8" ht="20.100000000000001" customHeight="1" x14ac:dyDescent="0.25">
      <c r="A427" s="15"/>
      <c r="B427" s="3"/>
      <c r="C427" s="22"/>
      <c r="D427" s="28"/>
    </row>
    <row r="428" spans="1:8" ht="20.100000000000001" customHeight="1" x14ac:dyDescent="0.25">
      <c r="A428" s="15"/>
      <c r="B428" s="3"/>
      <c r="C428" s="22"/>
      <c r="D428" s="28"/>
    </row>
    <row r="429" spans="1:8" ht="20.100000000000001" customHeight="1" x14ac:dyDescent="0.25">
      <c r="A429" s="15"/>
      <c r="B429" s="3"/>
      <c r="C429" s="22"/>
      <c r="D429" s="28"/>
    </row>
    <row r="430" spans="1:8" ht="20.100000000000001" customHeight="1" x14ac:dyDescent="0.25">
      <c r="A430" s="15"/>
      <c r="B430" s="3"/>
      <c r="C430" s="22"/>
      <c r="D430" s="28"/>
    </row>
    <row r="431" spans="1:8" ht="20.100000000000001" customHeight="1" x14ac:dyDescent="0.25">
      <c r="A431" s="15"/>
      <c r="B431" s="3"/>
      <c r="C431" s="22"/>
      <c r="D431" s="28"/>
    </row>
    <row r="432" spans="1:8" ht="20.100000000000001" customHeight="1" x14ac:dyDescent="0.25">
      <c r="A432" s="15"/>
      <c r="B432" s="3"/>
      <c r="C432" s="22"/>
      <c r="D432" s="28"/>
    </row>
    <row r="433" spans="1:11" ht="20.100000000000001" customHeight="1" x14ac:dyDescent="0.25">
      <c r="A433" s="15"/>
      <c r="B433" s="3"/>
      <c r="C433" s="22"/>
      <c r="D433" s="28"/>
    </row>
    <row r="434" spans="1:11" ht="20.100000000000001" customHeight="1" x14ac:dyDescent="0.25">
      <c r="A434" s="15"/>
      <c r="B434" s="3"/>
      <c r="C434" s="22"/>
      <c r="D434" s="28"/>
    </row>
    <row r="435" spans="1:11" ht="20.100000000000001" customHeight="1" x14ac:dyDescent="0.25">
      <c r="A435" s="15"/>
      <c r="B435" s="3"/>
      <c r="C435" s="22"/>
      <c r="D435" s="28"/>
    </row>
    <row r="436" spans="1:11" ht="20.100000000000001" customHeight="1" x14ac:dyDescent="0.25">
      <c r="A436" s="15"/>
      <c r="B436" s="3"/>
      <c r="C436" s="22"/>
      <c r="D436" s="28"/>
    </row>
    <row r="437" spans="1:11" ht="20.100000000000001" customHeight="1" x14ac:dyDescent="0.25">
      <c r="A437" s="15"/>
      <c r="B437" s="3"/>
      <c r="C437" s="22"/>
      <c r="D437" s="28"/>
    </row>
    <row r="438" spans="1:11" ht="20.100000000000001" customHeight="1" x14ac:dyDescent="0.25">
      <c r="A438" s="15"/>
      <c r="B438" s="3"/>
      <c r="C438" s="22"/>
      <c r="D438" s="28"/>
    </row>
    <row r="439" spans="1:11" ht="20.100000000000001" customHeight="1" x14ac:dyDescent="0.25">
      <c r="A439" s="15"/>
      <c r="B439" s="3"/>
      <c r="C439" s="22"/>
      <c r="D439" s="28"/>
    </row>
    <row r="440" spans="1:11" ht="20.100000000000001" customHeight="1" x14ac:dyDescent="0.25">
      <c r="A440" s="15"/>
      <c r="B440" s="3"/>
      <c r="C440" s="22"/>
      <c r="D440" s="28"/>
    </row>
    <row r="441" spans="1:11" ht="20.100000000000001" customHeight="1" x14ac:dyDescent="0.25">
      <c r="A441" s="15"/>
      <c r="B441" s="3"/>
      <c r="C441" s="22"/>
      <c r="D441" s="28"/>
    </row>
    <row r="442" spans="1:11" ht="20.100000000000001" customHeight="1" x14ac:dyDescent="0.25">
      <c r="A442" s="15"/>
      <c r="B442" s="3"/>
      <c r="C442" s="22"/>
      <c r="D442" s="28"/>
    </row>
    <row r="443" spans="1:11" ht="20.100000000000001" customHeight="1" x14ac:dyDescent="0.25">
      <c r="A443" s="15"/>
      <c r="B443" s="3"/>
      <c r="C443" s="22"/>
      <c r="D443" s="28"/>
    </row>
    <row r="444" spans="1:11" ht="20.100000000000001" customHeight="1" x14ac:dyDescent="0.25">
      <c r="A444" s="15"/>
      <c r="B444" s="3"/>
      <c r="C444" s="22"/>
      <c r="D444" s="28"/>
    </row>
    <row r="445" spans="1:11" ht="20.100000000000001" customHeight="1" x14ac:dyDescent="0.25">
      <c r="A445" s="15"/>
      <c r="B445" s="3"/>
      <c r="C445" s="22"/>
      <c r="D445" s="28"/>
    </row>
    <row r="446" spans="1:11" ht="20.100000000000001" customHeight="1" x14ac:dyDescent="0.25">
      <c r="A446" s="15"/>
      <c r="B446" s="3"/>
      <c r="C446" s="22"/>
      <c r="D446" s="28"/>
      <c r="E446" s="111"/>
      <c r="F446"/>
      <c r="G446"/>
      <c r="H446"/>
      <c r="I446"/>
      <c r="J446"/>
      <c r="K446"/>
    </row>
    <row r="447" spans="1:11" ht="20.100000000000001" customHeight="1" x14ac:dyDescent="0.25">
      <c r="A447" s="15"/>
      <c r="B447" s="3"/>
      <c r="C447" s="22"/>
      <c r="D447" s="28"/>
      <c r="E447" s="111"/>
      <c r="F447"/>
      <c r="G447"/>
      <c r="H447"/>
      <c r="I447"/>
      <c r="J447"/>
      <c r="K447"/>
    </row>
    <row r="448" spans="1:11" ht="20.100000000000001" customHeight="1" x14ac:dyDescent="0.25">
      <c r="A448" s="15"/>
      <c r="B448" s="3"/>
      <c r="C448" s="22"/>
      <c r="D448" s="28"/>
      <c r="E448" s="111"/>
      <c r="F448"/>
      <c r="G448"/>
      <c r="H448"/>
      <c r="I448"/>
      <c r="J448"/>
      <c r="K448"/>
    </row>
    <row r="449" spans="1:11" ht="20.100000000000001" customHeight="1" x14ac:dyDescent="0.25">
      <c r="A449" s="15"/>
      <c r="B449" s="3"/>
      <c r="C449" s="22"/>
      <c r="D449" s="28"/>
      <c r="E449" s="111"/>
      <c r="F449"/>
      <c r="G449"/>
      <c r="H449"/>
      <c r="I449"/>
      <c r="J449"/>
      <c r="K449"/>
    </row>
    <row r="450" spans="1:11" ht="20.100000000000001" customHeight="1" x14ac:dyDescent="0.25">
      <c r="A450" s="15"/>
      <c r="B450" s="3"/>
      <c r="C450" s="22"/>
      <c r="D450" s="28"/>
      <c r="E450" s="111"/>
      <c r="F450"/>
      <c r="G450"/>
      <c r="H450"/>
      <c r="I450"/>
      <c r="J450"/>
      <c r="K450"/>
    </row>
    <row r="451" spans="1:11" ht="20.100000000000001" customHeight="1" x14ac:dyDescent="0.25">
      <c r="A451" s="15"/>
      <c r="B451" s="3"/>
      <c r="C451" s="22"/>
      <c r="D451" s="28"/>
      <c r="E451" s="111"/>
      <c r="F451"/>
      <c r="G451"/>
      <c r="H451"/>
      <c r="I451"/>
      <c r="J451"/>
      <c r="K451"/>
    </row>
    <row r="452" spans="1:11" ht="20.100000000000001" customHeight="1" x14ac:dyDescent="0.25">
      <c r="A452" s="15"/>
      <c r="B452" s="3"/>
      <c r="C452" s="22"/>
      <c r="D452" s="28"/>
      <c r="E452" s="111"/>
      <c r="F452"/>
      <c r="G452"/>
      <c r="H452"/>
      <c r="I452"/>
      <c r="J452"/>
      <c r="K452"/>
    </row>
    <row r="453" spans="1:11" ht="20.100000000000001" customHeight="1" x14ac:dyDescent="0.25">
      <c r="A453" s="15"/>
      <c r="B453" s="3"/>
      <c r="C453" s="22"/>
      <c r="D453" s="28"/>
      <c r="E453" s="111"/>
      <c r="F453"/>
      <c r="G453"/>
      <c r="H453"/>
      <c r="I453"/>
      <c r="J453"/>
      <c r="K453"/>
    </row>
    <row r="454" spans="1:11" ht="20.100000000000001" customHeight="1" x14ac:dyDescent="0.25">
      <c r="A454" s="15"/>
      <c r="B454" s="3"/>
      <c r="C454" s="22"/>
      <c r="D454" s="28"/>
      <c r="E454" s="111"/>
      <c r="F454"/>
      <c r="G454"/>
      <c r="H454"/>
      <c r="I454"/>
      <c r="J454"/>
      <c r="K454"/>
    </row>
    <row r="455" spans="1:11" ht="20.100000000000001" customHeight="1" x14ac:dyDescent="0.25">
      <c r="A455" s="15"/>
      <c r="B455" s="3"/>
      <c r="C455" s="22"/>
      <c r="D455" s="28"/>
      <c r="E455" s="111"/>
      <c r="F455"/>
      <c r="G455"/>
      <c r="H455"/>
      <c r="I455"/>
      <c r="J455"/>
      <c r="K455"/>
    </row>
    <row r="456" spans="1:11" ht="20.100000000000001" customHeight="1" x14ac:dyDescent="0.25">
      <c r="A456" s="15"/>
      <c r="B456" s="3"/>
      <c r="C456" s="22"/>
      <c r="D456" s="28"/>
      <c r="E456" s="111"/>
      <c r="F456"/>
      <c r="G456"/>
      <c r="H456"/>
      <c r="I456"/>
      <c r="J456"/>
      <c r="K456"/>
    </row>
    <row r="457" spans="1:11" ht="20.100000000000001" customHeight="1" x14ac:dyDescent="0.25">
      <c r="A457" s="15"/>
      <c r="B457" s="3"/>
      <c r="C457" s="22"/>
      <c r="D457" s="28"/>
      <c r="E457" s="111"/>
      <c r="F457"/>
      <c r="G457"/>
      <c r="H457"/>
      <c r="I457"/>
      <c r="J457"/>
      <c r="K457"/>
    </row>
    <row r="458" spans="1:11" ht="20.100000000000001" customHeight="1" x14ac:dyDescent="0.25">
      <c r="A458" s="15"/>
      <c r="B458" s="3"/>
      <c r="C458" s="22"/>
      <c r="D458" s="28"/>
      <c r="E458" s="111"/>
      <c r="F458"/>
      <c r="G458"/>
      <c r="H458"/>
      <c r="I458"/>
      <c r="J458"/>
      <c r="K458"/>
    </row>
    <row r="459" spans="1:11" ht="20.100000000000001" customHeight="1" x14ac:dyDescent="0.25">
      <c r="A459" s="15"/>
      <c r="B459" s="3"/>
      <c r="C459" s="22"/>
      <c r="D459" s="28"/>
      <c r="E459" s="111"/>
      <c r="F459"/>
      <c r="G459"/>
      <c r="H459"/>
      <c r="I459"/>
      <c r="J459"/>
      <c r="K459"/>
    </row>
    <row r="460" spans="1:11" ht="20.100000000000001" customHeight="1" x14ac:dyDescent="0.25">
      <c r="A460" s="15"/>
      <c r="B460" s="3"/>
      <c r="C460" s="22"/>
      <c r="D460" s="28"/>
      <c r="E460" s="111"/>
      <c r="F460"/>
      <c r="G460"/>
      <c r="H460"/>
      <c r="I460"/>
      <c r="J460"/>
      <c r="K460"/>
    </row>
    <row r="461" spans="1:11" ht="20.100000000000001" customHeight="1" x14ac:dyDescent="0.25">
      <c r="A461" s="15"/>
      <c r="B461" s="3"/>
      <c r="C461" s="22"/>
      <c r="D461" s="28"/>
      <c r="E461" s="111"/>
      <c r="F461"/>
      <c r="G461"/>
      <c r="H461"/>
      <c r="I461"/>
      <c r="J461"/>
      <c r="K461"/>
    </row>
    <row r="462" spans="1:11" ht="20.100000000000001" customHeight="1" x14ac:dyDescent="0.25">
      <c r="A462" s="15"/>
      <c r="B462" s="3"/>
      <c r="C462" s="22"/>
      <c r="D462" s="28"/>
      <c r="E462" s="111"/>
      <c r="F462"/>
      <c r="G462"/>
      <c r="H462"/>
      <c r="I462"/>
      <c r="J462"/>
      <c r="K462"/>
    </row>
    <row r="463" spans="1:11" ht="20.100000000000001" customHeight="1" x14ac:dyDescent="0.25">
      <c r="A463" s="15"/>
      <c r="B463" s="3"/>
      <c r="C463" s="22"/>
      <c r="D463" s="28"/>
      <c r="E463" s="111"/>
      <c r="F463"/>
      <c r="G463"/>
      <c r="H463"/>
      <c r="I463"/>
      <c r="J463"/>
      <c r="K463"/>
    </row>
    <row r="464" spans="1:11" ht="20.100000000000001" customHeight="1" x14ac:dyDescent="0.25">
      <c r="A464" s="15"/>
      <c r="B464" s="3"/>
      <c r="C464" s="22"/>
      <c r="D464" s="28"/>
      <c r="E464" s="111"/>
      <c r="F464"/>
      <c r="G464"/>
      <c r="H464"/>
      <c r="I464"/>
      <c r="J464"/>
      <c r="K464"/>
    </row>
    <row r="465" spans="1:11" ht="20.100000000000001" customHeight="1" x14ac:dyDescent="0.25">
      <c r="A465" s="15"/>
      <c r="B465" s="3"/>
      <c r="C465" s="22"/>
      <c r="D465" s="28"/>
      <c r="E465" s="111"/>
      <c r="F465"/>
      <c r="G465"/>
      <c r="H465"/>
      <c r="I465"/>
      <c r="J465"/>
      <c r="K465"/>
    </row>
    <row r="466" spans="1:11" ht="20.100000000000001" customHeight="1" x14ac:dyDescent="0.25">
      <c r="A466" s="15"/>
      <c r="B466" s="3"/>
      <c r="C466" s="22"/>
      <c r="D466" s="28"/>
      <c r="E466" s="111"/>
      <c r="F466"/>
      <c r="G466"/>
      <c r="H466"/>
      <c r="I466"/>
      <c r="J466"/>
      <c r="K466"/>
    </row>
    <row r="467" spans="1:11" ht="20.100000000000001" customHeight="1" x14ac:dyDescent="0.25">
      <c r="A467" s="15"/>
      <c r="B467" s="3"/>
      <c r="C467" s="22"/>
      <c r="D467" s="28"/>
      <c r="E467" s="111"/>
      <c r="F467"/>
      <c r="G467"/>
      <c r="H467"/>
      <c r="I467"/>
      <c r="J467"/>
      <c r="K467"/>
    </row>
    <row r="468" spans="1:11" ht="20.100000000000001" customHeight="1" x14ac:dyDescent="0.25">
      <c r="A468" s="15"/>
      <c r="B468" s="3"/>
      <c r="C468" s="22"/>
      <c r="D468" s="28"/>
      <c r="E468" s="111"/>
      <c r="F468"/>
      <c r="G468"/>
      <c r="H468"/>
      <c r="I468"/>
      <c r="J468"/>
      <c r="K468"/>
    </row>
    <row r="469" spans="1:11" ht="20.100000000000001" customHeight="1" x14ac:dyDescent="0.25">
      <c r="A469" s="15"/>
      <c r="B469" s="3"/>
      <c r="C469" s="22"/>
      <c r="D469" s="28"/>
      <c r="E469" s="111"/>
      <c r="F469"/>
      <c r="G469"/>
      <c r="H469"/>
      <c r="I469"/>
      <c r="J469"/>
      <c r="K469"/>
    </row>
    <row r="470" spans="1:11" ht="20.100000000000001" customHeight="1" x14ac:dyDescent="0.25">
      <c r="A470" s="15"/>
      <c r="B470" s="3"/>
      <c r="C470" s="22"/>
      <c r="D470" s="28"/>
      <c r="E470" s="111"/>
      <c r="F470"/>
      <c r="G470"/>
      <c r="H470"/>
      <c r="I470"/>
      <c r="J470"/>
      <c r="K470"/>
    </row>
    <row r="471" spans="1:11" ht="20.100000000000001" customHeight="1" x14ac:dyDescent="0.25">
      <c r="A471" s="15"/>
      <c r="B471" s="3"/>
      <c r="C471" s="22"/>
      <c r="D471" s="28"/>
      <c r="E471" s="111"/>
      <c r="F471"/>
      <c r="G471"/>
      <c r="H471"/>
      <c r="I471"/>
      <c r="J471"/>
      <c r="K471"/>
    </row>
    <row r="472" spans="1:11" ht="20.100000000000001" customHeight="1" x14ac:dyDescent="0.25">
      <c r="A472" s="15"/>
      <c r="B472" s="3"/>
      <c r="C472" s="22"/>
      <c r="D472" s="28"/>
      <c r="E472" s="111"/>
      <c r="F472"/>
      <c r="G472"/>
      <c r="H472"/>
      <c r="I472"/>
      <c r="J472"/>
      <c r="K472"/>
    </row>
    <row r="473" spans="1:11" ht="20.100000000000001" customHeight="1" x14ac:dyDescent="0.25">
      <c r="A473" s="15"/>
      <c r="B473" s="3"/>
      <c r="C473" s="22"/>
      <c r="D473" s="28"/>
      <c r="E473" s="111"/>
      <c r="F473"/>
      <c r="G473"/>
      <c r="H473"/>
      <c r="I473"/>
      <c r="J473"/>
      <c r="K473"/>
    </row>
    <row r="474" spans="1:11" ht="20.100000000000001" customHeight="1" x14ac:dyDescent="0.25">
      <c r="A474" s="15"/>
      <c r="B474" s="3"/>
      <c r="C474" s="22"/>
      <c r="D474" s="28"/>
      <c r="E474" s="111"/>
      <c r="F474"/>
      <c r="G474"/>
      <c r="H474"/>
      <c r="I474"/>
      <c r="J474"/>
      <c r="K474"/>
    </row>
    <row r="475" spans="1:11" ht="20.100000000000001" customHeight="1" x14ac:dyDescent="0.25">
      <c r="A475" s="15"/>
      <c r="B475" s="3"/>
      <c r="C475" s="22"/>
      <c r="D475" s="28"/>
      <c r="E475" s="111"/>
      <c r="F475"/>
      <c r="G475"/>
      <c r="H475"/>
      <c r="I475"/>
      <c r="J475"/>
      <c r="K475"/>
    </row>
    <row r="476" spans="1:11" ht="20.100000000000001" customHeight="1" x14ac:dyDescent="0.25">
      <c r="A476" s="15"/>
      <c r="B476" s="3"/>
      <c r="C476" s="22"/>
      <c r="D476" s="28"/>
      <c r="E476" s="111"/>
      <c r="F476"/>
      <c r="G476"/>
      <c r="H476"/>
      <c r="I476"/>
      <c r="J476"/>
      <c r="K476"/>
    </row>
    <row r="477" spans="1:11" ht="20.100000000000001" customHeight="1" x14ac:dyDescent="0.25">
      <c r="A477" s="15"/>
      <c r="B477" s="3"/>
      <c r="C477" s="22"/>
      <c r="D477" s="28"/>
      <c r="E477" s="111"/>
      <c r="F477"/>
      <c r="G477"/>
      <c r="H477"/>
      <c r="I477"/>
      <c r="J477"/>
      <c r="K477"/>
    </row>
    <row r="478" spans="1:11" ht="20.100000000000001" customHeight="1" x14ac:dyDescent="0.25">
      <c r="A478" s="15"/>
      <c r="B478" s="3"/>
      <c r="C478" s="22"/>
      <c r="D478" s="28"/>
      <c r="E478" s="111"/>
      <c r="F478"/>
      <c r="G478"/>
      <c r="H478"/>
      <c r="I478"/>
      <c r="J478"/>
      <c r="K478"/>
    </row>
    <row r="479" spans="1:11" ht="20.100000000000001" customHeight="1" x14ac:dyDescent="0.25">
      <c r="A479" s="15"/>
      <c r="B479" s="3"/>
      <c r="C479" s="22"/>
      <c r="D479" s="28"/>
      <c r="E479" s="111"/>
      <c r="F479"/>
      <c r="G479"/>
      <c r="H479"/>
      <c r="I479"/>
      <c r="J479"/>
      <c r="K479"/>
    </row>
    <row r="480" spans="1:11" ht="20.100000000000001" customHeight="1" x14ac:dyDescent="0.25">
      <c r="A480" s="15"/>
      <c r="B480" s="3"/>
      <c r="C480" s="22"/>
      <c r="D480" s="28"/>
      <c r="E480" s="111"/>
      <c r="F480"/>
      <c r="G480"/>
      <c r="H480"/>
      <c r="I480"/>
      <c r="J480"/>
      <c r="K480"/>
    </row>
    <row r="481" spans="1:11" ht="20.100000000000001" customHeight="1" x14ac:dyDescent="0.25">
      <c r="A481" s="15"/>
      <c r="B481" s="3"/>
      <c r="C481" s="22"/>
      <c r="D481" s="28"/>
      <c r="E481" s="111"/>
      <c r="F481"/>
      <c r="G481"/>
      <c r="H481"/>
      <c r="I481"/>
      <c r="J481"/>
      <c r="K481"/>
    </row>
    <row r="482" spans="1:11" ht="20.100000000000001" customHeight="1" x14ac:dyDescent="0.25">
      <c r="A482" s="15"/>
      <c r="B482" s="3"/>
      <c r="C482" s="22"/>
      <c r="D482" s="28"/>
      <c r="E482" s="111"/>
      <c r="F482"/>
      <c r="G482"/>
      <c r="H482"/>
      <c r="I482"/>
      <c r="J482"/>
      <c r="K482"/>
    </row>
    <row r="483" spans="1:11" ht="20.100000000000001" customHeight="1" x14ac:dyDescent="0.25">
      <c r="A483" s="15"/>
      <c r="B483" s="3"/>
      <c r="C483" s="22"/>
      <c r="D483" s="28"/>
      <c r="E483" s="111"/>
      <c r="F483"/>
      <c r="G483"/>
      <c r="H483"/>
      <c r="I483"/>
      <c r="J483"/>
      <c r="K483"/>
    </row>
    <row r="484" spans="1:11" ht="20.100000000000001" customHeight="1" x14ac:dyDescent="0.25">
      <c r="A484" s="15"/>
      <c r="B484" s="3"/>
      <c r="C484" s="22"/>
      <c r="D484" s="28"/>
      <c r="E484" s="111"/>
      <c r="F484"/>
      <c r="G484"/>
      <c r="H484"/>
      <c r="I484"/>
      <c r="J484"/>
      <c r="K484"/>
    </row>
    <row r="485" spans="1:11" ht="20.100000000000001" customHeight="1" x14ac:dyDescent="0.25">
      <c r="A485" s="15"/>
      <c r="B485" s="3"/>
      <c r="C485" s="22"/>
      <c r="D485" s="28"/>
      <c r="E485" s="111"/>
      <c r="F485"/>
      <c r="G485"/>
      <c r="H485"/>
      <c r="I485"/>
      <c r="J485"/>
      <c r="K485"/>
    </row>
    <row r="486" spans="1:11" ht="20.100000000000001" customHeight="1" x14ac:dyDescent="0.25">
      <c r="A486" s="15"/>
      <c r="B486" s="3"/>
      <c r="C486" s="22"/>
      <c r="D486" s="28"/>
      <c r="E486" s="111"/>
      <c r="F486"/>
      <c r="G486"/>
      <c r="H486"/>
      <c r="I486"/>
      <c r="J486"/>
      <c r="K486"/>
    </row>
    <row r="487" spans="1:11" ht="20.100000000000001" customHeight="1" x14ac:dyDescent="0.25">
      <c r="A487" s="15"/>
      <c r="B487" s="3"/>
      <c r="C487" s="22"/>
      <c r="D487" s="28"/>
      <c r="E487" s="111"/>
      <c r="F487"/>
      <c r="G487"/>
      <c r="H487"/>
      <c r="I487"/>
      <c r="J487"/>
      <c r="K487"/>
    </row>
    <row r="488" spans="1:11" ht="20.100000000000001" customHeight="1" x14ac:dyDescent="0.25">
      <c r="A488" s="15"/>
      <c r="B488" s="3"/>
      <c r="C488" s="22"/>
      <c r="D488" s="28"/>
      <c r="E488" s="111"/>
      <c r="F488"/>
      <c r="G488"/>
      <c r="H488"/>
      <c r="I488"/>
      <c r="J488"/>
      <c r="K488"/>
    </row>
    <row r="489" spans="1:11" ht="20.100000000000001" customHeight="1" x14ac:dyDescent="0.25">
      <c r="A489" s="15"/>
      <c r="B489" s="3"/>
      <c r="C489" s="22"/>
      <c r="D489" s="28"/>
      <c r="E489" s="111"/>
      <c r="F489"/>
      <c r="G489"/>
      <c r="H489"/>
      <c r="I489"/>
      <c r="J489"/>
      <c r="K489"/>
    </row>
    <row r="490" spans="1:11" ht="20.100000000000001" customHeight="1" x14ac:dyDescent="0.25">
      <c r="B490" s="3"/>
      <c r="C490" s="22"/>
      <c r="D490" s="28"/>
      <c r="E490" s="111"/>
      <c r="F490"/>
      <c r="G490"/>
      <c r="H490"/>
      <c r="I490"/>
      <c r="J490"/>
      <c r="K490"/>
    </row>
    <row r="491" spans="1:11" ht="20.100000000000001" customHeight="1" x14ac:dyDescent="0.25">
      <c r="B491" s="3"/>
      <c r="C491" s="22"/>
      <c r="D491" s="28"/>
      <c r="E491" s="111"/>
      <c r="F491"/>
      <c r="G491"/>
      <c r="H491"/>
      <c r="I491"/>
      <c r="J491"/>
      <c r="K491"/>
    </row>
    <row r="492" spans="1:11" ht="20.100000000000001" customHeight="1" x14ac:dyDescent="0.25">
      <c r="B492" s="3"/>
      <c r="C492" s="22"/>
      <c r="D492" s="28"/>
      <c r="E492" s="111"/>
      <c r="F492"/>
      <c r="G492"/>
      <c r="H492"/>
      <c r="I492"/>
      <c r="J492"/>
      <c r="K492"/>
    </row>
    <row r="493" spans="1:11" ht="20.100000000000001" customHeight="1" x14ac:dyDescent="0.25">
      <c r="B493" s="3"/>
      <c r="C493" s="22"/>
      <c r="D493" s="28"/>
      <c r="E493" s="111"/>
      <c r="F493"/>
      <c r="G493"/>
      <c r="H493"/>
      <c r="I493"/>
      <c r="J493"/>
      <c r="K493"/>
    </row>
    <row r="494" spans="1:11" ht="20.100000000000001" customHeight="1" x14ac:dyDescent="0.25">
      <c r="B494" s="3"/>
      <c r="C494" s="22"/>
      <c r="D494" s="28"/>
      <c r="E494" s="111"/>
      <c r="F494"/>
      <c r="G494"/>
      <c r="H494"/>
      <c r="I494"/>
      <c r="J494"/>
      <c r="K494"/>
    </row>
    <row r="495" spans="1:11" ht="20.100000000000001" customHeight="1" x14ac:dyDescent="0.25">
      <c r="B495" s="3"/>
      <c r="C495" s="22"/>
      <c r="D495" s="28"/>
      <c r="E495" s="111"/>
      <c r="F495"/>
      <c r="G495"/>
      <c r="H495"/>
      <c r="I495"/>
      <c r="J495"/>
      <c r="K495"/>
    </row>
    <row r="496" spans="1:11" ht="20.100000000000001" customHeight="1" x14ac:dyDescent="0.25">
      <c r="B496" s="3"/>
      <c r="C496" s="22"/>
      <c r="D496" s="28"/>
      <c r="E496" s="111"/>
      <c r="F496"/>
      <c r="G496"/>
      <c r="H496"/>
      <c r="I496"/>
      <c r="J496"/>
      <c r="K496"/>
    </row>
    <row r="497" spans="1:11" ht="20.100000000000001" customHeight="1" x14ac:dyDescent="0.25">
      <c r="B497" s="3"/>
      <c r="C497" s="22"/>
      <c r="D497" s="28"/>
      <c r="E497" s="111"/>
      <c r="F497"/>
      <c r="G497"/>
      <c r="H497"/>
      <c r="I497"/>
      <c r="J497"/>
      <c r="K497"/>
    </row>
    <row r="498" spans="1:11" ht="20.100000000000001" customHeight="1" x14ac:dyDescent="0.25">
      <c r="B498" s="3"/>
      <c r="C498" s="22"/>
      <c r="D498" s="28"/>
      <c r="E498" s="111"/>
      <c r="F498"/>
      <c r="G498"/>
      <c r="H498"/>
      <c r="I498"/>
      <c r="J498"/>
      <c r="K498"/>
    </row>
    <row r="499" spans="1:11" ht="20.100000000000001" customHeight="1" x14ac:dyDescent="0.25">
      <c r="B499" s="3"/>
      <c r="C499" s="22"/>
      <c r="D499" s="28"/>
      <c r="E499" s="111"/>
      <c r="F499"/>
      <c r="G499"/>
      <c r="H499"/>
      <c r="I499"/>
      <c r="J499"/>
      <c r="K499"/>
    </row>
    <row r="500" spans="1:11" ht="20.100000000000001" customHeight="1" x14ac:dyDescent="0.25">
      <c r="B500" s="3"/>
      <c r="C500" s="22"/>
      <c r="D500" s="28"/>
      <c r="E500" s="111"/>
      <c r="F500"/>
      <c r="G500"/>
      <c r="H500"/>
      <c r="I500"/>
      <c r="J500"/>
      <c r="K500"/>
    </row>
    <row r="501" spans="1:11" ht="20.100000000000001" customHeight="1" x14ac:dyDescent="0.25">
      <c r="B501" s="3"/>
      <c r="C501" s="22"/>
      <c r="D501" s="28"/>
      <c r="E501" s="111"/>
      <c r="F501"/>
      <c r="G501"/>
      <c r="H501"/>
      <c r="I501"/>
      <c r="J501"/>
      <c r="K501"/>
    </row>
    <row r="502" spans="1:11" ht="20.100000000000001" customHeight="1" x14ac:dyDescent="0.25">
      <c r="B502" s="3"/>
      <c r="C502" s="22"/>
      <c r="D502" s="28"/>
      <c r="E502" s="111"/>
      <c r="F502"/>
      <c r="G502"/>
      <c r="H502"/>
      <c r="I502"/>
      <c r="J502"/>
      <c r="K502"/>
    </row>
    <row r="503" spans="1:11" ht="20.100000000000001" customHeight="1" x14ac:dyDescent="0.25">
      <c r="B503" s="3"/>
      <c r="C503" s="22"/>
      <c r="D503" s="28"/>
      <c r="E503" s="111"/>
      <c r="F503"/>
      <c r="G503"/>
      <c r="H503"/>
      <c r="I503"/>
      <c r="J503"/>
      <c r="K503"/>
    </row>
    <row r="504" spans="1:11" ht="20.100000000000001" customHeight="1" x14ac:dyDescent="0.25">
      <c r="A504" s="10"/>
      <c r="B504" s="3"/>
      <c r="C504" s="22"/>
      <c r="D504" s="28"/>
      <c r="E504" s="111"/>
      <c r="F504"/>
      <c r="G504"/>
      <c r="H504"/>
      <c r="I504"/>
      <c r="J504"/>
      <c r="K504"/>
    </row>
    <row r="505" spans="1:11" ht="20.100000000000001" customHeight="1" x14ac:dyDescent="0.25">
      <c r="A505" s="10"/>
      <c r="B505" s="3"/>
      <c r="C505" s="22"/>
      <c r="D505" s="28"/>
      <c r="E505" s="111"/>
      <c r="F505"/>
      <c r="G505"/>
      <c r="H505"/>
      <c r="I505"/>
      <c r="J505"/>
      <c r="K505"/>
    </row>
    <row r="506" spans="1:11" ht="20.100000000000001" customHeight="1" x14ac:dyDescent="0.25">
      <c r="A506" s="10"/>
      <c r="B506" s="3"/>
      <c r="C506" s="22"/>
      <c r="D506" s="28"/>
      <c r="E506" s="111"/>
      <c r="F506"/>
      <c r="G506"/>
      <c r="H506"/>
      <c r="I506"/>
      <c r="J506"/>
      <c r="K506"/>
    </row>
    <row r="507" spans="1:11" ht="20.100000000000001" customHeight="1" x14ac:dyDescent="0.25">
      <c r="A507" s="10"/>
      <c r="B507" s="3"/>
      <c r="C507" s="22"/>
      <c r="D507" s="28"/>
      <c r="E507" s="111"/>
      <c r="F507"/>
      <c r="G507"/>
      <c r="H507"/>
      <c r="I507"/>
      <c r="J507"/>
      <c r="K507"/>
    </row>
    <row r="508" spans="1:11" ht="20.100000000000001" customHeight="1" x14ac:dyDescent="0.25">
      <c r="A508" s="10"/>
      <c r="B508" s="3"/>
      <c r="C508" s="22"/>
      <c r="D508" s="28"/>
      <c r="E508" s="111"/>
      <c r="F508"/>
      <c r="G508"/>
      <c r="H508"/>
      <c r="I508"/>
      <c r="J508"/>
      <c r="K508"/>
    </row>
    <row r="509" spans="1:11" ht="20.100000000000001" customHeight="1" x14ac:dyDescent="0.25">
      <c r="A509" s="10"/>
      <c r="B509" s="3"/>
      <c r="C509" s="22"/>
      <c r="D509" s="28"/>
      <c r="E509" s="111"/>
      <c r="F509"/>
      <c r="G509"/>
      <c r="H509"/>
      <c r="I509"/>
      <c r="J509"/>
      <c r="K509"/>
    </row>
    <row r="510" spans="1:11" ht="20.100000000000001" customHeight="1" x14ac:dyDescent="0.25">
      <c r="A510" s="10"/>
      <c r="B510" s="3"/>
      <c r="C510" s="22"/>
      <c r="D510" s="28"/>
      <c r="E510" s="111"/>
      <c r="F510"/>
      <c r="G510"/>
      <c r="H510"/>
      <c r="I510"/>
      <c r="J510"/>
      <c r="K510"/>
    </row>
    <row r="511" spans="1:11" ht="20.100000000000001" customHeight="1" x14ac:dyDescent="0.25">
      <c r="A511" s="10"/>
      <c r="B511" s="3"/>
      <c r="C511" s="22"/>
      <c r="D511" s="28"/>
      <c r="E511" s="111"/>
      <c r="F511"/>
      <c r="G511"/>
      <c r="H511"/>
      <c r="I511"/>
      <c r="J511"/>
      <c r="K511"/>
    </row>
    <row r="512" spans="1:11" ht="20.100000000000001" customHeight="1" x14ac:dyDescent="0.25">
      <c r="A512" s="10"/>
      <c r="B512" s="3"/>
      <c r="C512" s="22"/>
      <c r="D512" s="28"/>
      <c r="E512" s="111"/>
      <c r="F512"/>
      <c r="G512"/>
      <c r="H512"/>
      <c r="I512"/>
      <c r="J512"/>
      <c r="K512"/>
    </row>
    <row r="513" spans="1:11" ht="20.100000000000001" customHeight="1" x14ac:dyDescent="0.25">
      <c r="A513" s="10"/>
      <c r="B513" s="3"/>
      <c r="C513" s="22"/>
      <c r="D513" s="28"/>
      <c r="E513" s="111"/>
      <c r="F513"/>
      <c r="G513"/>
      <c r="H513"/>
      <c r="I513"/>
      <c r="J513"/>
      <c r="K513"/>
    </row>
    <row r="514" spans="1:11" ht="20.100000000000001" customHeight="1" x14ac:dyDescent="0.25">
      <c r="A514" s="10"/>
      <c r="B514" s="3"/>
      <c r="C514" s="22"/>
      <c r="D514" s="28"/>
      <c r="E514" s="111"/>
      <c r="F514"/>
      <c r="G514"/>
      <c r="H514"/>
      <c r="I514"/>
      <c r="J514"/>
      <c r="K514"/>
    </row>
    <row r="515" spans="1:11" ht="20.100000000000001" customHeight="1" x14ac:dyDescent="0.25">
      <c r="A515" s="10"/>
      <c r="B515" s="3"/>
      <c r="C515" s="22"/>
      <c r="D515" s="28"/>
      <c r="E515" s="111"/>
      <c r="F515"/>
      <c r="G515"/>
      <c r="H515"/>
      <c r="I515"/>
      <c r="J515"/>
      <c r="K515"/>
    </row>
    <row r="516" spans="1:11" ht="20.100000000000001" customHeight="1" x14ac:dyDescent="0.25">
      <c r="A516" s="10"/>
      <c r="B516" s="3"/>
      <c r="C516" s="22"/>
      <c r="D516" s="28"/>
      <c r="E516" s="111"/>
      <c r="F516"/>
      <c r="G516"/>
      <c r="H516"/>
      <c r="I516"/>
      <c r="J516"/>
      <c r="K516"/>
    </row>
    <row r="517" spans="1:11" ht="20.100000000000001" customHeight="1" x14ac:dyDescent="0.25">
      <c r="A517" s="10"/>
      <c r="B517" s="3"/>
      <c r="C517" s="22"/>
      <c r="D517" s="28"/>
      <c r="E517" s="111"/>
      <c r="F517"/>
      <c r="G517"/>
      <c r="H517"/>
      <c r="I517"/>
      <c r="J517"/>
      <c r="K517"/>
    </row>
    <row r="518" spans="1:11" ht="20.100000000000001" customHeight="1" x14ac:dyDescent="0.25">
      <c r="A518" s="10"/>
      <c r="B518" s="3"/>
      <c r="C518" s="22"/>
      <c r="D518" s="28"/>
      <c r="E518" s="111"/>
      <c r="F518"/>
      <c r="G518"/>
      <c r="H518"/>
      <c r="I518"/>
      <c r="J518"/>
      <c r="K518"/>
    </row>
    <row r="519" spans="1:11" ht="20.100000000000001" customHeight="1" x14ac:dyDescent="0.25">
      <c r="A519" s="10"/>
      <c r="B519" s="3"/>
      <c r="C519" s="22"/>
      <c r="D519" s="28"/>
      <c r="E519" s="111"/>
      <c r="F519"/>
      <c r="G519"/>
      <c r="H519"/>
      <c r="I519"/>
      <c r="J519"/>
      <c r="K519"/>
    </row>
    <row r="520" spans="1:11" ht="20.100000000000001" customHeight="1" x14ac:dyDescent="0.25">
      <c r="A520" s="10"/>
      <c r="B520" s="3"/>
      <c r="C520" s="22"/>
      <c r="D520" s="28"/>
      <c r="E520" s="111"/>
      <c r="F520"/>
      <c r="G520"/>
      <c r="H520"/>
      <c r="I520"/>
      <c r="J520"/>
      <c r="K520"/>
    </row>
    <row r="521" spans="1:11" ht="20.100000000000001" customHeight="1" x14ac:dyDescent="0.25">
      <c r="A521" s="10"/>
      <c r="B521" s="3"/>
      <c r="C521" s="22"/>
      <c r="D521" s="28"/>
      <c r="E521" s="111"/>
      <c r="F521"/>
      <c r="G521"/>
      <c r="H521"/>
      <c r="I521"/>
      <c r="J521"/>
      <c r="K521"/>
    </row>
    <row r="522" spans="1:11" ht="20.100000000000001" customHeight="1" x14ac:dyDescent="0.25">
      <c r="A522" s="10"/>
      <c r="B522" s="3"/>
      <c r="C522" s="22"/>
      <c r="D522" s="28"/>
      <c r="E522" s="111"/>
      <c r="F522"/>
      <c r="G522"/>
      <c r="H522"/>
      <c r="I522"/>
      <c r="J522"/>
      <c r="K522"/>
    </row>
    <row r="523" spans="1:11" ht="20.100000000000001" customHeight="1" x14ac:dyDescent="0.25">
      <c r="A523" s="10"/>
      <c r="B523" s="3"/>
      <c r="C523" s="22"/>
      <c r="D523" s="28"/>
      <c r="E523" s="111"/>
      <c r="F523"/>
      <c r="G523"/>
      <c r="H523"/>
      <c r="I523"/>
      <c r="J523"/>
      <c r="K523"/>
    </row>
    <row r="524" spans="1:11" ht="20.100000000000001" customHeight="1" x14ac:dyDescent="0.25">
      <c r="A524" s="10"/>
      <c r="B524" s="3"/>
      <c r="C524" s="22"/>
      <c r="D524" s="28"/>
      <c r="E524" s="111"/>
      <c r="F524"/>
      <c r="G524"/>
      <c r="H524"/>
      <c r="I524"/>
      <c r="J524"/>
      <c r="K524"/>
    </row>
    <row r="525" spans="1:11" ht="20.100000000000001" customHeight="1" x14ac:dyDescent="0.25">
      <c r="A525" s="10"/>
      <c r="B525" s="3"/>
      <c r="C525" s="22"/>
      <c r="D525" s="28"/>
      <c r="E525" s="111"/>
      <c r="F525"/>
      <c r="G525"/>
      <c r="H525"/>
      <c r="I525"/>
      <c r="J525"/>
      <c r="K525"/>
    </row>
    <row r="526" spans="1:11" ht="20.100000000000001" customHeight="1" x14ac:dyDescent="0.25">
      <c r="A526" s="10"/>
      <c r="B526" s="3"/>
      <c r="C526" s="22"/>
      <c r="D526" s="28"/>
      <c r="E526" s="111"/>
      <c r="F526"/>
      <c r="G526"/>
      <c r="H526"/>
      <c r="I526"/>
      <c r="J526"/>
      <c r="K526"/>
    </row>
    <row r="527" spans="1:11" ht="20.100000000000001" customHeight="1" x14ac:dyDescent="0.25">
      <c r="A527" s="10"/>
      <c r="B527" s="3"/>
      <c r="C527" s="22"/>
      <c r="D527" s="28"/>
      <c r="E527" s="111"/>
      <c r="F527"/>
      <c r="G527"/>
      <c r="H527"/>
      <c r="I527"/>
      <c r="J527"/>
      <c r="K527"/>
    </row>
    <row r="528" spans="1:11" ht="20.100000000000001" customHeight="1" x14ac:dyDescent="0.25">
      <c r="A528" s="10"/>
      <c r="B528" s="3"/>
      <c r="C528" s="22"/>
      <c r="D528" s="28"/>
      <c r="E528" s="111"/>
      <c r="F528"/>
      <c r="G528"/>
      <c r="H528"/>
      <c r="I528"/>
      <c r="J528"/>
      <c r="K528"/>
    </row>
    <row r="529" spans="1:11" ht="20.100000000000001" customHeight="1" x14ac:dyDescent="0.25">
      <c r="A529" s="10"/>
      <c r="B529" s="3"/>
      <c r="C529" s="22"/>
      <c r="D529" s="28"/>
      <c r="E529" s="111"/>
      <c r="F529"/>
      <c r="G529"/>
      <c r="H529"/>
      <c r="I529"/>
      <c r="J529"/>
      <c r="K529"/>
    </row>
    <row r="530" spans="1:11" ht="20.100000000000001" customHeight="1" x14ac:dyDescent="0.25">
      <c r="A530" s="10"/>
      <c r="B530" s="3"/>
      <c r="C530" s="22"/>
      <c r="D530" s="28"/>
      <c r="E530" s="111"/>
      <c r="F530"/>
      <c r="G530"/>
      <c r="H530"/>
      <c r="I530"/>
      <c r="J530"/>
      <c r="K530"/>
    </row>
    <row r="531" spans="1:11" ht="20.100000000000001" customHeight="1" x14ac:dyDescent="0.25">
      <c r="A531" s="10"/>
      <c r="B531" s="3"/>
      <c r="C531" s="22"/>
      <c r="D531" s="28"/>
      <c r="E531" s="111"/>
      <c r="F531"/>
      <c r="G531"/>
      <c r="H531"/>
      <c r="I531"/>
      <c r="J531"/>
      <c r="K531"/>
    </row>
    <row r="532" spans="1:11" ht="20.100000000000001" customHeight="1" x14ac:dyDescent="0.25">
      <c r="A532" s="10"/>
      <c r="B532" s="3"/>
      <c r="C532" s="22"/>
      <c r="D532" s="28"/>
      <c r="E532" s="111"/>
      <c r="F532"/>
      <c r="G532"/>
      <c r="H532"/>
      <c r="I532"/>
      <c r="J532"/>
      <c r="K532"/>
    </row>
    <row r="533" spans="1:11" ht="20.100000000000001" customHeight="1" x14ac:dyDescent="0.25">
      <c r="A533" s="10"/>
      <c r="B533" s="3"/>
      <c r="C533" s="22"/>
      <c r="D533" s="28"/>
      <c r="E533" s="111"/>
      <c r="F533"/>
      <c r="G533"/>
      <c r="H533"/>
      <c r="I533"/>
      <c r="J533"/>
      <c r="K533"/>
    </row>
    <row r="534" spans="1:11" ht="20.100000000000001" customHeight="1" x14ac:dyDescent="0.25">
      <c r="A534" s="10"/>
      <c r="B534" s="3"/>
      <c r="C534" s="22"/>
      <c r="D534" s="28"/>
      <c r="E534" s="111"/>
      <c r="F534"/>
      <c r="G534"/>
      <c r="H534"/>
      <c r="I534"/>
      <c r="J534"/>
      <c r="K534"/>
    </row>
    <row r="535" spans="1:11" ht="20.100000000000001" customHeight="1" x14ac:dyDescent="0.25">
      <c r="A535" s="10"/>
      <c r="B535" s="3"/>
      <c r="C535" s="22"/>
      <c r="D535" s="28"/>
      <c r="E535" s="111"/>
      <c r="F535"/>
      <c r="G535"/>
      <c r="H535"/>
      <c r="I535"/>
      <c r="J535"/>
      <c r="K535"/>
    </row>
    <row r="536" spans="1:11" ht="20.100000000000001" customHeight="1" x14ac:dyDescent="0.25">
      <c r="A536" s="10"/>
      <c r="B536" s="3"/>
      <c r="C536" s="22"/>
      <c r="D536" s="28"/>
      <c r="E536" s="111"/>
      <c r="F536"/>
      <c r="G536"/>
      <c r="H536"/>
      <c r="I536"/>
      <c r="J536"/>
      <c r="K536"/>
    </row>
    <row r="537" spans="1:11" ht="20.100000000000001" customHeight="1" x14ac:dyDescent="0.25">
      <c r="A537" s="10"/>
      <c r="B537" s="3"/>
      <c r="C537" s="22"/>
      <c r="D537" s="28"/>
      <c r="E537" s="111"/>
      <c r="F537"/>
      <c r="G537"/>
      <c r="H537"/>
      <c r="I537"/>
      <c r="J537"/>
      <c r="K537"/>
    </row>
    <row r="538" spans="1:11" ht="20.100000000000001" customHeight="1" x14ac:dyDescent="0.25">
      <c r="A538" s="10"/>
      <c r="B538" s="3"/>
      <c r="C538" s="22"/>
      <c r="D538" s="28"/>
      <c r="E538" s="111"/>
      <c r="F538"/>
      <c r="G538"/>
      <c r="H538"/>
      <c r="I538"/>
      <c r="J538"/>
      <c r="K538"/>
    </row>
    <row r="539" spans="1:11" ht="20.100000000000001" customHeight="1" x14ac:dyDescent="0.25">
      <c r="A539" s="10"/>
      <c r="B539" s="3"/>
      <c r="C539" s="22"/>
      <c r="D539" s="28"/>
      <c r="E539" s="111"/>
      <c r="F539"/>
      <c r="G539"/>
      <c r="H539"/>
      <c r="I539"/>
      <c r="J539"/>
      <c r="K539"/>
    </row>
    <row r="540" spans="1:11" ht="20.100000000000001" customHeight="1" x14ac:dyDescent="0.25">
      <c r="A540" s="10"/>
      <c r="B540" s="3"/>
      <c r="C540" s="22"/>
      <c r="D540" s="28"/>
      <c r="E540" s="111"/>
      <c r="F540"/>
      <c r="G540"/>
      <c r="H540"/>
      <c r="I540"/>
      <c r="J540"/>
      <c r="K540"/>
    </row>
    <row r="541" spans="1:11" ht="20.100000000000001" customHeight="1" x14ac:dyDescent="0.25">
      <c r="A541" s="10"/>
      <c r="B541" s="3"/>
      <c r="C541" s="22"/>
      <c r="D541" s="28"/>
      <c r="E541" s="111"/>
      <c r="F541"/>
      <c r="G541"/>
      <c r="H541"/>
      <c r="I541"/>
      <c r="J541"/>
      <c r="K541"/>
    </row>
    <row r="542" spans="1:11" ht="20.100000000000001" customHeight="1" x14ac:dyDescent="0.25">
      <c r="A542" s="10"/>
      <c r="B542" s="3"/>
      <c r="C542" s="22"/>
      <c r="D542" s="28"/>
      <c r="E542" s="111"/>
      <c r="F542"/>
      <c r="G542"/>
      <c r="H542"/>
      <c r="I542"/>
      <c r="J542"/>
      <c r="K542"/>
    </row>
    <row r="543" spans="1:11" ht="20.100000000000001" customHeight="1" x14ac:dyDescent="0.25">
      <c r="A543" s="10"/>
      <c r="B543" s="3"/>
      <c r="C543" s="22"/>
      <c r="D543" s="28"/>
      <c r="E543" s="111"/>
      <c r="F543"/>
      <c r="G543"/>
      <c r="H543"/>
      <c r="I543"/>
      <c r="J543"/>
      <c r="K543"/>
    </row>
    <row r="544" spans="1:11" ht="20.100000000000001" customHeight="1" x14ac:dyDescent="0.25">
      <c r="A544" s="10"/>
      <c r="B544" s="3"/>
      <c r="C544" s="22"/>
      <c r="D544" s="28"/>
      <c r="E544" s="111"/>
      <c r="F544"/>
      <c r="G544"/>
      <c r="H544"/>
      <c r="I544"/>
      <c r="J544"/>
      <c r="K544"/>
    </row>
    <row r="545" spans="1:11" ht="20.100000000000001" customHeight="1" x14ac:dyDescent="0.25">
      <c r="A545" s="10"/>
      <c r="B545" s="3"/>
      <c r="C545" s="22"/>
      <c r="D545" s="28"/>
      <c r="E545" s="111"/>
      <c r="F545"/>
      <c r="G545"/>
      <c r="H545"/>
      <c r="I545"/>
      <c r="J545"/>
      <c r="K545"/>
    </row>
    <row r="546" spans="1:11" ht="20.100000000000001" customHeight="1" x14ac:dyDescent="0.25">
      <c r="A546" s="10"/>
      <c r="B546" s="3"/>
      <c r="C546" s="22"/>
      <c r="D546" s="28"/>
      <c r="E546" s="111"/>
      <c r="F546"/>
      <c r="G546"/>
      <c r="H546"/>
      <c r="I546"/>
      <c r="J546"/>
      <c r="K546"/>
    </row>
    <row r="547" spans="1:11" ht="20.100000000000001" customHeight="1" x14ac:dyDescent="0.25">
      <c r="A547" s="10"/>
      <c r="B547" s="3"/>
      <c r="C547" s="22"/>
      <c r="D547" s="28"/>
      <c r="E547" s="111"/>
      <c r="F547"/>
      <c r="G547"/>
      <c r="H547"/>
      <c r="I547"/>
      <c r="J547"/>
      <c r="K547"/>
    </row>
    <row r="548" spans="1:11" ht="20.100000000000001" customHeight="1" x14ac:dyDescent="0.25">
      <c r="A548" s="10"/>
      <c r="B548" s="3"/>
      <c r="C548" s="22"/>
      <c r="D548" s="28"/>
      <c r="E548" s="111"/>
      <c r="F548"/>
      <c r="G548"/>
      <c r="H548"/>
      <c r="I548"/>
      <c r="J548"/>
      <c r="K548"/>
    </row>
    <row r="549" spans="1:11" ht="20.100000000000001" customHeight="1" x14ac:dyDescent="0.25">
      <c r="A549" s="10"/>
      <c r="B549" s="3"/>
      <c r="C549" s="22"/>
      <c r="D549" s="28"/>
      <c r="E549" s="111"/>
      <c r="F549"/>
      <c r="G549"/>
      <c r="H549"/>
      <c r="I549"/>
      <c r="J549"/>
      <c r="K549"/>
    </row>
    <row r="550" spans="1:11" ht="20.100000000000001" customHeight="1" x14ac:dyDescent="0.25">
      <c r="A550" s="10"/>
      <c r="B550" s="3"/>
      <c r="C550" s="22"/>
      <c r="D550" s="28"/>
      <c r="E550" s="111"/>
      <c r="F550"/>
      <c r="G550"/>
      <c r="H550"/>
      <c r="I550"/>
      <c r="J550"/>
      <c r="K550"/>
    </row>
    <row r="551" spans="1:11" ht="20.100000000000001" customHeight="1" x14ac:dyDescent="0.25">
      <c r="A551" s="10"/>
      <c r="B551" s="3"/>
      <c r="C551" s="22"/>
      <c r="D551" s="28"/>
      <c r="E551" s="111"/>
      <c r="F551"/>
      <c r="G551"/>
      <c r="H551"/>
      <c r="I551"/>
      <c r="J551"/>
      <c r="K551"/>
    </row>
    <row r="552" spans="1:11" ht="20.100000000000001" customHeight="1" x14ac:dyDescent="0.25">
      <c r="A552" s="10"/>
      <c r="B552" s="3"/>
      <c r="C552" s="22"/>
      <c r="D552" s="28"/>
      <c r="E552" s="111"/>
      <c r="F552"/>
      <c r="G552"/>
      <c r="H552"/>
      <c r="I552"/>
      <c r="J552"/>
      <c r="K552"/>
    </row>
    <row r="553" spans="1:11" ht="20.100000000000001" customHeight="1" x14ac:dyDescent="0.25">
      <c r="C553" s="22"/>
    </row>
    <row r="554" spans="1:11" ht="20.100000000000001" customHeight="1" x14ac:dyDescent="0.25">
      <c r="C554" s="22"/>
    </row>
    <row r="555" spans="1:11" ht="20.100000000000001" customHeight="1" x14ac:dyDescent="0.25">
      <c r="C555" s="22"/>
    </row>
    <row r="556" spans="1:11" ht="20.100000000000001" customHeight="1" x14ac:dyDescent="0.25">
      <c r="C556" s="22"/>
    </row>
    <row r="557" spans="1:11" ht="20.100000000000001" customHeight="1" x14ac:dyDescent="0.25">
      <c r="C557" s="22"/>
    </row>
    <row r="558" spans="1:11" ht="20.100000000000001" customHeight="1" x14ac:dyDescent="0.25">
      <c r="C558" s="22"/>
    </row>
    <row r="559" spans="1:11" ht="20.100000000000001" customHeight="1" x14ac:dyDescent="0.25">
      <c r="C559" s="22"/>
    </row>
    <row r="560" spans="1:11" ht="20.100000000000001" customHeight="1" x14ac:dyDescent="0.25">
      <c r="C560" s="22"/>
    </row>
    <row r="561" spans="3:3" ht="20.100000000000001" customHeight="1" x14ac:dyDescent="0.25">
      <c r="C561" s="22"/>
    </row>
    <row r="562" spans="3:3" ht="20.100000000000001" customHeight="1" x14ac:dyDescent="0.25">
      <c r="C562" s="22"/>
    </row>
    <row r="563" spans="3:3" ht="20.100000000000001" customHeight="1" x14ac:dyDescent="0.25">
      <c r="C563" s="22"/>
    </row>
    <row r="564" spans="3:3" ht="20.100000000000001" customHeight="1" x14ac:dyDescent="0.25">
      <c r="C564" s="22"/>
    </row>
    <row r="565" spans="3:3" ht="20.100000000000001" customHeight="1" x14ac:dyDescent="0.25">
      <c r="C565" s="22"/>
    </row>
    <row r="566" spans="3:3" ht="20.100000000000001" customHeight="1" x14ac:dyDescent="0.25">
      <c r="C566" s="22"/>
    </row>
    <row r="567" spans="3:3" ht="20.100000000000001" customHeight="1" x14ac:dyDescent="0.25">
      <c r="C567" s="22"/>
    </row>
    <row r="568" spans="3:3" ht="20.100000000000001" customHeight="1" x14ac:dyDescent="0.25">
      <c r="C568" s="22"/>
    </row>
    <row r="569" spans="3:3" ht="20.100000000000001" customHeight="1" x14ac:dyDescent="0.25">
      <c r="C569" s="22"/>
    </row>
    <row r="570" spans="3:3" ht="20.100000000000001" customHeight="1" x14ac:dyDescent="0.25">
      <c r="C570" s="22"/>
    </row>
    <row r="571" spans="3:3" ht="20.100000000000001" customHeight="1" x14ac:dyDescent="0.25">
      <c r="C571" s="22"/>
    </row>
    <row r="572" spans="3:3" ht="20.100000000000001" customHeight="1" x14ac:dyDescent="0.25">
      <c r="C572" s="22"/>
    </row>
    <row r="573" spans="3:3" ht="20.100000000000001" customHeight="1" x14ac:dyDescent="0.25">
      <c r="C573" s="22"/>
    </row>
    <row r="574" spans="3:3" ht="20.100000000000001" customHeight="1" x14ac:dyDescent="0.25">
      <c r="C574" s="22"/>
    </row>
    <row r="575" spans="3:3" ht="20.100000000000001" customHeight="1" x14ac:dyDescent="0.25">
      <c r="C575" s="22"/>
    </row>
    <row r="576" spans="3:3" ht="20.100000000000001" customHeight="1" x14ac:dyDescent="0.25">
      <c r="C576" s="22"/>
    </row>
    <row r="577" spans="3:3" ht="20.100000000000001" customHeight="1" x14ac:dyDescent="0.25">
      <c r="C577" s="22"/>
    </row>
    <row r="578" spans="3:3" ht="20.100000000000001" customHeight="1" x14ac:dyDescent="0.25">
      <c r="C578" s="22"/>
    </row>
    <row r="579" spans="3:3" ht="20.100000000000001" customHeight="1" x14ac:dyDescent="0.25">
      <c r="C579" s="22"/>
    </row>
    <row r="580" spans="3:3" ht="20.100000000000001" customHeight="1" x14ac:dyDescent="0.25">
      <c r="C580" s="22"/>
    </row>
    <row r="581" spans="3:3" ht="20.100000000000001" customHeight="1" x14ac:dyDescent="0.25">
      <c r="C581" s="22"/>
    </row>
    <row r="582" spans="3:3" ht="20.100000000000001" customHeight="1" x14ac:dyDescent="0.25">
      <c r="C582" s="22"/>
    </row>
    <row r="583" spans="3:3" ht="20.100000000000001" customHeight="1" x14ac:dyDescent="0.25">
      <c r="C583" s="22"/>
    </row>
    <row r="584" spans="3:3" ht="20.100000000000001" customHeight="1" x14ac:dyDescent="0.25">
      <c r="C584" s="22"/>
    </row>
    <row r="585" spans="3:3" ht="20.100000000000001" customHeight="1" x14ac:dyDescent="0.25">
      <c r="C585" s="22"/>
    </row>
    <row r="586" spans="3:3" ht="20.100000000000001" customHeight="1" x14ac:dyDescent="0.25">
      <c r="C586" s="22"/>
    </row>
    <row r="587" spans="3:3" ht="20.100000000000001" customHeight="1" x14ac:dyDescent="0.25">
      <c r="C587" s="22"/>
    </row>
    <row r="588" spans="3:3" ht="20.100000000000001" customHeight="1" x14ac:dyDescent="0.25">
      <c r="C588" s="22"/>
    </row>
    <row r="589" spans="3:3" ht="20.100000000000001" customHeight="1" x14ac:dyDescent="0.25">
      <c r="C589" s="22"/>
    </row>
    <row r="590" spans="3:3" ht="20.100000000000001" customHeight="1" x14ac:dyDescent="0.25">
      <c r="C590" s="22"/>
    </row>
    <row r="591" spans="3:3" ht="20.100000000000001" customHeight="1" x14ac:dyDescent="0.25">
      <c r="C591" s="22"/>
    </row>
    <row r="592" spans="3:3" ht="20.100000000000001" customHeight="1" x14ac:dyDescent="0.25">
      <c r="C592" s="22"/>
    </row>
    <row r="593" spans="3:3" ht="20.100000000000001" customHeight="1" x14ac:dyDescent="0.25">
      <c r="C593" s="22"/>
    </row>
    <row r="594" spans="3:3" ht="20.100000000000001" customHeight="1" x14ac:dyDescent="0.25">
      <c r="C594" s="22"/>
    </row>
    <row r="595" spans="3:3" ht="20.100000000000001" customHeight="1" x14ac:dyDescent="0.25">
      <c r="C595" s="22"/>
    </row>
    <row r="596" spans="3:3" ht="20.100000000000001" customHeight="1" x14ac:dyDescent="0.25">
      <c r="C596" s="22"/>
    </row>
    <row r="597" spans="3:3" ht="20.100000000000001" customHeight="1" x14ac:dyDescent="0.25">
      <c r="C597" s="22"/>
    </row>
    <row r="598" spans="3:3" ht="20.100000000000001" customHeight="1" x14ac:dyDescent="0.25">
      <c r="C598" s="22"/>
    </row>
    <row r="599" spans="3:3" ht="20.100000000000001" customHeight="1" x14ac:dyDescent="0.25">
      <c r="C599" s="22"/>
    </row>
    <row r="600" spans="3:3" ht="20.100000000000001" customHeight="1" x14ac:dyDescent="0.25">
      <c r="C600" s="22"/>
    </row>
    <row r="601" spans="3:3" ht="20.100000000000001" customHeight="1" x14ac:dyDescent="0.25">
      <c r="C601" s="22"/>
    </row>
    <row r="602" spans="3:3" ht="20.100000000000001" customHeight="1" x14ac:dyDescent="0.25">
      <c r="C602" s="22"/>
    </row>
    <row r="603" spans="3:3" ht="20.100000000000001" customHeight="1" x14ac:dyDescent="0.25">
      <c r="C603" s="22"/>
    </row>
    <row r="604" spans="3:3" ht="20.100000000000001" customHeight="1" x14ac:dyDescent="0.25">
      <c r="C604" s="22"/>
    </row>
    <row r="605" spans="3:3" ht="20.100000000000001" customHeight="1" x14ac:dyDescent="0.25">
      <c r="C605" s="22"/>
    </row>
    <row r="606" spans="3:3" ht="20.100000000000001" customHeight="1" x14ac:dyDescent="0.25">
      <c r="C606" s="22"/>
    </row>
    <row r="607" spans="3:3" ht="20.100000000000001" customHeight="1" x14ac:dyDescent="0.25">
      <c r="C607" s="22"/>
    </row>
    <row r="608" spans="3:3" ht="20.100000000000001" customHeight="1" x14ac:dyDescent="0.25">
      <c r="C608" s="22"/>
    </row>
    <row r="609" spans="3:3" ht="20.100000000000001" customHeight="1" x14ac:dyDescent="0.25">
      <c r="C609" s="22"/>
    </row>
    <row r="610" spans="3:3" ht="20.100000000000001" customHeight="1" x14ac:dyDescent="0.25">
      <c r="C610" s="22"/>
    </row>
    <row r="611" spans="3:3" ht="20.100000000000001" customHeight="1" x14ac:dyDescent="0.25">
      <c r="C611" s="22"/>
    </row>
    <row r="612" spans="3:3" ht="20.100000000000001" customHeight="1" x14ac:dyDescent="0.25">
      <c r="C612" s="22"/>
    </row>
    <row r="613" spans="3:3" ht="20.100000000000001" customHeight="1" x14ac:dyDescent="0.25">
      <c r="C613" s="22"/>
    </row>
    <row r="614" spans="3:3" ht="20.100000000000001" customHeight="1" x14ac:dyDescent="0.25">
      <c r="C614" s="22"/>
    </row>
    <row r="615" spans="3:3" ht="20.100000000000001" customHeight="1" x14ac:dyDescent="0.25">
      <c r="C615" s="22"/>
    </row>
    <row r="616" spans="3:3" ht="20.100000000000001" customHeight="1" x14ac:dyDescent="0.25">
      <c r="C616" s="22"/>
    </row>
    <row r="617" spans="3:3" ht="20.100000000000001" customHeight="1" x14ac:dyDescent="0.25">
      <c r="C617" s="22"/>
    </row>
    <row r="618" spans="3:3" ht="20.100000000000001" customHeight="1" x14ac:dyDescent="0.25">
      <c r="C618" s="22"/>
    </row>
    <row r="619" spans="3:3" ht="20.100000000000001" customHeight="1" x14ac:dyDescent="0.25">
      <c r="C619" s="22"/>
    </row>
    <row r="620" spans="3:3" ht="20.100000000000001" customHeight="1" x14ac:dyDescent="0.25">
      <c r="C620" s="22"/>
    </row>
    <row r="621" spans="3:3" ht="20.100000000000001" customHeight="1" x14ac:dyDescent="0.25">
      <c r="C621" s="22"/>
    </row>
    <row r="622" spans="3:3" ht="20.100000000000001" customHeight="1" x14ac:dyDescent="0.25">
      <c r="C622" s="22"/>
    </row>
    <row r="623" spans="3:3" ht="20.100000000000001" customHeight="1" x14ac:dyDescent="0.25">
      <c r="C623" s="22"/>
    </row>
    <row r="624" spans="3:3" ht="20.100000000000001" customHeight="1" x14ac:dyDescent="0.25">
      <c r="C624" s="22"/>
    </row>
    <row r="625" spans="3:3" ht="20.100000000000001" customHeight="1" x14ac:dyDescent="0.25">
      <c r="C625" s="22"/>
    </row>
    <row r="626" spans="3:3" ht="20.100000000000001" customHeight="1" x14ac:dyDescent="0.25">
      <c r="C626" s="22"/>
    </row>
    <row r="627" spans="3:3" ht="20.100000000000001" customHeight="1" x14ac:dyDescent="0.25">
      <c r="C627" s="22"/>
    </row>
    <row r="628" spans="3:3" ht="20.100000000000001" customHeight="1" x14ac:dyDescent="0.25">
      <c r="C628" s="22"/>
    </row>
    <row r="629" spans="3:3" ht="20.100000000000001" customHeight="1" x14ac:dyDescent="0.25">
      <c r="C629" s="22"/>
    </row>
    <row r="630" spans="3:3" ht="20.100000000000001" customHeight="1" x14ac:dyDescent="0.25">
      <c r="C630" s="22"/>
    </row>
    <row r="631" spans="3:3" ht="20.100000000000001" customHeight="1" x14ac:dyDescent="0.25">
      <c r="C631" s="22"/>
    </row>
    <row r="632" spans="3:3" ht="20.100000000000001" customHeight="1" x14ac:dyDescent="0.25">
      <c r="C632" s="22"/>
    </row>
    <row r="633" spans="3:3" ht="20.100000000000001" customHeight="1" x14ac:dyDescent="0.25">
      <c r="C633" s="22"/>
    </row>
    <row r="634" spans="3:3" ht="20.100000000000001" customHeight="1" x14ac:dyDescent="0.25">
      <c r="C634" s="22"/>
    </row>
    <row r="635" spans="3:3" ht="20.100000000000001" customHeight="1" x14ac:dyDescent="0.25">
      <c r="C635" s="22"/>
    </row>
    <row r="636" spans="3:3" ht="20.100000000000001" customHeight="1" x14ac:dyDescent="0.25">
      <c r="C636" s="22"/>
    </row>
    <row r="637" spans="3:3" ht="20.100000000000001" customHeight="1" x14ac:dyDescent="0.25">
      <c r="C637" s="22"/>
    </row>
    <row r="638" spans="3:3" ht="20.100000000000001" customHeight="1" x14ac:dyDescent="0.25">
      <c r="C638" s="22"/>
    </row>
    <row r="639" spans="3:3" ht="20.100000000000001" customHeight="1" x14ac:dyDescent="0.25">
      <c r="C639" s="22"/>
    </row>
    <row r="640" spans="3:3" ht="20.100000000000001" customHeight="1" x14ac:dyDescent="0.25">
      <c r="C640" s="22"/>
    </row>
    <row r="641" spans="3:3" ht="20.100000000000001" customHeight="1" x14ac:dyDescent="0.25">
      <c r="C641" s="22"/>
    </row>
    <row r="642" spans="3:3" ht="20.100000000000001" customHeight="1" x14ac:dyDescent="0.25">
      <c r="C642" s="22"/>
    </row>
    <row r="643" spans="3:3" ht="20.100000000000001" customHeight="1" x14ac:dyDescent="0.25">
      <c r="C643" s="22"/>
    </row>
    <row r="644" spans="3:3" ht="20.100000000000001" customHeight="1" x14ac:dyDescent="0.25">
      <c r="C644" s="22"/>
    </row>
    <row r="645" spans="3:3" ht="20.100000000000001" customHeight="1" x14ac:dyDescent="0.25">
      <c r="C645" s="22"/>
    </row>
    <row r="646" spans="3:3" ht="20.100000000000001" customHeight="1" x14ac:dyDescent="0.25">
      <c r="C646" s="22"/>
    </row>
    <row r="647" spans="3:3" ht="20.100000000000001" customHeight="1" x14ac:dyDescent="0.25">
      <c r="C647" s="22"/>
    </row>
    <row r="648" spans="3:3" ht="20.100000000000001" customHeight="1" x14ac:dyDescent="0.25">
      <c r="C648" s="22"/>
    </row>
    <row r="649" spans="3:3" ht="20.100000000000001" customHeight="1" x14ac:dyDescent="0.25">
      <c r="C649" s="22"/>
    </row>
    <row r="650" spans="3:3" ht="20.100000000000001" customHeight="1" x14ac:dyDescent="0.25">
      <c r="C650" s="22"/>
    </row>
    <row r="651" spans="3:3" ht="20.100000000000001" customHeight="1" x14ac:dyDescent="0.25">
      <c r="C651" s="22"/>
    </row>
    <row r="652" spans="3:3" ht="20.100000000000001" customHeight="1" x14ac:dyDescent="0.25">
      <c r="C652" s="22"/>
    </row>
    <row r="653" spans="3:3" ht="20.100000000000001" customHeight="1" x14ac:dyDescent="0.25">
      <c r="C653" s="22"/>
    </row>
    <row r="654" spans="3:3" ht="20.100000000000001" customHeight="1" x14ac:dyDescent="0.25">
      <c r="C654" s="22"/>
    </row>
    <row r="655" spans="3:3" ht="20.100000000000001" customHeight="1" x14ac:dyDescent="0.25">
      <c r="C655" s="22"/>
    </row>
    <row r="656" spans="3:3" ht="20.100000000000001" customHeight="1" x14ac:dyDescent="0.25">
      <c r="C656" s="22"/>
    </row>
    <row r="657" spans="3:3" ht="20.100000000000001" customHeight="1" x14ac:dyDescent="0.25">
      <c r="C657" s="22"/>
    </row>
    <row r="658" spans="3:3" ht="20.100000000000001" customHeight="1" x14ac:dyDescent="0.25">
      <c r="C658" s="22"/>
    </row>
    <row r="659" spans="3:3" ht="20.100000000000001" customHeight="1" x14ac:dyDescent="0.25">
      <c r="C659" s="22"/>
    </row>
    <row r="660" spans="3:3" ht="20.100000000000001" customHeight="1" x14ac:dyDescent="0.25">
      <c r="C660" s="22"/>
    </row>
    <row r="661" spans="3:3" ht="20.100000000000001" customHeight="1" x14ac:dyDescent="0.25">
      <c r="C661" s="22"/>
    </row>
    <row r="662" spans="3:3" ht="20.100000000000001" customHeight="1" x14ac:dyDescent="0.25">
      <c r="C662" s="22"/>
    </row>
    <row r="663" spans="3:3" ht="20.100000000000001" customHeight="1" x14ac:dyDescent="0.25">
      <c r="C663" s="22"/>
    </row>
    <row r="664" spans="3:3" ht="20.100000000000001" customHeight="1" x14ac:dyDescent="0.25">
      <c r="C664" s="22"/>
    </row>
    <row r="665" spans="3:3" ht="20.100000000000001" customHeight="1" x14ac:dyDescent="0.25">
      <c r="C665" s="22"/>
    </row>
    <row r="666" spans="3:3" ht="20.100000000000001" customHeight="1" x14ac:dyDescent="0.25">
      <c r="C666" s="22"/>
    </row>
    <row r="667" spans="3:3" ht="20.100000000000001" customHeight="1" x14ac:dyDescent="0.25">
      <c r="C667" s="22"/>
    </row>
    <row r="668" spans="3:3" ht="20.100000000000001" customHeight="1" x14ac:dyDescent="0.25">
      <c r="C668" s="22"/>
    </row>
    <row r="669" spans="3:3" ht="20.100000000000001" customHeight="1" x14ac:dyDescent="0.25">
      <c r="C669" s="22"/>
    </row>
    <row r="670" spans="3:3" ht="20.100000000000001" customHeight="1" x14ac:dyDescent="0.25">
      <c r="C670" s="22"/>
    </row>
    <row r="671" spans="3:3" ht="20.100000000000001" customHeight="1" x14ac:dyDescent="0.25">
      <c r="C671" s="22"/>
    </row>
    <row r="672" spans="3:3" ht="20.100000000000001" customHeight="1" x14ac:dyDescent="0.25">
      <c r="C672" s="22"/>
    </row>
    <row r="673" spans="3:3" ht="20.100000000000001" customHeight="1" x14ac:dyDescent="0.25">
      <c r="C673" s="22"/>
    </row>
    <row r="674" spans="3:3" ht="20.100000000000001" customHeight="1" x14ac:dyDescent="0.25">
      <c r="C674" s="22"/>
    </row>
    <row r="675" spans="3:3" ht="20.100000000000001" customHeight="1" x14ac:dyDescent="0.25">
      <c r="C675" s="22"/>
    </row>
    <row r="676" spans="3:3" ht="20.100000000000001" customHeight="1" x14ac:dyDescent="0.25">
      <c r="C676" s="22"/>
    </row>
    <row r="677" spans="3:3" ht="20.100000000000001" customHeight="1" x14ac:dyDescent="0.25">
      <c r="C677" s="22"/>
    </row>
    <row r="678" spans="3:3" ht="20.100000000000001" customHeight="1" x14ac:dyDescent="0.25">
      <c r="C678" s="22"/>
    </row>
    <row r="679" spans="3:3" ht="20.100000000000001" customHeight="1" x14ac:dyDescent="0.25">
      <c r="C679" s="22"/>
    </row>
    <row r="680" spans="3:3" ht="20.100000000000001" customHeight="1" x14ac:dyDescent="0.25">
      <c r="C680" s="22"/>
    </row>
    <row r="681" spans="3:3" ht="20.100000000000001" customHeight="1" x14ac:dyDescent="0.25">
      <c r="C681" s="22"/>
    </row>
    <row r="682" spans="3:3" ht="20.100000000000001" customHeight="1" x14ac:dyDescent="0.25">
      <c r="C682" s="22"/>
    </row>
    <row r="683" spans="3:3" ht="20.100000000000001" customHeight="1" x14ac:dyDescent="0.25">
      <c r="C683" s="22"/>
    </row>
    <row r="684" spans="3:3" ht="20.100000000000001" customHeight="1" x14ac:dyDescent="0.25">
      <c r="C684" s="22"/>
    </row>
    <row r="685" spans="3:3" ht="20.100000000000001" customHeight="1" x14ac:dyDescent="0.25">
      <c r="C685" s="22"/>
    </row>
    <row r="686" spans="3:3" ht="20.100000000000001" customHeight="1" x14ac:dyDescent="0.25">
      <c r="C686" s="22"/>
    </row>
    <row r="687" spans="3:3" ht="20.100000000000001" customHeight="1" x14ac:dyDescent="0.25">
      <c r="C687" s="22"/>
    </row>
    <row r="688" spans="3:3" ht="20.100000000000001" customHeight="1" x14ac:dyDescent="0.25">
      <c r="C688" s="22"/>
    </row>
    <row r="689" spans="3:3" ht="20.100000000000001" customHeight="1" x14ac:dyDescent="0.25">
      <c r="C689" s="22"/>
    </row>
    <row r="690" spans="3:3" ht="20.100000000000001" customHeight="1" x14ac:dyDescent="0.25">
      <c r="C690" s="22"/>
    </row>
    <row r="691" spans="3:3" ht="20.100000000000001" customHeight="1" x14ac:dyDescent="0.25">
      <c r="C691" s="22"/>
    </row>
    <row r="692" spans="3:3" ht="20.100000000000001" customHeight="1" x14ac:dyDescent="0.25">
      <c r="C692" s="22"/>
    </row>
    <row r="693" spans="3:3" ht="20.100000000000001" customHeight="1" x14ac:dyDescent="0.25">
      <c r="C693" s="22"/>
    </row>
    <row r="694" spans="3:3" ht="20.100000000000001" customHeight="1" x14ac:dyDescent="0.25">
      <c r="C694" s="22"/>
    </row>
    <row r="695" spans="3:3" ht="20.100000000000001" customHeight="1" x14ac:dyDescent="0.25">
      <c r="C695" s="22"/>
    </row>
    <row r="696" spans="3:3" ht="20.100000000000001" customHeight="1" x14ac:dyDescent="0.25">
      <c r="C696" s="22"/>
    </row>
    <row r="697" spans="3:3" ht="20.100000000000001" customHeight="1" x14ac:dyDescent="0.25">
      <c r="C697" s="22"/>
    </row>
    <row r="698" spans="3:3" ht="20.100000000000001" customHeight="1" x14ac:dyDescent="0.25">
      <c r="C698" s="22"/>
    </row>
    <row r="699" spans="3:3" ht="20.100000000000001" customHeight="1" x14ac:dyDescent="0.25">
      <c r="C699" s="22"/>
    </row>
    <row r="700" spans="3:3" ht="20.100000000000001" customHeight="1" x14ac:dyDescent="0.25">
      <c r="C700" s="22"/>
    </row>
    <row r="701" spans="3:3" ht="20.100000000000001" customHeight="1" x14ac:dyDescent="0.25">
      <c r="C701" s="22"/>
    </row>
    <row r="702" spans="3:3" ht="20.100000000000001" customHeight="1" x14ac:dyDescent="0.25">
      <c r="C702" s="22"/>
    </row>
    <row r="703" spans="3:3" ht="20.100000000000001" customHeight="1" x14ac:dyDescent="0.25">
      <c r="C703" s="22"/>
    </row>
    <row r="704" spans="3:3" ht="20.100000000000001" customHeight="1" x14ac:dyDescent="0.25">
      <c r="C704" s="22"/>
    </row>
    <row r="705" spans="3:3" ht="20.100000000000001" customHeight="1" x14ac:dyDescent="0.25">
      <c r="C705" s="22"/>
    </row>
    <row r="706" spans="3:3" ht="20.100000000000001" customHeight="1" x14ac:dyDescent="0.25">
      <c r="C706" s="22"/>
    </row>
    <row r="707" spans="3:3" ht="20.100000000000001" customHeight="1" x14ac:dyDescent="0.25">
      <c r="C707" s="22"/>
    </row>
    <row r="708" spans="3:3" ht="20.100000000000001" customHeight="1" x14ac:dyDescent="0.25">
      <c r="C708" s="22"/>
    </row>
    <row r="709" spans="3:3" ht="20.100000000000001" customHeight="1" x14ac:dyDescent="0.25">
      <c r="C709" s="22"/>
    </row>
    <row r="710" spans="3:3" ht="20.100000000000001" customHeight="1" x14ac:dyDescent="0.25">
      <c r="C710" s="22"/>
    </row>
    <row r="711" spans="3:3" ht="20.100000000000001" customHeight="1" x14ac:dyDescent="0.25">
      <c r="C711" s="22"/>
    </row>
    <row r="712" spans="3:3" ht="20.100000000000001" customHeight="1" x14ac:dyDescent="0.25">
      <c r="C712" s="22"/>
    </row>
    <row r="713" spans="3:3" ht="20.100000000000001" customHeight="1" x14ac:dyDescent="0.25">
      <c r="C713" s="22"/>
    </row>
  </sheetData>
  <phoneticPr fontId="71" type="noConversion"/>
  <conditionalFormatting sqref="D2:D422">
    <cfRule type="expression" dxfId="7" priority="1" stopIfTrue="1">
      <formula>D2=0</formula>
    </cfRule>
  </conditionalFormatting>
  <dataValidations count="1">
    <dataValidation type="date" allowBlank="1" showInputMessage="1" showErrorMessage="1" errorTitle="Warning" error="This Date Less Than Yesterday,Or More Than Today" sqref="A2 A423" xr:uid="{00000000-0002-0000-0300-000000000000}">
      <formula1>TODAY()-1</formula1>
      <formula2>TODAY()</formula2>
    </dataValidation>
  </dataValidations>
  <printOptions horizontalCentered="1"/>
  <pageMargins left="0.75" right="0.37" top="1" bottom="0.2" header="0.5" footer="0.5"/>
  <pageSetup paperSize="9" scale="80" orientation="landscape" r:id="rId1"/>
  <headerFooter alignWithMargins="0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P904"/>
  <sheetViews>
    <sheetView workbookViewId="0">
      <pane ySplit="2" topLeftCell="A3" activePane="bottomLeft" state="frozen"/>
      <selection pane="bottomLeft" activeCell="N12" sqref="N12"/>
    </sheetView>
  </sheetViews>
  <sheetFormatPr defaultColWidth="9.109375" defaultRowHeight="24.9" customHeight="1" x14ac:dyDescent="0.25"/>
  <cols>
    <col min="1" max="1" width="14" style="77" customWidth="1"/>
    <col min="2" max="2" width="14.6640625" style="76" hidden="1" customWidth="1"/>
    <col min="3" max="3" width="49.6640625" style="77" hidden="1" customWidth="1"/>
    <col min="4" max="4" width="48.109375" style="79" customWidth="1"/>
    <col min="5" max="5" width="8.33203125" style="48" hidden="1" customWidth="1"/>
    <col min="6" max="9" width="9.6640625" style="81" hidden="1" customWidth="1"/>
    <col min="10" max="10" width="11" style="80" customWidth="1"/>
    <col min="11" max="11" width="38.6640625" style="33" hidden="1" customWidth="1"/>
    <col min="12" max="12" width="18.88671875" style="48" hidden="1" customWidth="1"/>
    <col min="13" max="13" width="22.44140625" style="4" customWidth="1"/>
    <col min="14" max="14" width="17.44140625" style="4" customWidth="1"/>
    <col min="15" max="16" width="9.109375" style="4"/>
    <col min="17" max="17" width="27.88671875" style="4" customWidth="1"/>
    <col min="18" max="16384" width="9.109375" style="4"/>
  </cols>
  <sheetData>
    <row r="1" spans="1:12" ht="24.9" customHeight="1" thickBot="1" x14ac:dyDescent="0.3">
      <c r="A1" s="41"/>
      <c r="B1" s="42"/>
      <c r="C1" s="43"/>
      <c r="D1" s="44"/>
      <c r="E1" s="45"/>
      <c r="F1" s="46"/>
      <c r="G1" s="46"/>
      <c r="H1" s="46"/>
      <c r="I1" s="46"/>
      <c r="J1" s="47"/>
      <c r="K1" s="32"/>
    </row>
    <row r="2" spans="1:12" ht="24.9" customHeight="1" thickBot="1" x14ac:dyDescent="0.3">
      <c r="A2" s="38" t="s">
        <v>0</v>
      </c>
      <c r="B2" s="37" t="s">
        <v>4</v>
      </c>
      <c r="C2" s="38"/>
      <c r="D2" s="39" t="s">
        <v>5</v>
      </c>
      <c r="E2" s="40" t="s">
        <v>3</v>
      </c>
      <c r="F2" s="2"/>
      <c r="G2" s="24"/>
      <c r="H2" s="25"/>
      <c r="I2" s="31"/>
      <c r="J2" s="49" t="s">
        <v>2</v>
      </c>
      <c r="K2" s="34" t="s">
        <v>9</v>
      </c>
      <c r="L2" s="82" t="s">
        <v>10</v>
      </c>
    </row>
    <row r="3" spans="1:12" s="9" customFormat="1" ht="24.9" customHeight="1" x14ac:dyDescent="0.45">
      <c r="A3" s="86">
        <v>45212</v>
      </c>
      <c r="B3" s="99"/>
      <c r="C3" s="97"/>
      <c r="D3" s="85" t="s">
        <v>34</v>
      </c>
      <c r="E3" s="87">
        <v>4</v>
      </c>
      <c r="F3" s="50">
        <v>143</v>
      </c>
      <c r="G3" s="50"/>
      <c r="H3" s="50"/>
      <c r="I3" s="100"/>
      <c r="J3" s="51">
        <f t="shared" ref="J3:J62" si="0">SUM(F3:H3)</f>
        <v>143</v>
      </c>
      <c r="K3" s="91" t="s">
        <v>12</v>
      </c>
      <c r="L3" s="83">
        <f t="shared" ref="L3:L15" si="1">J3*3%</f>
        <v>4.29</v>
      </c>
    </row>
    <row r="4" spans="1:12" s="9" customFormat="1" ht="24.9" customHeight="1" x14ac:dyDescent="0.45">
      <c r="A4" s="86">
        <v>45212</v>
      </c>
      <c r="B4" s="99"/>
      <c r="C4" s="97"/>
      <c r="D4" s="85" t="s">
        <v>30</v>
      </c>
      <c r="E4" s="87">
        <v>3</v>
      </c>
      <c r="F4" s="50">
        <v>35</v>
      </c>
      <c r="G4" s="50"/>
      <c r="H4" s="50"/>
      <c r="I4" s="100"/>
      <c r="J4" s="51">
        <f t="shared" si="0"/>
        <v>35</v>
      </c>
      <c r="K4" s="91" t="s">
        <v>12</v>
      </c>
      <c r="L4" s="83">
        <f t="shared" si="1"/>
        <v>1.05</v>
      </c>
    </row>
    <row r="5" spans="1:12" s="9" customFormat="1" ht="24.9" customHeight="1" x14ac:dyDescent="0.45">
      <c r="A5" s="88">
        <v>45214</v>
      </c>
      <c r="B5" s="99"/>
      <c r="C5" s="97"/>
      <c r="D5" s="85" t="s">
        <v>20</v>
      </c>
      <c r="E5" s="87">
        <v>2</v>
      </c>
      <c r="F5" s="50">
        <v>140</v>
      </c>
      <c r="G5" s="50"/>
      <c r="H5" s="50"/>
      <c r="I5" s="100"/>
      <c r="J5" s="51">
        <f t="shared" si="0"/>
        <v>140</v>
      </c>
      <c r="K5" s="52" t="s">
        <v>17</v>
      </c>
      <c r="L5" s="83">
        <f t="shared" si="1"/>
        <v>4.2</v>
      </c>
    </row>
    <row r="6" spans="1:12" s="9" customFormat="1" ht="24.9" customHeight="1" x14ac:dyDescent="0.45">
      <c r="A6" s="88">
        <v>45214</v>
      </c>
      <c r="B6" s="99"/>
      <c r="C6" s="97"/>
      <c r="D6" s="85" t="s">
        <v>21</v>
      </c>
      <c r="E6" s="87">
        <v>2</v>
      </c>
      <c r="F6" s="50"/>
      <c r="G6" s="50"/>
      <c r="H6" s="50"/>
      <c r="I6" s="100"/>
      <c r="J6" s="51">
        <f t="shared" si="0"/>
        <v>0</v>
      </c>
      <c r="K6" s="52" t="s">
        <v>17</v>
      </c>
      <c r="L6" s="83">
        <f t="shared" si="1"/>
        <v>0</v>
      </c>
    </row>
    <row r="7" spans="1:12" s="9" customFormat="1" ht="24.9" customHeight="1" x14ac:dyDescent="0.45">
      <c r="A7" s="88">
        <v>45214</v>
      </c>
      <c r="B7" s="99"/>
      <c r="C7" s="97"/>
      <c r="D7" s="85" t="s">
        <v>24</v>
      </c>
      <c r="E7" s="87">
        <v>3</v>
      </c>
      <c r="F7" s="50">
        <v>24</v>
      </c>
      <c r="G7" s="50"/>
      <c r="H7" s="50"/>
      <c r="I7" s="100"/>
      <c r="J7" s="51">
        <f t="shared" si="0"/>
        <v>24</v>
      </c>
      <c r="K7" s="52" t="s">
        <v>17</v>
      </c>
      <c r="L7" s="83">
        <f t="shared" si="1"/>
        <v>0.72</v>
      </c>
    </row>
    <row r="8" spans="1:12" s="9" customFormat="1" ht="24.9" customHeight="1" x14ac:dyDescent="0.45">
      <c r="A8" s="88">
        <v>45214</v>
      </c>
      <c r="B8" s="99"/>
      <c r="C8" s="97"/>
      <c r="D8" s="85" t="s">
        <v>30</v>
      </c>
      <c r="E8" s="87">
        <v>2</v>
      </c>
      <c r="F8" s="50">
        <v>101</v>
      </c>
      <c r="G8" s="50"/>
      <c r="H8" s="50"/>
      <c r="I8" s="100"/>
      <c r="J8" s="51">
        <f t="shared" si="0"/>
        <v>101</v>
      </c>
      <c r="K8" s="52" t="s">
        <v>17</v>
      </c>
      <c r="L8" s="83">
        <f t="shared" si="1"/>
        <v>3.03</v>
      </c>
    </row>
    <row r="9" spans="1:12" s="9" customFormat="1" ht="24.9" customHeight="1" x14ac:dyDescent="0.45">
      <c r="A9" s="88">
        <v>45214</v>
      </c>
      <c r="B9" s="99"/>
      <c r="C9" s="97"/>
      <c r="D9" s="85" t="s">
        <v>20</v>
      </c>
      <c r="E9" s="87">
        <v>2</v>
      </c>
      <c r="F9" s="50">
        <v>230</v>
      </c>
      <c r="G9" s="50"/>
      <c r="H9" s="50"/>
      <c r="I9" s="100"/>
      <c r="J9" s="51">
        <f t="shared" si="0"/>
        <v>230</v>
      </c>
      <c r="K9" s="52" t="s">
        <v>17</v>
      </c>
      <c r="L9" s="83">
        <f t="shared" si="1"/>
        <v>6.8999999999999995</v>
      </c>
    </row>
    <row r="10" spans="1:12" s="9" customFormat="1" ht="24.9" customHeight="1" x14ac:dyDescent="0.45">
      <c r="A10" s="88">
        <v>45216</v>
      </c>
      <c r="B10" s="99"/>
      <c r="C10" s="97"/>
      <c r="D10" s="85" t="s">
        <v>21</v>
      </c>
      <c r="E10" s="90">
        <v>1</v>
      </c>
      <c r="F10" s="50">
        <v>15</v>
      </c>
      <c r="G10" s="50"/>
      <c r="H10" s="50"/>
      <c r="I10" s="100"/>
      <c r="J10" s="51">
        <f t="shared" si="0"/>
        <v>15</v>
      </c>
      <c r="K10" s="91" t="s">
        <v>12</v>
      </c>
      <c r="L10" s="83">
        <f t="shared" si="1"/>
        <v>0.44999999999999996</v>
      </c>
    </row>
    <row r="11" spans="1:12" s="9" customFormat="1" ht="24.9" customHeight="1" x14ac:dyDescent="0.45">
      <c r="A11" s="88">
        <v>45216</v>
      </c>
      <c r="B11" s="99"/>
      <c r="C11" s="97"/>
      <c r="D11" s="85" t="s">
        <v>26</v>
      </c>
      <c r="E11" s="90">
        <v>2</v>
      </c>
      <c r="F11" s="50"/>
      <c r="G11" s="50"/>
      <c r="H11" s="50"/>
      <c r="I11" s="100"/>
      <c r="J11" s="51">
        <f t="shared" si="0"/>
        <v>0</v>
      </c>
      <c r="K11" s="91" t="s">
        <v>12</v>
      </c>
      <c r="L11" s="83">
        <f t="shared" si="1"/>
        <v>0</v>
      </c>
    </row>
    <row r="12" spans="1:12" s="9" customFormat="1" ht="24.9" customHeight="1" x14ac:dyDescent="0.45">
      <c r="A12" s="88">
        <v>45216</v>
      </c>
      <c r="B12" s="99"/>
      <c r="C12" s="97"/>
      <c r="D12" s="85" t="s">
        <v>32</v>
      </c>
      <c r="E12" s="90">
        <v>3</v>
      </c>
      <c r="F12" s="50">
        <v>45</v>
      </c>
      <c r="G12" s="50"/>
      <c r="H12" s="50"/>
      <c r="I12" s="100"/>
      <c r="J12" s="51">
        <f t="shared" si="0"/>
        <v>45</v>
      </c>
      <c r="K12" s="91" t="s">
        <v>12</v>
      </c>
      <c r="L12" s="83">
        <f t="shared" si="1"/>
        <v>1.3499999999999999</v>
      </c>
    </row>
    <row r="13" spans="1:12" s="9" customFormat="1" ht="24.9" customHeight="1" x14ac:dyDescent="0.45">
      <c r="A13" s="88">
        <v>45216</v>
      </c>
      <c r="B13" s="99"/>
      <c r="C13" s="97"/>
      <c r="D13" s="85" t="s">
        <v>20</v>
      </c>
      <c r="E13" s="90">
        <v>1</v>
      </c>
      <c r="F13" s="50"/>
      <c r="G13" s="50"/>
      <c r="H13" s="50"/>
      <c r="I13" s="100"/>
      <c r="J13" s="51">
        <f t="shared" si="0"/>
        <v>0</v>
      </c>
      <c r="K13" s="91" t="s">
        <v>12</v>
      </c>
      <c r="L13" s="83">
        <f t="shared" si="1"/>
        <v>0</v>
      </c>
    </row>
    <row r="14" spans="1:12" s="9" customFormat="1" ht="24.9" customHeight="1" x14ac:dyDescent="0.45">
      <c r="A14" s="88">
        <v>45216</v>
      </c>
      <c r="B14" s="99"/>
      <c r="C14" s="97"/>
      <c r="D14" s="85" t="s">
        <v>30</v>
      </c>
      <c r="E14" s="90">
        <v>2</v>
      </c>
      <c r="F14" s="50">
        <v>50</v>
      </c>
      <c r="G14" s="50"/>
      <c r="H14" s="50"/>
      <c r="I14" s="100"/>
      <c r="J14" s="51">
        <f t="shared" si="0"/>
        <v>50</v>
      </c>
      <c r="K14" s="91" t="s">
        <v>12</v>
      </c>
      <c r="L14" s="83">
        <f t="shared" si="1"/>
        <v>1.5</v>
      </c>
    </row>
    <row r="15" spans="1:12" s="9" customFormat="1" ht="24.9" customHeight="1" x14ac:dyDescent="0.45">
      <c r="A15" s="88">
        <v>45218</v>
      </c>
      <c r="B15" s="99"/>
      <c r="C15" s="97"/>
      <c r="D15" s="85" t="s">
        <v>24</v>
      </c>
      <c r="E15" s="90">
        <v>3</v>
      </c>
      <c r="F15" s="50">
        <v>144</v>
      </c>
      <c r="G15" s="50"/>
      <c r="H15" s="50"/>
      <c r="I15" s="100"/>
      <c r="J15" s="51">
        <f t="shared" si="0"/>
        <v>144</v>
      </c>
      <c r="K15" s="52" t="s">
        <v>13</v>
      </c>
      <c r="L15" s="83">
        <f t="shared" si="1"/>
        <v>4.32</v>
      </c>
    </row>
    <row r="16" spans="1:12" s="9" customFormat="1" ht="24.9" customHeight="1" x14ac:dyDescent="0.45">
      <c r="A16" s="88">
        <v>45218</v>
      </c>
      <c r="B16" s="99"/>
      <c r="C16" s="97"/>
      <c r="D16" s="85" t="s">
        <v>26</v>
      </c>
      <c r="E16" s="90">
        <v>1</v>
      </c>
      <c r="F16" s="50"/>
      <c r="G16" s="50"/>
      <c r="H16" s="50"/>
      <c r="I16" s="100"/>
      <c r="J16" s="51">
        <f t="shared" si="0"/>
        <v>0</v>
      </c>
      <c r="K16" s="52" t="s">
        <v>13</v>
      </c>
      <c r="L16" s="83">
        <f t="shared" ref="L16:L33" si="2">J16*3%</f>
        <v>0</v>
      </c>
    </row>
    <row r="17" spans="1:12" s="9" customFormat="1" ht="24.9" customHeight="1" x14ac:dyDescent="0.45">
      <c r="A17" s="88">
        <v>45218</v>
      </c>
      <c r="B17" s="99"/>
      <c r="C17" s="97"/>
      <c r="D17" s="85" t="s">
        <v>20</v>
      </c>
      <c r="E17" s="90">
        <v>2</v>
      </c>
      <c r="F17" s="50">
        <v>100</v>
      </c>
      <c r="G17" s="50"/>
      <c r="H17" s="50"/>
      <c r="I17" s="100"/>
      <c r="J17" s="51">
        <f t="shared" si="0"/>
        <v>100</v>
      </c>
      <c r="K17" s="52" t="s">
        <v>13</v>
      </c>
      <c r="L17" s="83">
        <f t="shared" si="2"/>
        <v>3</v>
      </c>
    </row>
    <row r="18" spans="1:12" s="9" customFormat="1" ht="24.9" customHeight="1" x14ac:dyDescent="0.45">
      <c r="A18" s="88">
        <v>45218</v>
      </c>
      <c r="B18" s="99"/>
      <c r="C18" s="97"/>
      <c r="D18" s="85" t="s">
        <v>21</v>
      </c>
      <c r="E18" s="90">
        <v>2</v>
      </c>
      <c r="F18" s="50">
        <v>38</v>
      </c>
      <c r="G18" s="50"/>
      <c r="H18" s="50"/>
      <c r="I18" s="100"/>
      <c r="J18" s="51">
        <f t="shared" si="0"/>
        <v>38</v>
      </c>
      <c r="K18" s="52" t="s">
        <v>13</v>
      </c>
      <c r="L18" s="83">
        <f t="shared" si="2"/>
        <v>1.1399999999999999</v>
      </c>
    </row>
    <row r="19" spans="1:12" s="9" customFormat="1" ht="24.9" customHeight="1" x14ac:dyDescent="0.45">
      <c r="A19" s="88">
        <v>45218</v>
      </c>
      <c r="B19" s="99"/>
      <c r="C19" s="97"/>
      <c r="D19" s="85" t="s">
        <v>24</v>
      </c>
      <c r="E19" s="90">
        <v>2</v>
      </c>
      <c r="F19" s="50">
        <v>27</v>
      </c>
      <c r="G19" s="50"/>
      <c r="H19" s="50"/>
      <c r="I19" s="100"/>
      <c r="J19" s="51">
        <f t="shared" si="0"/>
        <v>27</v>
      </c>
      <c r="K19" s="52" t="s">
        <v>15</v>
      </c>
      <c r="L19" s="83">
        <f t="shared" si="2"/>
        <v>0.80999999999999994</v>
      </c>
    </row>
    <row r="20" spans="1:12" s="9" customFormat="1" ht="24.9" customHeight="1" x14ac:dyDescent="0.45">
      <c r="A20" s="88">
        <v>45218</v>
      </c>
      <c r="B20" s="99"/>
      <c r="C20" s="97"/>
      <c r="D20" s="85" t="s">
        <v>26</v>
      </c>
      <c r="E20" s="90">
        <v>2</v>
      </c>
      <c r="F20" s="50"/>
      <c r="G20" s="50"/>
      <c r="H20" s="50"/>
      <c r="I20" s="100"/>
      <c r="J20" s="51">
        <f t="shared" si="0"/>
        <v>0</v>
      </c>
      <c r="K20" s="52" t="s">
        <v>15</v>
      </c>
      <c r="L20" s="83">
        <f t="shared" si="2"/>
        <v>0</v>
      </c>
    </row>
    <row r="21" spans="1:12" s="9" customFormat="1" ht="24.9" customHeight="1" x14ac:dyDescent="0.45">
      <c r="A21" s="88">
        <v>45218</v>
      </c>
      <c r="B21" s="99"/>
      <c r="C21" s="97"/>
      <c r="D21" s="85" t="s">
        <v>30</v>
      </c>
      <c r="E21" s="90">
        <v>4</v>
      </c>
      <c r="F21" s="50">
        <v>98</v>
      </c>
      <c r="G21" s="50"/>
      <c r="H21" s="50"/>
      <c r="I21" s="100"/>
      <c r="J21" s="51">
        <f t="shared" si="0"/>
        <v>98</v>
      </c>
      <c r="K21" s="52" t="s">
        <v>15</v>
      </c>
      <c r="L21" s="83">
        <f t="shared" si="2"/>
        <v>2.94</v>
      </c>
    </row>
    <row r="22" spans="1:12" s="9" customFormat="1" ht="24.9" customHeight="1" x14ac:dyDescent="0.45">
      <c r="A22" s="88">
        <v>45221</v>
      </c>
      <c r="B22" s="99"/>
      <c r="C22" s="97"/>
      <c r="D22" s="85" t="s">
        <v>30</v>
      </c>
      <c r="E22" s="90">
        <v>2</v>
      </c>
      <c r="F22" s="50"/>
      <c r="G22" s="50"/>
      <c r="H22" s="50"/>
      <c r="I22" s="100"/>
      <c r="J22" s="51">
        <f t="shared" si="0"/>
        <v>0</v>
      </c>
      <c r="K22" s="52" t="s">
        <v>14</v>
      </c>
      <c r="L22" s="83">
        <f t="shared" si="2"/>
        <v>0</v>
      </c>
    </row>
    <row r="23" spans="1:12" s="9" customFormat="1" ht="24.9" customHeight="1" x14ac:dyDescent="0.45">
      <c r="A23" s="88">
        <v>45221</v>
      </c>
      <c r="B23" s="99"/>
      <c r="C23" s="97"/>
      <c r="D23" s="85" t="s">
        <v>20</v>
      </c>
      <c r="E23" s="90">
        <v>2</v>
      </c>
      <c r="F23" s="50"/>
      <c r="G23" s="50"/>
      <c r="H23" s="50"/>
      <c r="I23" s="100"/>
      <c r="J23" s="51">
        <f t="shared" si="0"/>
        <v>0</v>
      </c>
      <c r="K23" s="52" t="s">
        <v>14</v>
      </c>
      <c r="L23" s="83">
        <f t="shared" si="2"/>
        <v>0</v>
      </c>
    </row>
    <row r="24" spans="1:12" s="9" customFormat="1" ht="24.9" customHeight="1" x14ac:dyDescent="0.45">
      <c r="A24" s="88">
        <v>45221</v>
      </c>
      <c r="B24" s="99"/>
      <c r="C24" s="97"/>
      <c r="D24" s="85" t="s">
        <v>30</v>
      </c>
      <c r="E24" s="90">
        <v>1</v>
      </c>
      <c r="F24" s="50"/>
      <c r="G24" s="50"/>
      <c r="H24" s="50"/>
      <c r="I24" s="100"/>
      <c r="J24" s="51">
        <f t="shared" si="0"/>
        <v>0</v>
      </c>
      <c r="K24" s="52" t="s">
        <v>14</v>
      </c>
      <c r="L24" s="83">
        <f t="shared" si="2"/>
        <v>0</v>
      </c>
    </row>
    <row r="25" spans="1:12" s="9" customFormat="1" ht="24.9" customHeight="1" x14ac:dyDescent="0.45">
      <c r="A25" s="88">
        <v>45223</v>
      </c>
      <c r="B25" s="99"/>
      <c r="C25" s="97"/>
      <c r="D25" s="85" t="s">
        <v>30</v>
      </c>
      <c r="E25" s="90">
        <v>1</v>
      </c>
      <c r="F25" s="50"/>
      <c r="G25" s="50"/>
      <c r="H25" s="50"/>
      <c r="I25" s="100"/>
      <c r="J25" s="51">
        <f t="shared" si="0"/>
        <v>0</v>
      </c>
      <c r="K25" s="52" t="s">
        <v>13</v>
      </c>
      <c r="L25" s="83">
        <f t="shared" si="2"/>
        <v>0</v>
      </c>
    </row>
    <row r="26" spans="1:12" s="9" customFormat="1" ht="24.9" customHeight="1" x14ac:dyDescent="0.45">
      <c r="A26" s="88">
        <v>45223</v>
      </c>
      <c r="B26" s="99"/>
      <c r="C26" s="97"/>
      <c r="D26" s="85" t="s">
        <v>32</v>
      </c>
      <c r="E26" s="90">
        <v>5</v>
      </c>
      <c r="F26" s="50">
        <v>130</v>
      </c>
      <c r="G26" s="50"/>
      <c r="H26" s="50"/>
      <c r="I26" s="100"/>
      <c r="J26" s="51">
        <f t="shared" si="0"/>
        <v>130</v>
      </c>
      <c r="K26" s="52" t="s">
        <v>13</v>
      </c>
      <c r="L26" s="83">
        <f t="shared" si="2"/>
        <v>3.9</v>
      </c>
    </row>
    <row r="27" spans="1:12" s="9" customFormat="1" ht="24.9" customHeight="1" x14ac:dyDescent="0.45">
      <c r="A27" s="88">
        <v>45223</v>
      </c>
      <c r="B27" s="99"/>
      <c r="C27" s="97"/>
      <c r="D27" s="85" t="s">
        <v>24</v>
      </c>
      <c r="E27" s="90">
        <v>1</v>
      </c>
      <c r="F27" s="50">
        <v>20</v>
      </c>
      <c r="G27" s="50"/>
      <c r="H27" s="50"/>
      <c r="I27" s="100"/>
      <c r="J27" s="51">
        <f t="shared" si="0"/>
        <v>20</v>
      </c>
      <c r="K27" s="52" t="s">
        <v>17</v>
      </c>
      <c r="L27" s="83">
        <f t="shared" si="2"/>
        <v>0.6</v>
      </c>
    </row>
    <row r="28" spans="1:12" s="9" customFormat="1" ht="24.9" customHeight="1" x14ac:dyDescent="0.45">
      <c r="A28" s="88">
        <v>45223</v>
      </c>
      <c r="B28" s="99"/>
      <c r="C28" s="97"/>
      <c r="D28" s="85" t="s">
        <v>30</v>
      </c>
      <c r="E28" s="90">
        <v>1</v>
      </c>
      <c r="F28" s="50">
        <v>5</v>
      </c>
      <c r="G28" s="50"/>
      <c r="H28" s="50"/>
      <c r="I28" s="100"/>
      <c r="J28" s="51">
        <f t="shared" si="0"/>
        <v>5</v>
      </c>
      <c r="K28" s="52" t="s">
        <v>17</v>
      </c>
      <c r="L28" s="83">
        <f t="shared" si="2"/>
        <v>0.15</v>
      </c>
    </row>
    <row r="29" spans="1:12" s="9" customFormat="1" ht="24.9" customHeight="1" x14ac:dyDescent="0.45">
      <c r="A29" s="88">
        <v>45223</v>
      </c>
      <c r="B29" s="99"/>
      <c r="C29" s="97"/>
      <c r="D29" s="85" t="s">
        <v>20</v>
      </c>
      <c r="E29" s="90">
        <v>2</v>
      </c>
      <c r="F29" s="50">
        <v>175</v>
      </c>
      <c r="G29" s="50"/>
      <c r="H29" s="50"/>
      <c r="I29" s="100"/>
      <c r="J29" s="51">
        <f t="shared" si="0"/>
        <v>175</v>
      </c>
      <c r="K29" s="52" t="s">
        <v>17</v>
      </c>
      <c r="L29" s="83">
        <f t="shared" si="2"/>
        <v>5.25</v>
      </c>
    </row>
    <row r="30" spans="1:12" s="9" customFormat="1" ht="24.9" customHeight="1" x14ac:dyDescent="0.45">
      <c r="A30" s="88">
        <v>45223</v>
      </c>
      <c r="B30" s="99"/>
      <c r="C30" s="97"/>
      <c r="D30" s="85" t="s">
        <v>30</v>
      </c>
      <c r="E30" s="90">
        <v>3</v>
      </c>
      <c r="F30" s="50">
        <v>386</v>
      </c>
      <c r="G30" s="50"/>
      <c r="H30" s="50"/>
      <c r="I30" s="100"/>
      <c r="J30" s="51">
        <f t="shared" si="0"/>
        <v>386</v>
      </c>
      <c r="K30" s="52" t="s">
        <v>17</v>
      </c>
      <c r="L30" s="83">
        <f t="shared" si="2"/>
        <v>11.58</v>
      </c>
    </row>
    <row r="31" spans="1:12" s="9" customFormat="1" ht="24.9" customHeight="1" x14ac:dyDescent="0.45">
      <c r="A31" s="88">
        <v>45225</v>
      </c>
      <c r="B31" s="99"/>
      <c r="C31" s="97"/>
      <c r="D31" s="85" t="s">
        <v>20</v>
      </c>
      <c r="E31" s="90">
        <v>2</v>
      </c>
      <c r="F31" s="50"/>
      <c r="G31" s="50"/>
      <c r="H31" s="50"/>
      <c r="I31" s="100"/>
      <c r="J31" s="51">
        <f t="shared" si="0"/>
        <v>0</v>
      </c>
      <c r="K31" s="52" t="s">
        <v>14</v>
      </c>
      <c r="L31" s="83">
        <f t="shared" si="2"/>
        <v>0</v>
      </c>
    </row>
    <row r="32" spans="1:12" s="9" customFormat="1" ht="24.9" customHeight="1" x14ac:dyDescent="0.45">
      <c r="A32" s="88">
        <v>45225</v>
      </c>
      <c r="B32" s="99"/>
      <c r="C32" s="97"/>
      <c r="D32" s="85" t="s">
        <v>21</v>
      </c>
      <c r="E32" s="90">
        <v>7</v>
      </c>
      <c r="F32" s="50">
        <v>148</v>
      </c>
      <c r="G32" s="50"/>
      <c r="H32" s="50"/>
      <c r="I32" s="100"/>
      <c r="J32" s="51">
        <f t="shared" si="0"/>
        <v>148</v>
      </c>
      <c r="K32" s="52" t="s">
        <v>14</v>
      </c>
      <c r="L32" s="83">
        <f t="shared" si="2"/>
        <v>4.4399999999999995</v>
      </c>
    </row>
    <row r="33" spans="1:12" s="9" customFormat="1" ht="24.9" customHeight="1" x14ac:dyDescent="0.45">
      <c r="A33" s="88">
        <v>45228</v>
      </c>
      <c r="B33" s="99"/>
      <c r="C33" s="97"/>
      <c r="D33" s="85" t="s">
        <v>30</v>
      </c>
      <c r="E33" s="90">
        <v>4</v>
      </c>
      <c r="F33" s="50">
        <v>882</v>
      </c>
      <c r="G33" s="50"/>
      <c r="H33" s="50"/>
      <c r="I33" s="100"/>
      <c r="J33" s="51">
        <f t="shared" si="0"/>
        <v>882</v>
      </c>
      <c r="K33" s="52" t="s">
        <v>17</v>
      </c>
      <c r="L33" s="83">
        <f t="shared" si="2"/>
        <v>26.459999999999997</v>
      </c>
    </row>
    <row r="34" spans="1:12" s="9" customFormat="1" ht="24.9" customHeight="1" x14ac:dyDescent="0.45">
      <c r="A34" s="88">
        <v>45228</v>
      </c>
      <c r="B34" s="99"/>
      <c r="C34" s="97"/>
      <c r="D34" s="85" t="s">
        <v>20</v>
      </c>
      <c r="E34" s="90">
        <v>3</v>
      </c>
      <c r="F34" s="50">
        <v>120</v>
      </c>
      <c r="G34" s="50"/>
      <c r="H34" s="50"/>
      <c r="I34" s="100"/>
      <c r="J34" s="51">
        <f t="shared" si="0"/>
        <v>120</v>
      </c>
      <c r="K34" s="52" t="s">
        <v>17</v>
      </c>
      <c r="L34" s="83">
        <f t="shared" ref="L34:L95" si="3">J34*3%</f>
        <v>3.5999999999999996</v>
      </c>
    </row>
    <row r="35" spans="1:12" s="9" customFormat="1" ht="24.9" customHeight="1" x14ac:dyDescent="0.45">
      <c r="A35" s="88">
        <v>45228</v>
      </c>
      <c r="B35" s="99"/>
      <c r="C35" s="97"/>
      <c r="D35" s="85" t="s">
        <v>21</v>
      </c>
      <c r="E35" s="90">
        <v>1</v>
      </c>
      <c r="F35" s="50"/>
      <c r="G35" s="50"/>
      <c r="H35" s="50"/>
      <c r="I35" s="100"/>
      <c r="J35" s="51">
        <f t="shared" si="0"/>
        <v>0</v>
      </c>
      <c r="K35" s="52" t="s">
        <v>17</v>
      </c>
      <c r="L35" s="83">
        <f t="shared" si="3"/>
        <v>0</v>
      </c>
    </row>
    <row r="36" spans="1:12" s="9" customFormat="1" ht="24.9" customHeight="1" x14ac:dyDescent="0.45">
      <c r="A36" s="88">
        <v>45228</v>
      </c>
      <c r="B36" s="99"/>
      <c r="C36" s="97"/>
      <c r="D36" s="85" t="s">
        <v>24</v>
      </c>
      <c r="E36" s="90">
        <v>2</v>
      </c>
      <c r="F36" s="50">
        <v>193</v>
      </c>
      <c r="G36" s="50"/>
      <c r="H36" s="50"/>
      <c r="I36" s="100"/>
      <c r="J36" s="51">
        <f t="shared" si="0"/>
        <v>193</v>
      </c>
      <c r="K36" s="52" t="s">
        <v>17</v>
      </c>
      <c r="L36" s="83">
        <f t="shared" si="3"/>
        <v>5.79</v>
      </c>
    </row>
    <row r="37" spans="1:12" s="9" customFormat="1" ht="24.9" customHeight="1" x14ac:dyDescent="0.45">
      <c r="A37" s="88">
        <v>45231</v>
      </c>
      <c r="B37" s="99"/>
      <c r="C37" s="97"/>
      <c r="D37" s="85" t="s">
        <v>24</v>
      </c>
      <c r="E37" s="101">
        <v>2</v>
      </c>
      <c r="F37" s="50">
        <v>3</v>
      </c>
      <c r="G37" s="50"/>
      <c r="H37" s="50"/>
      <c r="I37" s="100"/>
      <c r="J37" s="51">
        <f t="shared" si="0"/>
        <v>3</v>
      </c>
      <c r="K37" s="52" t="s">
        <v>14</v>
      </c>
      <c r="L37" s="83">
        <f t="shared" si="3"/>
        <v>0.09</v>
      </c>
    </row>
    <row r="38" spans="1:12" s="9" customFormat="1" ht="24.9" customHeight="1" x14ac:dyDescent="0.45">
      <c r="A38" s="88">
        <v>45231</v>
      </c>
      <c r="B38" s="99"/>
      <c r="C38" s="97"/>
      <c r="D38" s="85" t="s">
        <v>30</v>
      </c>
      <c r="E38" s="101">
        <v>2</v>
      </c>
      <c r="F38" s="50">
        <v>178</v>
      </c>
      <c r="G38" s="50"/>
      <c r="H38" s="50"/>
      <c r="I38" s="100"/>
      <c r="J38" s="51">
        <f t="shared" si="0"/>
        <v>178</v>
      </c>
      <c r="K38" s="52" t="s">
        <v>14</v>
      </c>
      <c r="L38" s="83">
        <f t="shared" si="3"/>
        <v>5.34</v>
      </c>
    </row>
    <row r="39" spans="1:12" s="9" customFormat="1" ht="24.9" customHeight="1" x14ac:dyDescent="0.45">
      <c r="A39" s="88">
        <v>45231</v>
      </c>
      <c r="B39" s="99"/>
      <c r="C39" s="97"/>
      <c r="D39" s="85" t="s">
        <v>20</v>
      </c>
      <c r="E39" s="101">
        <v>6</v>
      </c>
      <c r="F39" s="50">
        <v>160</v>
      </c>
      <c r="G39" s="50"/>
      <c r="H39" s="50"/>
      <c r="I39" s="100"/>
      <c r="J39" s="51">
        <f t="shared" si="0"/>
        <v>160</v>
      </c>
      <c r="K39" s="52" t="s">
        <v>14</v>
      </c>
      <c r="L39" s="83">
        <f t="shared" si="3"/>
        <v>4.8</v>
      </c>
    </row>
    <row r="40" spans="1:12" s="9" customFormat="1" ht="24.9" customHeight="1" x14ac:dyDescent="0.45">
      <c r="A40" s="88">
        <v>45231</v>
      </c>
      <c r="B40" s="99"/>
      <c r="C40" s="97"/>
      <c r="D40" s="85" t="s">
        <v>21</v>
      </c>
      <c r="E40" s="101">
        <v>3</v>
      </c>
      <c r="F40" s="50">
        <v>18</v>
      </c>
      <c r="G40" s="50"/>
      <c r="H40" s="50"/>
      <c r="I40" s="100"/>
      <c r="J40" s="51">
        <f t="shared" si="0"/>
        <v>18</v>
      </c>
      <c r="K40" s="52" t="s">
        <v>14</v>
      </c>
      <c r="L40" s="83">
        <f t="shared" si="3"/>
        <v>0.54</v>
      </c>
    </row>
    <row r="41" spans="1:12" s="9" customFormat="1" ht="24.9" customHeight="1" x14ac:dyDescent="0.45">
      <c r="A41" s="88">
        <v>45232</v>
      </c>
      <c r="B41" s="99"/>
      <c r="C41" s="97"/>
      <c r="D41" s="85" t="s">
        <v>30</v>
      </c>
      <c r="E41" s="101">
        <v>6</v>
      </c>
      <c r="F41" s="50">
        <v>217</v>
      </c>
      <c r="G41" s="50"/>
      <c r="H41" s="50"/>
      <c r="I41" s="100"/>
      <c r="J41" s="51">
        <f t="shared" si="0"/>
        <v>217</v>
      </c>
      <c r="K41" s="52" t="s">
        <v>13</v>
      </c>
      <c r="L41" s="83">
        <f t="shared" si="3"/>
        <v>6.51</v>
      </c>
    </row>
    <row r="42" spans="1:12" s="9" customFormat="1" ht="24.9" customHeight="1" x14ac:dyDescent="0.45">
      <c r="A42" s="88">
        <v>45232</v>
      </c>
      <c r="B42" s="99"/>
      <c r="C42" s="97"/>
      <c r="D42" s="85" t="s">
        <v>32</v>
      </c>
      <c r="E42" s="101">
        <v>4</v>
      </c>
      <c r="F42" s="50">
        <v>457</v>
      </c>
      <c r="G42" s="50"/>
      <c r="H42" s="50"/>
      <c r="I42" s="100"/>
      <c r="J42" s="51">
        <f t="shared" si="0"/>
        <v>457</v>
      </c>
      <c r="K42" s="52" t="s">
        <v>13</v>
      </c>
      <c r="L42" s="83">
        <f t="shared" si="3"/>
        <v>13.709999999999999</v>
      </c>
    </row>
    <row r="43" spans="1:12" s="9" customFormat="1" ht="24.9" customHeight="1" x14ac:dyDescent="0.45">
      <c r="A43" s="88">
        <v>45232</v>
      </c>
      <c r="B43" s="99"/>
      <c r="C43" s="97"/>
      <c r="D43" s="85" t="s">
        <v>24</v>
      </c>
      <c r="E43" s="101">
        <v>3</v>
      </c>
      <c r="F43" s="50">
        <v>54</v>
      </c>
      <c r="G43" s="50"/>
      <c r="H43" s="50"/>
      <c r="I43" s="100"/>
      <c r="J43" s="51">
        <f t="shared" si="0"/>
        <v>54</v>
      </c>
      <c r="K43" s="52" t="s">
        <v>13</v>
      </c>
      <c r="L43" s="83">
        <f t="shared" si="3"/>
        <v>1.6199999999999999</v>
      </c>
    </row>
    <row r="44" spans="1:12" s="9" customFormat="1" ht="24.9" customHeight="1" x14ac:dyDescent="0.45">
      <c r="A44" s="86">
        <v>45233</v>
      </c>
      <c r="B44" s="96"/>
      <c r="C44" s="97"/>
      <c r="D44" s="85" t="s">
        <v>34</v>
      </c>
      <c r="E44" s="87">
        <v>2</v>
      </c>
      <c r="F44" s="50">
        <v>175</v>
      </c>
      <c r="G44" s="50"/>
      <c r="H44" s="50"/>
      <c r="I44" s="100"/>
      <c r="J44" s="51">
        <f t="shared" si="0"/>
        <v>175</v>
      </c>
      <c r="K44" s="52" t="s">
        <v>12</v>
      </c>
      <c r="L44" s="83">
        <f t="shared" si="3"/>
        <v>5.25</v>
      </c>
    </row>
    <row r="45" spans="1:12" s="9" customFormat="1" ht="24.9" customHeight="1" x14ac:dyDescent="0.45">
      <c r="A45" s="86">
        <v>45233</v>
      </c>
      <c r="B45" s="96"/>
      <c r="C45" s="97"/>
      <c r="D45" s="85" t="s">
        <v>20</v>
      </c>
      <c r="E45" s="87">
        <v>6</v>
      </c>
      <c r="F45" s="50">
        <v>15</v>
      </c>
      <c r="G45" s="50"/>
      <c r="H45" s="50"/>
      <c r="I45" s="100"/>
      <c r="J45" s="51">
        <f t="shared" si="0"/>
        <v>15</v>
      </c>
      <c r="K45" s="52" t="s">
        <v>12</v>
      </c>
      <c r="L45" s="83">
        <f t="shared" si="3"/>
        <v>0.44999999999999996</v>
      </c>
    </row>
    <row r="46" spans="1:12" s="9" customFormat="1" ht="24.9" customHeight="1" x14ac:dyDescent="0.45">
      <c r="A46" s="86">
        <v>45233</v>
      </c>
      <c r="B46" s="96"/>
      <c r="C46" s="97"/>
      <c r="D46" s="85" t="s">
        <v>21</v>
      </c>
      <c r="E46" s="87">
        <v>3</v>
      </c>
      <c r="F46" s="50">
        <v>63</v>
      </c>
      <c r="G46" s="50"/>
      <c r="H46" s="50"/>
      <c r="I46" s="100"/>
      <c r="J46" s="51">
        <f t="shared" si="0"/>
        <v>63</v>
      </c>
      <c r="K46" s="52" t="s">
        <v>12</v>
      </c>
      <c r="L46" s="83">
        <f t="shared" si="3"/>
        <v>1.89</v>
      </c>
    </row>
    <row r="47" spans="1:12" s="9" customFormat="1" ht="24.9" customHeight="1" x14ac:dyDescent="0.45">
      <c r="A47" s="86">
        <v>45233</v>
      </c>
      <c r="B47" s="96"/>
      <c r="C47" s="97"/>
      <c r="D47" s="85" t="s">
        <v>30</v>
      </c>
      <c r="E47" s="87">
        <v>2</v>
      </c>
      <c r="F47" s="50">
        <v>115</v>
      </c>
      <c r="G47" s="50"/>
      <c r="H47" s="50"/>
      <c r="I47" s="100"/>
      <c r="J47" s="51">
        <f t="shared" si="0"/>
        <v>115</v>
      </c>
      <c r="K47" s="52" t="s">
        <v>12</v>
      </c>
      <c r="L47" s="83">
        <f t="shared" si="3"/>
        <v>3.4499999999999997</v>
      </c>
    </row>
    <row r="48" spans="1:12" s="9" customFormat="1" ht="24.9" customHeight="1" x14ac:dyDescent="0.45">
      <c r="A48" s="86">
        <v>45235</v>
      </c>
      <c r="B48" s="96"/>
      <c r="C48" s="97"/>
      <c r="D48" s="85" t="s">
        <v>26</v>
      </c>
      <c r="E48" s="87">
        <v>3</v>
      </c>
      <c r="F48" s="50">
        <v>60</v>
      </c>
      <c r="G48" s="50"/>
      <c r="H48" s="50"/>
      <c r="I48" s="100"/>
      <c r="J48" s="51">
        <f t="shared" si="0"/>
        <v>60</v>
      </c>
      <c r="K48" s="52" t="s">
        <v>15</v>
      </c>
      <c r="L48" s="83">
        <f t="shared" si="3"/>
        <v>1.7999999999999998</v>
      </c>
    </row>
    <row r="49" spans="1:12" s="9" customFormat="1" ht="24.9" customHeight="1" x14ac:dyDescent="0.45">
      <c r="A49" s="86">
        <v>45235</v>
      </c>
      <c r="B49" s="96"/>
      <c r="C49" s="97"/>
      <c r="D49" s="85" t="s">
        <v>26</v>
      </c>
      <c r="E49" s="87">
        <v>2</v>
      </c>
      <c r="F49" s="50">
        <v>60</v>
      </c>
      <c r="G49" s="50"/>
      <c r="H49" s="50"/>
      <c r="I49" s="100"/>
      <c r="J49" s="51">
        <f t="shared" si="0"/>
        <v>60</v>
      </c>
      <c r="K49" s="52" t="s">
        <v>15</v>
      </c>
      <c r="L49" s="83">
        <f t="shared" si="3"/>
        <v>1.7999999999999998</v>
      </c>
    </row>
    <row r="50" spans="1:12" s="9" customFormat="1" ht="24.9" customHeight="1" x14ac:dyDescent="0.45">
      <c r="A50" s="86">
        <v>45235</v>
      </c>
      <c r="B50" s="96"/>
      <c r="C50" s="97"/>
      <c r="D50" s="85" t="s">
        <v>34</v>
      </c>
      <c r="E50" s="87">
        <v>2</v>
      </c>
      <c r="F50" s="50"/>
      <c r="G50" s="50"/>
      <c r="H50" s="50"/>
      <c r="I50" s="100"/>
      <c r="J50" s="51">
        <f t="shared" si="0"/>
        <v>0</v>
      </c>
      <c r="K50" s="52" t="s">
        <v>15</v>
      </c>
      <c r="L50" s="83">
        <f t="shared" si="3"/>
        <v>0</v>
      </c>
    </row>
    <row r="51" spans="1:12" s="9" customFormat="1" ht="24.9" customHeight="1" x14ac:dyDescent="0.45">
      <c r="A51" s="86">
        <v>45235</v>
      </c>
      <c r="B51" s="96"/>
      <c r="C51" s="97"/>
      <c r="D51" s="85" t="s">
        <v>21</v>
      </c>
      <c r="E51" s="87">
        <v>2</v>
      </c>
      <c r="F51" s="50">
        <v>145</v>
      </c>
      <c r="G51" s="50"/>
      <c r="H51" s="50"/>
      <c r="I51" s="100"/>
      <c r="J51" s="51">
        <f t="shared" si="0"/>
        <v>145</v>
      </c>
      <c r="K51" s="52" t="s">
        <v>15</v>
      </c>
      <c r="L51" s="83">
        <f t="shared" si="3"/>
        <v>4.3499999999999996</v>
      </c>
    </row>
    <row r="52" spans="1:12" s="9" customFormat="1" ht="24.9" customHeight="1" x14ac:dyDescent="0.45">
      <c r="A52" s="86">
        <v>45235</v>
      </c>
      <c r="B52" s="96"/>
      <c r="C52" s="97"/>
      <c r="D52" s="85" t="s">
        <v>26</v>
      </c>
      <c r="E52" s="87">
        <v>1</v>
      </c>
      <c r="F52" s="50">
        <v>159</v>
      </c>
      <c r="G52" s="50"/>
      <c r="H52" s="50"/>
      <c r="I52" s="100"/>
      <c r="J52" s="51">
        <f t="shared" si="0"/>
        <v>159</v>
      </c>
      <c r="K52" s="52" t="s">
        <v>15</v>
      </c>
      <c r="L52" s="83">
        <f t="shared" si="3"/>
        <v>4.7699999999999996</v>
      </c>
    </row>
    <row r="53" spans="1:12" s="9" customFormat="1" ht="24.9" customHeight="1" x14ac:dyDescent="0.45">
      <c r="A53" s="86">
        <v>45235</v>
      </c>
      <c r="B53" s="96"/>
      <c r="C53" s="97"/>
      <c r="D53" s="85" t="s">
        <v>30</v>
      </c>
      <c r="E53" s="87">
        <v>3</v>
      </c>
      <c r="F53" s="50"/>
      <c r="G53" s="50"/>
      <c r="H53" s="50"/>
      <c r="I53" s="100"/>
      <c r="J53" s="51">
        <f t="shared" si="0"/>
        <v>0</v>
      </c>
      <c r="K53" s="52" t="s">
        <v>15</v>
      </c>
      <c r="L53" s="83">
        <f t="shared" si="3"/>
        <v>0</v>
      </c>
    </row>
    <row r="54" spans="1:12" s="9" customFormat="1" ht="24.9" customHeight="1" x14ac:dyDescent="0.45">
      <c r="A54" s="86">
        <v>45235</v>
      </c>
      <c r="B54" s="96"/>
      <c r="C54" s="97"/>
      <c r="D54" s="85" t="s">
        <v>34</v>
      </c>
      <c r="E54" s="87">
        <v>2</v>
      </c>
      <c r="F54" s="50"/>
      <c r="G54" s="50"/>
      <c r="H54" s="50"/>
      <c r="I54" s="100"/>
      <c r="J54" s="51">
        <f t="shared" si="0"/>
        <v>0</v>
      </c>
      <c r="K54" s="52" t="s">
        <v>15</v>
      </c>
      <c r="L54" s="83">
        <f t="shared" si="3"/>
        <v>0</v>
      </c>
    </row>
    <row r="55" spans="1:12" s="9" customFormat="1" ht="24.9" customHeight="1" x14ac:dyDescent="0.45">
      <c r="A55" s="86">
        <v>45235</v>
      </c>
      <c r="B55" s="96"/>
      <c r="C55" s="97"/>
      <c r="D55" s="85" t="s">
        <v>30</v>
      </c>
      <c r="E55" s="87">
        <v>18</v>
      </c>
      <c r="F55" s="50">
        <v>355</v>
      </c>
      <c r="G55" s="50"/>
      <c r="H55" s="50"/>
      <c r="I55" s="100"/>
      <c r="J55" s="51">
        <f t="shared" si="0"/>
        <v>355</v>
      </c>
      <c r="K55" s="52" t="s">
        <v>17</v>
      </c>
      <c r="L55" s="83">
        <f t="shared" si="3"/>
        <v>10.65</v>
      </c>
    </row>
    <row r="56" spans="1:12" s="9" customFormat="1" ht="24.9" customHeight="1" x14ac:dyDescent="0.45">
      <c r="A56" s="88">
        <v>45237</v>
      </c>
      <c r="B56" s="99"/>
      <c r="C56" s="98"/>
      <c r="D56" s="85" t="s">
        <v>20</v>
      </c>
      <c r="E56" s="87">
        <v>2</v>
      </c>
      <c r="F56" s="50">
        <v>5</v>
      </c>
      <c r="G56" s="50"/>
      <c r="H56" s="50"/>
      <c r="I56" s="100"/>
      <c r="J56" s="51">
        <f t="shared" si="0"/>
        <v>5</v>
      </c>
      <c r="K56" s="52" t="s">
        <v>13</v>
      </c>
      <c r="L56" s="83">
        <f t="shared" si="3"/>
        <v>0.15</v>
      </c>
    </row>
    <row r="57" spans="1:12" s="9" customFormat="1" ht="24.9" customHeight="1" x14ac:dyDescent="0.45">
      <c r="A57" s="88">
        <v>45237</v>
      </c>
      <c r="B57" s="99"/>
      <c r="C57" s="98"/>
      <c r="D57" s="85" t="s">
        <v>26</v>
      </c>
      <c r="E57" s="87">
        <v>5</v>
      </c>
      <c r="F57" s="50">
        <v>257</v>
      </c>
      <c r="G57" s="50"/>
      <c r="H57" s="50"/>
      <c r="I57" s="100"/>
      <c r="J57" s="51">
        <f t="shared" si="0"/>
        <v>257</v>
      </c>
      <c r="K57" s="52" t="s">
        <v>13</v>
      </c>
      <c r="L57" s="83">
        <f t="shared" si="3"/>
        <v>7.71</v>
      </c>
    </row>
    <row r="58" spans="1:12" s="9" customFormat="1" ht="24.9" customHeight="1" x14ac:dyDescent="0.45">
      <c r="A58" s="88">
        <v>45237</v>
      </c>
      <c r="B58" s="99"/>
      <c r="C58" s="98"/>
      <c r="D58" s="85" t="s">
        <v>26</v>
      </c>
      <c r="E58" s="87">
        <v>2</v>
      </c>
      <c r="F58" s="50"/>
      <c r="G58" s="50"/>
      <c r="H58" s="50"/>
      <c r="I58" s="100"/>
      <c r="J58" s="51">
        <f t="shared" si="0"/>
        <v>0</v>
      </c>
      <c r="K58" s="52" t="s">
        <v>13</v>
      </c>
      <c r="L58" s="83">
        <f t="shared" si="3"/>
        <v>0</v>
      </c>
    </row>
    <row r="59" spans="1:12" s="9" customFormat="1" ht="24.9" customHeight="1" x14ac:dyDescent="0.45">
      <c r="A59" s="88">
        <v>45237</v>
      </c>
      <c r="B59" s="99"/>
      <c r="C59" s="98"/>
      <c r="D59" s="85" t="s">
        <v>24</v>
      </c>
      <c r="E59" s="87">
        <v>3</v>
      </c>
      <c r="F59" s="50">
        <v>128</v>
      </c>
      <c r="G59" s="50"/>
      <c r="H59" s="50"/>
      <c r="I59" s="100"/>
      <c r="J59" s="51">
        <f t="shared" si="0"/>
        <v>128</v>
      </c>
      <c r="K59" s="52" t="s">
        <v>13</v>
      </c>
      <c r="L59" s="83">
        <f t="shared" si="3"/>
        <v>3.84</v>
      </c>
    </row>
    <row r="60" spans="1:12" s="9" customFormat="1" ht="24.9" customHeight="1" x14ac:dyDescent="0.45">
      <c r="A60" s="88">
        <v>45237</v>
      </c>
      <c r="B60" s="99"/>
      <c r="C60" s="98"/>
      <c r="D60" s="85" t="s">
        <v>20</v>
      </c>
      <c r="E60" s="87">
        <v>3</v>
      </c>
      <c r="F60" s="50">
        <v>332</v>
      </c>
      <c r="G60" s="50"/>
      <c r="H60" s="50"/>
      <c r="I60" s="100"/>
      <c r="J60" s="51">
        <f t="shared" si="0"/>
        <v>332</v>
      </c>
      <c r="K60" s="52" t="s">
        <v>13</v>
      </c>
      <c r="L60" s="83">
        <f t="shared" si="3"/>
        <v>9.9599999999999991</v>
      </c>
    </row>
    <row r="61" spans="1:12" s="9" customFormat="1" ht="24.9" customHeight="1" x14ac:dyDescent="0.45">
      <c r="A61" s="88">
        <v>45237</v>
      </c>
      <c r="B61" s="99"/>
      <c r="C61" s="98"/>
      <c r="D61" s="85" t="s">
        <v>30</v>
      </c>
      <c r="E61" s="87">
        <v>11</v>
      </c>
      <c r="F61" s="50">
        <v>646</v>
      </c>
      <c r="G61" s="50"/>
      <c r="H61" s="50"/>
      <c r="I61" s="100"/>
      <c r="J61" s="51">
        <f t="shared" si="0"/>
        <v>646</v>
      </c>
      <c r="K61" s="52" t="s">
        <v>15</v>
      </c>
      <c r="L61" s="83">
        <f t="shared" si="3"/>
        <v>19.38</v>
      </c>
    </row>
    <row r="62" spans="1:12" s="9" customFormat="1" ht="24.9" customHeight="1" x14ac:dyDescent="0.45">
      <c r="A62" s="88">
        <v>45237</v>
      </c>
      <c r="B62" s="99"/>
      <c r="C62" s="98"/>
      <c r="D62" s="85" t="s">
        <v>24</v>
      </c>
      <c r="E62" s="87">
        <v>4</v>
      </c>
      <c r="F62" s="50">
        <v>7</v>
      </c>
      <c r="G62" s="50"/>
      <c r="H62" s="50"/>
      <c r="I62" s="100"/>
      <c r="J62" s="51">
        <f t="shared" si="0"/>
        <v>7</v>
      </c>
      <c r="K62" s="52" t="s">
        <v>15</v>
      </c>
      <c r="L62" s="83">
        <f t="shared" si="3"/>
        <v>0.21</v>
      </c>
    </row>
    <row r="63" spans="1:12" s="9" customFormat="1" ht="24.9" customHeight="1" x14ac:dyDescent="0.45">
      <c r="A63" s="88">
        <v>45239</v>
      </c>
      <c r="B63" s="99"/>
      <c r="C63" s="98"/>
      <c r="D63" s="85" t="s">
        <v>26</v>
      </c>
      <c r="E63" s="87">
        <v>2</v>
      </c>
      <c r="F63" s="50"/>
      <c r="G63" s="50"/>
      <c r="H63" s="50"/>
      <c r="I63" s="100"/>
      <c r="J63" s="51">
        <f t="shared" ref="J63:J126" si="4">SUM(F63:H63)</f>
        <v>0</v>
      </c>
      <c r="K63" s="52" t="s">
        <v>17</v>
      </c>
      <c r="L63" s="83">
        <f t="shared" si="3"/>
        <v>0</v>
      </c>
    </row>
    <row r="64" spans="1:12" s="9" customFormat="1" ht="24.9" customHeight="1" x14ac:dyDescent="0.45">
      <c r="A64" s="88">
        <v>45239</v>
      </c>
      <c r="B64" s="99"/>
      <c r="C64" s="98"/>
      <c r="D64" s="85" t="s">
        <v>21</v>
      </c>
      <c r="E64" s="87">
        <v>2</v>
      </c>
      <c r="F64" s="50">
        <v>120</v>
      </c>
      <c r="G64" s="50"/>
      <c r="H64" s="50"/>
      <c r="I64" s="100"/>
      <c r="J64" s="51">
        <f t="shared" si="4"/>
        <v>120</v>
      </c>
      <c r="K64" s="52" t="s">
        <v>17</v>
      </c>
      <c r="L64" s="83">
        <f t="shared" si="3"/>
        <v>3.5999999999999996</v>
      </c>
    </row>
    <row r="65" spans="1:12" s="9" customFormat="1" ht="24.9" customHeight="1" x14ac:dyDescent="0.45">
      <c r="A65" s="88">
        <v>45239</v>
      </c>
      <c r="B65" s="99"/>
      <c r="C65" s="98"/>
      <c r="D65" s="85" t="s">
        <v>30</v>
      </c>
      <c r="E65" s="87">
        <v>2</v>
      </c>
      <c r="F65" s="50"/>
      <c r="G65" s="50"/>
      <c r="H65" s="50"/>
      <c r="I65" s="100"/>
      <c r="J65" s="51">
        <f t="shared" si="4"/>
        <v>0</v>
      </c>
      <c r="K65" s="52" t="s">
        <v>17</v>
      </c>
      <c r="L65" s="83">
        <f t="shared" si="3"/>
        <v>0</v>
      </c>
    </row>
    <row r="66" spans="1:12" s="9" customFormat="1" ht="24.9" customHeight="1" x14ac:dyDescent="0.45">
      <c r="A66" s="88">
        <v>45239</v>
      </c>
      <c r="B66" s="99"/>
      <c r="C66" s="98"/>
      <c r="D66" s="85" t="s">
        <v>26</v>
      </c>
      <c r="E66" s="87">
        <v>4</v>
      </c>
      <c r="F66" s="50">
        <v>62</v>
      </c>
      <c r="G66" s="50"/>
      <c r="H66" s="50"/>
      <c r="I66" s="100"/>
      <c r="J66" s="51">
        <f t="shared" si="4"/>
        <v>62</v>
      </c>
      <c r="K66" s="52" t="s">
        <v>14</v>
      </c>
      <c r="L66" s="83">
        <f t="shared" si="3"/>
        <v>1.8599999999999999</v>
      </c>
    </row>
    <row r="67" spans="1:12" s="9" customFormat="1" ht="24.9" customHeight="1" x14ac:dyDescent="0.45">
      <c r="A67" s="88">
        <v>45239</v>
      </c>
      <c r="B67" s="99"/>
      <c r="C67" s="98"/>
      <c r="D67" s="85" t="s">
        <v>20</v>
      </c>
      <c r="E67" s="87">
        <v>3</v>
      </c>
      <c r="F67" s="50">
        <v>10</v>
      </c>
      <c r="G67" s="50"/>
      <c r="H67" s="50"/>
      <c r="I67" s="100"/>
      <c r="J67" s="51">
        <f t="shared" si="4"/>
        <v>10</v>
      </c>
      <c r="K67" s="52" t="s">
        <v>14</v>
      </c>
      <c r="L67" s="83">
        <f t="shared" si="3"/>
        <v>0.3</v>
      </c>
    </row>
    <row r="68" spans="1:12" s="9" customFormat="1" ht="24.9" customHeight="1" x14ac:dyDescent="0.45">
      <c r="A68" s="88">
        <v>45239</v>
      </c>
      <c r="B68" s="99"/>
      <c r="C68" s="98"/>
      <c r="D68" s="85" t="s">
        <v>30</v>
      </c>
      <c r="E68" s="87">
        <v>5</v>
      </c>
      <c r="F68" s="50">
        <v>5</v>
      </c>
      <c r="G68" s="50"/>
      <c r="H68" s="50"/>
      <c r="I68" s="100"/>
      <c r="J68" s="51">
        <f t="shared" si="4"/>
        <v>5</v>
      </c>
      <c r="K68" s="52" t="s">
        <v>14</v>
      </c>
      <c r="L68" s="83">
        <f t="shared" si="3"/>
        <v>0.15</v>
      </c>
    </row>
    <row r="69" spans="1:12" s="9" customFormat="1" ht="24.9" customHeight="1" x14ac:dyDescent="0.45">
      <c r="A69" s="86">
        <v>45240</v>
      </c>
      <c r="B69" s="96"/>
      <c r="C69" s="97"/>
      <c r="D69" s="85" t="s">
        <v>20</v>
      </c>
      <c r="E69" s="87">
        <v>2</v>
      </c>
      <c r="F69" s="50">
        <v>5</v>
      </c>
      <c r="G69" s="50"/>
      <c r="H69" s="50"/>
      <c r="I69" s="100"/>
      <c r="J69" s="51">
        <f t="shared" si="4"/>
        <v>5</v>
      </c>
      <c r="K69" s="52" t="s">
        <v>13</v>
      </c>
      <c r="L69" s="83">
        <f t="shared" si="3"/>
        <v>0.15</v>
      </c>
    </row>
    <row r="70" spans="1:12" s="9" customFormat="1" ht="24.9" customHeight="1" x14ac:dyDescent="0.45">
      <c r="A70" s="86">
        <v>45240</v>
      </c>
      <c r="B70" s="96"/>
      <c r="C70" s="97"/>
      <c r="D70" s="85" t="s">
        <v>21</v>
      </c>
      <c r="E70" s="87">
        <v>2</v>
      </c>
      <c r="F70" s="50"/>
      <c r="G70" s="50"/>
      <c r="H70" s="50"/>
      <c r="I70" s="100"/>
      <c r="J70" s="51">
        <f t="shared" si="4"/>
        <v>0</v>
      </c>
      <c r="K70" s="52" t="s">
        <v>13</v>
      </c>
      <c r="L70" s="83">
        <f t="shared" si="3"/>
        <v>0</v>
      </c>
    </row>
    <row r="71" spans="1:12" s="9" customFormat="1" ht="24.9" customHeight="1" x14ac:dyDescent="0.45">
      <c r="A71" s="86">
        <v>45240</v>
      </c>
      <c r="B71" s="96"/>
      <c r="C71" s="97"/>
      <c r="D71" s="85" t="s">
        <v>20</v>
      </c>
      <c r="E71" s="87">
        <v>5</v>
      </c>
      <c r="F71" s="50">
        <v>325</v>
      </c>
      <c r="G71" s="50"/>
      <c r="H71" s="50"/>
      <c r="I71" s="100"/>
      <c r="J71" s="51">
        <f t="shared" si="4"/>
        <v>325</v>
      </c>
      <c r="K71" s="52" t="s">
        <v>14</v>
      </c>
      <c r="L71" s="83">
        <f t="shared" si="3"/>
        <v>9.75</v>
      </c>
    </row>
    <row r="72" spans="1:12" s="9" customFormat="1" ht="24.9" customHeight="1" x14ac:dyDescent="0.45">
      <c r="A72" s="86">
        <v>45240</v>
      </c>
      <c r="B72" s="96"/>
      <c r="C72" s="97"/>
      <c r="D72" s="85" t="s">
        <v>21</v>
      </c>
      <c r="E72" s="87">
        <v>4</v>
      </c>
      <c r="F72" s="50">
        <v>75</v>
      </c>
      <c r="G72" s="50"/>
      <c r="H72" s="50"/>
      <c r="I72" s="100"/>
      <c r="J72" s="51">
        <f t="shared" si="4"/>
        <v>75</v>
      </c>
      <c r="K72" s="52" t="s">
        <v>14</v>
      </c>
      <c r="L72" s="83">
        <f t="shared" si="3"/>
        <v>2.25</v>
      </c>
    </row>
    <row r="73" spans="1:12" s="9" customFormat="1" ht="24.9" customHeight="1" x14ac:dyDescent="0.45">
      <c r="A73" s="86">
        <v>45240</v>
      </c>
      <c r="B73" s="96"/>
      <c r="C73" s="97"/>
      <c r="D73" s="85" t="s">
        <v>20</v>
      </c>
      <c r="E73" s="87">
        <v>2</v>
      </c>
      <c r="F73" s="50"/>
      <c r="G73" s="50"/>
      <c r="H73" s="50"/>
      <c r="I73" s="100"/>
      <c r="J73" s="51">
        <f t="shared" si="4"/>
        <v>0</v>
      </c>
      <c r="K73" s="52" t="s">
        <v>13</v>
      </c>
      <c r="L73" s="83">
        <f t="shared" si="3"/>
        <v>0</v>
      </c>
    </row>
    <row r="74" spans="1:12" s="9" customFormat="1" ht="24.9" customHeight="1" x14ac:dyDescent="0.45">
      <c r="A74" s="86">
        <v>45240</v>
      </c>
      <c r="B74" s="96"/>
      <c r="C74" s="97"/>
      <c r="D74" s="85" t="s">
        <v>26</v>
      </c>
      <c r="E74" s="87">
        <v>2</v>
      </c>
      <c r="F74" s="50">
        <v>25</v>
      </c>
      <c r="G74" s="50"/>
      <c r="H74" s="50"/>
      <c r="I74" s="100"/>
      <c r="J74" s="51">
        <f t="shared" ref="J74:J76" si="5">SUM(F74:H74)</f>
        <v>25</v>
      </c>
      <c r="K74" s="52" t="s">
        <v>14</v>
      </c>
      <c r="L74" s="83">
        <f t="shared" ref="L74:L76" si="6">J74*3%</f>
        <v>0.75</v>
      </c>
    </row>
    <row r="75" spans="1:12" s="9" customFormat="1" ht="24.9" customHeight="1" x14ac:dyDescent="0.45">
      <c r="A75" s="86">
        <v>45240</v>
      </c>
      <c r="B75" s="96"/>
      <c r="C75" s="97"/>
      <c r="D75" s="85" t="s">
        <v>24</v>
      </c>
      <c r="E75" s="87">
        <v>7</v>
      </c>
      <c r="F75" s="50">
        <v>195</v>
      </c>
      <c r="G75" s="50"/>
      <c r="H75" s="50"/>
      <c r="I75" s="100"/>
      <c r="J75" s="51">
        <f t="shared" si="5"/>
        <v>195</v>
      </c>
      <c r="K75" s="52" t="s">
        <v>14</v>
      </c>
      <c r="L75" s="83">
        <f t="shared" si="6"/>
        <v>5.85</v>
      </c>
    </row>
    <row r="76" spans="1:12" s="9" customFormat="1" ht="24.9" customHeight="1" x14ac:dyDescent="0.45">
      <c r="A76" s="86">
        <v>45240</v>
      </c>
      <c r="B76" s="96"/>
      <c r="C76" s="97"/>
      <c r="D76" s="85" t="s">
        <v>30</v>
      </c>
      <c r="E76" s="87">
        <v>2</v>
      </c>
      <c r="F76" s="50">
        <v>120</v>
      </c>
      <c r="G76" s="50"/>
      <c r="H76" s="50"/>
      <c r="I76" s="100"/>
      <c r="J76" s="51">
        <f t="shared" si="5"/>
        <v>120</v>
      </c>
      <c r="K76" s="52" t="s">
        <v>14</v>
      </c>
      <c r="L76" s="83">
        <f t="shared" si="6"/>
        <v>3.5999999999999996</v>
      </c>
    </row>
    <row r="77" spans="1:12" s="9" customFormat="1" ht="24.9" customHeight="1" x14ac:dyDescent="0.45">
      <c r="A77" s="86">
        <v>45242</v>
      </c>
      <c r="B77" s="96"/>
      <c r="C77" s="97"/>
      <c r="D77" s="85" t="s">
        <v>34</v>
      </c>
      <c r="E77" s="87">
        <v>5</v>
      </c>
      <c r="F77" s="50">
        <v>318</v>
      </c>
      <c r="G77" s="50"/>
      <c r="H77" s="50"/>
      <c r="I77" s="100"/>
      <c r="J77" s="51">
        <f t="shared" si="4"/>
        <v>318</v>
      </c>
      <c r="K77" s="52" t="s">
        <v>14</v>
      </c>
      <c r="L77" s="83">
        <f t="shared" si="3"/>
        <v>9.5399999999999991</v>
      </c>
    </row>
    <row r="78" spans="1:12" s="9" customFormat="1" ht="24.9" customHeight="1" x14ac:dyDescent="0.45">
      <c r="A78" s="86">
        <v>45242</v>
      </c>
      <c r="B78" s="96"/>
      <c r="C78" s="97"/>
      <c r="D78" s="85" t="s">
        <v>21</v>
      </c>
      <c r="E78" s="87">
        <v>4</v>
      </c>
      <c r="F78" s="50">
        <v>253</v>
      </c>
      <c r="G78" s="50"/>
      <c r="H78" s="50"/>
      <c r="I78" s="100"/>
      <c r="J78" s="51">
        <f t="shared" si="4"/>
        <v>253</v>
      </c>
      <c r="K78" s="52" t="s">
        <v>14</v>
      </c>
      <c r="L78" s="83">
        <f t="shared" si="3"/>
        <v>7.59</v>
      </c>
    </row>
    <row r="79" spans="1:12" s="9" customFormat="1" ht="24.9" customHeight="1" x14ac:dyDescent="0.45">
      <c r="A79" s="86">
        <v>45242</v>
      </c>
      <c r="B79" s="96"/>
      <c r="C79" s="97"/>
      <c r="D79" s="85" t="s">
        <v>30</v>
      </c>
      <c r="E79" s="87">
        <v>1</v>
      </c>
      <c r="F79" s="50">
        <v>149</v>
      </c>
      <c r="G79" s="50"/>
      <c r="H79" s="50"/>
      <c r="I79" s="100"/>
      <c r="J79" s="51">
        <f t="shared" si="4"/>
        <v>149</v>
      </c>
      <c r="K79" s="52" t="s">
        <v>14</v>
      </c>
      <c r="L79" s="83">
        <f t="shared" si="3"/>
        <v>4.47</v>
      </c>
    </row>
    <row r="80" spans="1:12" s="9" customFormat="1" ht="24.9" customHeight="1" x14ac:dyDescent="0.45">
      <c r="A80" s="86">
        <v>45242</v>
      </c>
      <c r="B80" s="96"/>
      <c r="C80" s="97"/>
      <c r="D80" s="85" t="s">
        <v>26</v>
      </c>
      <c r="E80" s="87">
        <v>2</v>
      </c>
      <c r="F80" s="50"/>
      <c r="G80" s="50"/>
      <c r="H80" s="50"/>
      <c r="I80" s="100"/>
      <c r="J80" s="51">
        <f t="shared" si="4"/>
        <v>0</v>
      </c>
      <c r="K80" s="52" t="s">
        <v>14</v>
      </c>
      <c r="L80" s="83">
        <f t="shared" si="3"/>
        <v>0</v>
      </c>
    </row>
    <row r="81" spans="1:12" s="9" customFormat="1" ht="24.9" customHeight="1" x14ac:dyDescent="0.45">
      <c r="A81" s="86">
        <v>45242</v>
      </c>
      <c r="B81" s="96"/>
      <c r="C81" s="97"/>
      <c r="D81" s="85" t="s">
        <v>21</v>
      </c>
      <c r="E81" s="87">
        <v>2</v>
      </c>
      <c r="F81" s="50"/>
      <c r="G81" s="50"/>
      <c r="H81" s="50"/>
      <c r="I81" s="100"/>
      <c r="J81" s="51">
        <f t="shared" si="4"/>
        <v>0</v>
      </c>
      <c r="K81" s="52" t="s">
        <v>14</v>
      </c>
      <c r="L81" s="83">
        <f t="shared" si="3"/>
        <v>0</v>
      </c>
    </row>
    <row r="82" spans="1:12" s="9" customFormat="1" ht="24.9" customHeight="1" x14ac:dyDescent="0.45">
      <c r="A82" s="86">
        <v>45242</v>
      </c>
      <c r="B82" s="96"/>
      <c r="C82" s="97"/>
      <c r="D82" s="85" t="s">
        <v>20</v>
      </c>
      <c r="E82" s="87">
        <v>2</v>
      </c>
      <c r="F82" s="50">
        <v>419</v>
      </c>
      <c r="G82" s="50"/>
      <c r="H82" s="50"/>
      <c r="I82" s="100"/>
      <c r="J82" s="51">
        <f t="shared" si="4"/>
        <v>419</v>
      </c>
      <c r="K82" s="52" t="s">
        <v>17</v>
      </c>
      <c r="L82" s="83">
        <f t="shared" si="3"/>
        <v>12.57</v>
      </c>
    </row>
    <row r="83" spans="1:12" s="9" customFormat="1" ht="24.9" customHeight="1" x14ac:dyDescent="0.45">
      <c r="A83" s="86">
        <v>45242</v>
      </c>
      <c r="B83" s="96"/>
      <c r="C83" s="97"/>
      <c r="D83" s="85" t="s">
        <v>20</v>
      </c>
      <c r="E83" s="87">
        <v>10</v>
      </c>
      <c r="F83" s="50">
        <v>185</v>
      </c>
      <c r="G83" s="50"/>
      <c r="H83" s="50"/>
      <c r="I83" s="100"/>
      <c r="J83" s="51">
        <f t="shared" si="4"/>
        <v>185</v>
      </c>
      <c r="K83" s="52" t="s">
        <v>17</v>
      </c>
      <c r="L83" s="83">
        <f t="shared" si="3"/>
        <v>5.55</v>
      </c>
    </row>
    <row r="84" spans="1:12" s="9" customFormat="1" ht="24.9" customHeight="1" x14ac:dyDescent="0.45">
      <c r="A84" s="86">
        <v>45242</v>
      </c>
      <c r="B84" s="96"/>
      <c r="C84" s="97"/>
      <c r="D84" s="85" t="s">
        <v>25</v>
      </c>
      <c r="E84" s="87">
        <v>4</v>
      </c>
      <c r="F84" s="50">
        <v>90</v>
      </c>
      <c r="G84" s="50"/>
      <c r="H84" s="50"/>
      <c r="I84" s="100"/>
      <c r="J84" s="51">
        <f t="shared" si="4"/>
        <v>90</v>
      </c>
      <c r="K84" s="52" t="s">
        <v>17</v>
      </c>
      <c r="L84" s="83">
        <f t="shared" si="3"/>
        <v>2.6999999999999997</v>
      </c>
    </row>
    <row r="85" spans="1:12" s="9" customFormat="1" ht="24.9" customHeight="1" x14ac:dyDescent="0.45">
      <c r="A85" s="86">
        <v>45242</v>
      </c>
      <c r="B85" s="96"/>
      <c r="C85" s="97"/>
      <c r="D85" s="85" t="s">
        <v>34</v>
      </c>
      <c r="E85" s="87">
        <v>2</v>
      </c>
      <c r="F85" s="50">
        <v>152</v>
      </c>
      <c r="G85" s="50"/>
      <c r="H85" s="50"/>
      <c r="I85" s="100"/>
      <c r="J85" s="51">
        <f t="shared" si="4"/>
        <v>152</v>
      </c>
      <c r="K85" s="52" t="s">
        <v>17</v>
      </c>
      <c r="L85" s="83">
        <f t="shared" si="3"/>
        <v>4.5599999999999996</v>
      </c>
    </row>
    <row r="86" spans="1:12" s="9" customFormat="1" ht="24.9" customHeight="1" x14ac:dyDescent="0.45">
      <c r="A86" s="86">
        <v>45243</v>
      </c>
      <c r="B86" s="96"/>
      <c r="C86" s="97"/>
      <c r="D86" s="85" t="s">
        <v>25</v>
      </c>
      <c r="E86" s="87">
        <v>4</v>
      </c>
      <c r="F86" s="50"/>
      <c r="G86" s="50"/>
      <c r="H86" s="50"/>
      <c r="I86" s="100"/>
      <c r="J86" s="51">
        <f t="shared" si="4"/>
        <v>0</v>
      </c>
      <c r="K86" s="52" t="s">
        <v>13</v>
      </c>
      <c r="L86" s="83">
        <f t="shared" si="3"/>
        <v>0</v>
      </c>
    </row>
    <row r="87" spans="1:12" s="9" customFormat="1" ht="24.9" customHeight="1" x14ac:dyDescent="0.45">
      <c r="A87" s="86">
        <v>45243</v>
      </c>
      <c r="B87" s="96"/>
      <c r="C87" s="97"/>
      <c r="D87" s="85" t="s">
        <v>26</v>
      </c>
      <c r="E87" s="87">
        <v>4</v>
      </c>
      <c r="F87" s="50">
        <v>74</v>
      </c>
      <c r="G87" s="50"/>
      <c r="H87" s="50"/>
      <c r="I87" s="100"/>
      <c r="J87" s="51">
        <f t="shared" si="4"/>
        <v>74</v>
      </c>
      <c r="K87" s="52" t="s">
        <v>13</v>
      </c>
      <c r="L87" s="83">
        <f t="shared" si="3"/>
        <v>2.2199999999999998</v>
      </c>
    </row>
    <row r="88" spans="1:12" s="9" customFormat="1" ht="24.9" customHeight="1" x14ac:dyDescent="0.45">
      <c r="A88" s="86">
        <v>45243</v>
      </c>
      <c r="B88" s="96"/>
      <c r="C88" s="97"/>
      <c r="D88" s="85" t="s">
        <v>30</v>
      </c>
      <c r="E88" s="87">
        <v>1</v>
      </c>
      <c r="F88" s="50"/>
      <c r="G88" s="50"/>
      <c r="H88" s="50"/>
      <c r="I88" s="100"/>
      <c r="J88" s="51">
        <f t="shared" si="4"/>
        <v>0</v>
      </c>
      <c r="K88" s="52" t="s">
        <v>13</v>
      </c>
      <c r="L88" s="83">
        <f t="shared" si="3"/>
        <v>0</v>
      </c>
    </row>
    <row r="89" spans="1:12" s="9" customFormat="1" ht="24.9" customHeight="1" x14ac:dyDescent="0.45">
      <c r="A89" s="86">
        <v>45243</v>
      </c>
      <c r="B89" s="96"/>
      <c r="C89" s="97"/>
      <c r="D89" s="85" t="s">
        <v>21</v>
      </c>
      <c r="E89" s="87">
        <v>2</v>
      </c>
      <c r="F89" s="50"/>
      <c r="G89" s="50"/>
      <c r="H89" s="50"/>
      <c r="I89" s="100"/>
      <c r="J89" s="51">
        <f t="shared" si="4"/>
        <v>0</v>
      </c>
      <c r="K89" s="52" t="s">
        <v>13</v>
      </c>
      <c r="L89" s="83">
        <f t="shared" si="3"/>
        <v>0</v>
      </c>
    </row>
    <row r="90" spans="1:12" s="9" customFormat="1" ht="24.9" customHeight="1" x14ac:dyDescent="0.45">
      <c r="A90" s="86">
        <v>45243</v>
      </c>
      <c r="B90" s="96"/>
      <c r="C90" s="97"/>
      <c r="D90" s="85" t="s">
        <v>21</v>
      </c>
      <c r="E90" s="87">
        <v>2</v>
      </c>
      <c r="F90" s="50"/>
      <c r="G90" s="50"/>
      <c r="H90" s="50"/>
      <c r="I90" s="100"/>
      <c r="J90" s="51">
        <f t="shared" si="4"/>
        <v>0</v>
      </c>
      <c r="K90" s="52" t="s">
        <v>13</v>
      </c>
      <c r="L90" s="83">
        <f t="shared" si="3"/>
        <v>0</v>
      </c>
    </row>
    <row r="91" spans="1:12" s="9" customFormat="1" ht="24.9" customHeight="1" x14ac:dyDescent="0.45">
      <c r="A91" s="86">
        <v>45243</v>
      </c>
      <c r="B91" s="96"/>
      <c r="C91" s="97"/>
      <c r="D91" s="85" t="s">
        <v>20</v>
      </c>
      <c r="E91" s="87">
        <v>2</v>
      </c>
      <c r="F91" s="50">
        <v>117</v>
      </c>
      <c r="G91" s="50"/>
      <c r="H91" s="50"/>
      <c r="I91" s="100"/>
      <c r="J91" s="51">
        <f t="shared" si="4"/>
        <v>117</v>
      </c>
      <c r="K91" s="52" t="s">
        <v>13</v>
      </c>
      <c r="L91" s="83">
        <f t="shared" si="3"/>
        <v>3.51</v>
      </c>
    </row>
    <row r="92" spans="1:12" s="9" customFormat="1" ht="24.9" customHeight="1" x14ac:dyDescent="0.45">
      <c r="A92" s="86">
        <v>45243</v>
      </c>
      <c r="B92" s="96"/>
      <c r="C92" s="97"/>
      <c r="D92" s="85" t="s">
        <v>25</v>
      </c>
      <c r="E92" s="87">
        <v>2</v>
      </c>
      <c r="F92" s="50"/>
      <c r="G92" s="50"/>
      <c r="H92" s="50"/>
      <c r="I92" s="100"/>
      <c r="J92" s="51">
        <f t="shared" si="4"/>
        <v>0</v>
      </c>
      <c r="K92" s="52" t="s">
        <v>13</v>
      </c>
      <c r="L92" s="83">
        <f t="shared" si="3"/>
        <v>0</v>
      </c>
    </row>
    <row r="93" spans="1:12" s="9" customFormat="1" ht="24.9" customHeight="1" x14ac:dyDescent="0.45">
      <c r="A93" s="86">
        <v>45244</v>
      </c>
      <c r="B93" s="96"/>
      <c r="C93" s="97"/>
      <c r="D93" s="85" t="s">
        <v>26</v>
      </c>
      <c r="E93" s="87">
        <v>2</v>
      </c>
      <c r="F93" s="50">
        <v>110</v>
      </c>
      <c r="G93" s="50"/>
      <c r="H93" s="50"/>
      <c r="I93" s="100"/>
      <c r="J93" s="51">
        <f t="shared" si="4"/>
        <v>110</v>
      </c>
      <c r="K93" s="52" t="s">
        <v>17</v>
      </c>
      <c r="L93" s="83">
        <f t="shared" si="3"/>
        <v>3.3</v>
      </c>
    </row>
    <row r="94" spans="1:12" s="9" customFormat="1" ht="24.9" customHeight="1" x14ac:dyDescent="0.45">
      <c r="A94" s="86">
        <v>45244</v>
      </c>
      <c r="B94" s="96"/>
      <c r="C94" s="97"/>
      <c r="D94" s="85" t="s">
        <v>25</v>
      </c>
      <c r="E94" s="87">
        <v>2</v>
      </c>
      <c r="F94" s="50">
        <v>11</v>
      </c>
      <c r="G94" s="50"/>
      <c r="H94" s="50"/>
      <c r="I94" s="100"/>
      <c r="J94" s="51">
        <f t="shared" si="4"/>
        <v>11</v>
      </c>
      <c r="K94" s="52" t="s">
        <v>17</v>
      </c>
      <c r="L94" s="83">
        <f t="shared" si="3"/>
        <v>0.32999999999999996</v>
      </c>
    </row>
    <row r="95" spans="1:12" s="9" customFormat="1" ht="24.9" customHeight="1" x14ac:dyDescent="0.45">
      <c r="A95" s="86">
        <v>45244</v>
      </c>
      <c r="B95" s="96"/>
      <c r="C95" s="97"/>
      <c r="D95" s="85" t="s">
        <v>20</v>
      </c>
      <c r="E95" s="87">
        <v>1</v>
      </c>
      <c r="F95" s="50">
        <v>63</v>
      </c>
      <c r="G95" s="50"/>
      <c r="H95" s="50"/>
      <c r="I95" s="100"/>
      <c r="J95" s="51">
        <f t="shared" si="4"/>
        <v>63</v>
      </c>
      <c r="K95" s="52" t="s">
        <v>17</v>
      </c>
      <c r="L95" s="83">
        <f t="shared" si="3"/>
        <v>1.89</v>
      </c>
    </row>
    <row r="96" spans="1:12" s="9" customFormat="1" ht="24.9" customHeight="1" x14ac:dyDescent="0.45">
      <c r="A96" s="86">
        <v>45244</v>
      </c>
      <c r="B96" s="96"/>
      <c r="C96" s="97"/>
      <c r="D96" s="85" t="s">
        <v>30</v>
      </c>
      <c r="E96" s="87">
        <v>4</v>
      </c>
      <c r="F96" s="50">
        <v>100</v>
      </c>
      <c r="G96" s="50"/>
      <c r="H96" s="50"/>
      <c r="I96" s="100"/>
      <c r="J96" s="51">
        <f t="shared" si="4"/>
        <v>100</v>
      </c>
      <c r="K96" s="52" t="s">
        <v>17</v>
      </c>
      <c r="L96" s="83">
        <f t="shared" ref="L96:L115" si="7">J96*3%</f>
        <v>3</v>
      </c>
    </row>
    <row r="97" spans="1:12" s="9" customFormat="1" ht="24.9" customHeight="1" x14ac:dyDescent="0.45">
      <c r="A97" s="86">
        <v>45245</v>
      </c>
      <c r="B97" s="96"/>
      <c r="C97" s="97"/>
      <c r="D97" s="85" t="s">
        <v>26</v>
      </c>
      <c r="E97" s="87">
        <v>2</v>
      </c>
      <c r="F97" s="50">
        <v>45</v>
      </c>
      <c r="G97" s="50"/>
      <c r="H97" s="50"/>
      <c r="I97" s="100"/>
      <c r="J97" s="51">
        <f t="shared" si="4"/>
        <v>45</v>
      </c>
      <c r="K97" s="52" t="s">
        <v>12</v>
      </c>
      <c r="L97" s="83">
        <f t="shared" si="7"/>
        <v>1.3499999999999999</v>
      </c>
    </row>
    <row r="98" spans="1:12" s="9" customFormat="1" ht="24.9" customHeight="1" x14ac:dyDescent="0.45">
      <c r="A98" s="86">
        <v>45245</v>
      </c>
      <c r="B98" s="96"/>
      <c r="C98" s="97"/>
      <c r="D98" s="85" t="s">
        <v>21</v>
      </c>
      <c r="E98" s="87">
        <v>4</v>
      </c>
      <c r="F98" s="50">
        <v>26</v>
      </c>
      <c r="G98" s="50"/>
      <c r="H98" s="50"/>
      <c r="I98" s="100"/>
      <c r="J98" s="51">
        <f t="shared" si="4"/>
        <v>26</v>
      </c>
      <c r="K98" s="52" t="s">
        <v>12</v>
      </c>
      <c r="L98" s="83">
        <f t="shared" si="7"/>
        <v>0.78</v>
      </c>
    </row>
    <row r="99" spans="1:12" s="9" customFormat="1" ht="24.9" customHeight="1" x14ac:dyDescent="0.45">
      <c r="A99" s="86">
        <v>45245</v>
      </c>
      <c r="B99" s="96"/>
      <c r="C99" s="97"/>
      <c r="D99" s="85" t="s">
        <v>28</v>
      </c>
      <c r="E99" s="87">
        <v>3</v>
      </c>
      <c r="F99" s="50">
        <v>165</v>
      </c>
      <c r="G99" s="50"/>
      <c r="H99" s="50"/>
      <c r="I99" s="100"/>
      <c r="J99" s="51">
        <f t="shared" si="4"/>
        <v>165</v>
      </c>
      <c r="K99" s="52" t="s">
        <v>12</v>
      </c>
      <c r="L99" s="83">
        <f t="shared" si="7"/>
        <v>4.95</v>
      </c>
    </row>
    <row r="100" spans="1:12" s="9" customFormat="1" ht="24.9" customHeight="1" x14ac:dyDescent="0.45">
      <c r="A100" s="86">
        <v>45245</v>
      </c>
      <c r="B100" s="96"/>
      <c r="C100" s="97"/>
      <c r="D100" s="85" t="s">
        <v>30</v>
      </c>
      <c r="E100" s="87">
        <v>2</v>
      </c>
      <c r="F100" s="50"/>
      <c r="G100" s="50"/>
      <c r="H100" s="50"/>
      <c r="I100" s="100"/>
      <c r="J100" s="51">
        <f t="shared" si="4"/>
        <v>0</v>
      </c>
      <c r="K100" s="52" t="s">
        <v>12</v>
      </c>
      <c r="L100" s="83">
        <f t="shared" si="7"/>
        <v>0</v>
      </c>
    </row>
    <row r="101" spans="1:12" s="9" customFormat="1" ht="24.9" customHeight="1" x14ac:dyDescent="0.45">
      <c r="A101" s="86">
        <v>45245</v>
      </c>
      <c r="B101" s="96"/>
      <c r="C101" s="97"/>
      <c r="D101" s="85" t="s">
        <v>28</v>
      </c>
      <c r="E101" s="87">
        <v>2</v>
      </c>
      <c r="F101" s="50"/>
      <c r="G101" s="50"/>
      <c r="H101" s="50"/>
      <c r="I101" s="100"/>
      <c r="J101" s="51">
        <f t="shared" si="4"/>
        <v>0</v>
      </c>
      <c r="K101" s="52" t="s">
        <v>12</v>
      </c>
      <c r="L101" s="83">
        <f t="shared" si="7"/>
        <v>0</v>
      </c>
    </row>
    <row r="102" spans="1:12" s="9" customFormat="1" ht="24.9" customHeight="1" x14ac:dyDescent="0.45">
      <c r="A102" s="86">
        <v>45246</v>
      </c>
      <c r="B102" s="96"/>
      <c r="C102" s="97"/>
      <c r="D102" s="85" t="s">
        <v>25</v>
      </c>
      <c r="E102" s="87">
        <v>2</v>
      </c>
      <c r="F102" s="50">
        <v>57</v>
      </c>
      <c r="G102" s="50"/>
      <c r="H102" s="50"/>
      <c r="I102" s="100"/>
      <c r="J102" s="51">
        <f t="shared" si="4"/>
        <v>57</v>
      </c>
      <c r="K102" s="52" t="s">
        <v>17</v>
      </c>
      <c r="L102" s="83">
        <f t="shared" si="7"/>
        <v>1.71</v>
      </c>
    </row>
    <row r="103" spans="1:12" s="9" customFormat="1" ht="24.9" customHeight="1" x14ac:dyDescent="0.45">
      <c r="A103" s="86">
        <v>45246</v>
      </c>
      <c r="B103" s="96"/>
      <c r="C103" s="97"/>
      <c r="D103" s="85" t="s">
        <v>21</v>
      </c>
      <c r="E103" s="87">
        <v>2</v>
      </c>
      <c r="F103" s="50">
        <v>45</v>
      </c>
      <c r="G103" s="50"/>
      <c r="H103" s="50"/>
      <c r="I103" s="100"/>
      <c r="J103" s="51">
        <f t="shared" si="4"/>
        <v>45</v>
      </c>
      <c r="K103" s="52" t="s">
        <v>17</v>
      </c>
      <c r="L103" s="83">
        <f t="shared" si="7"/>
        <v>1.3499999999999999</v>
      </c>
    </row>
    <row r="104" spans="1:12" s="9" customFormat="1" ht="24.9" customHeight="1" x14ac:dyDescent="0.45">
      <c r="A104" s="86">
        <v>45246</v>
      </c>
      <c r="B104" s="96"/>
      <c r="C104" s="97"/>
      <c r="D104" s="85" t="s">
        <v>27</v>
      </c>
      <c r="E104" s="87">
        <v>4</v>
      </c>
      <c r="F104" s="50">
        <v>203</v>
      </c>
      <c r="G104" s="50"/>
      <c r="H104" s="50"/>
      <c r="I104" s="100"/>
      <c r="J104" s="51">
        <f t="shared" si="4"/>
        <v>203</v>
      </c>
      <c r="K104" s="52" t="s">
        <v>17</v>
      </c>
      <c r="L104" s="83">
        <f t="shared" si="7"/>
        <v>6.09</v>
      </c>
    </row>
    <row r="105" spans="1:12" s="9" customFormat="1" ht="24.9" customHeight="1" x14ac:dyDescent="0.45">
      <c r="A105" s="86">
        <v>45246</v>
      </c>
      <c r="B105" s="96"/>
      <c r="C105" s="97"/>
      <c r="D105" s="85" t="s">
        <v>21</v>
      </c>
      <c r="E105" s="87">
        <v>1</v>
      </c>
      <c r="F105" s="50"/>
      <c r="G105" s="50"/>
      <c r="H105" s="50"/>
      <c r="I105" s="100"/>
      <c r="J105" s="51">
        <f t="shared" si="4"/>
        <v>0</v>
      </c>
      <c r="K105" s="52" t="s">
        <v>17</v>
      </c>
      <c r="L105" s="83">
        <f t="shared" si="7"/>
        <v>0</v>
      </c>
    </row>
    <row r="106" spans="1:12" s="9" customFormat="1" ht="24.9" customHeight="1" x14ac:dyDescent="0.45">
      <c r="A106" s="86">
        <v>45247</v>
      </c>
      <c r="B106" s="96"/>
      <c r="C106" s="97"/>
      <c r="D106" s="85" t="s">
        <v>26</v>
      </c>
      <c r="E106" s="87">
        <v>5</v>
      </c>
      <c r="F106" s="50">
        <v>107</v>
      </c>
      <c r="G106" s="50"/>
      <c r="H106" s="50"/>
      <c r="I106" s="100"/>
      <c r="J106" s="51">
        <f t="shared" si="4"/>
        <v>107</v>
      </c>
      <c r="K106" s="52" t="s">
        <v>14</v>
      </c>
      <c r="L106" s="83">
        <f t="shared" si="7"/>
        <v>3.21</v>
      </c>
    </row>
    <row r="107" spans="1:12" s="9" customFormat="1" ht="24.9" customHeight="1" x14ac:dyDescent="0.45">
      <c r="A107" s="86">
        <v>45247</v>
      </c>
      <c r="B107" s="89"/>
      <c r="C107" s="97"/>
      <c r="D107" s="85" t="s">
        <v>25</v>
      </c>
      <c r="E107" s="87">
        <v>1</v>
      </c>
      <c r="F107" s="50">
        <v>2</v>
      </c>
      <c r="G107" s="50"/>
      <c r="H107" s="50"/>
      <c r="I107" s="100"/>
      <c r="J107" s="51">
        <f t="shared" si="4"/>
        <v>2</v>
      </c>
      <c r="K107" s="52" t="s">
        <v>14</v>
      </c>
      <c r="L107" s="83">
        <f t="shared" si="7"/>
        <v>0.06</v>
      </c>
    </row>
    <row r="108" spans="1:12" s="9" customFormat="1" ht="24.9" customHeight="1" x14ac:dyDescent="0.45">
      <c r="A108" s="86">
        <v>45247</v>
      </c>
      <c r="B108" s="96"/>
      <c r="C108" s="97"/>
      <c r="D108" s="85" t="s">
        <v>34</v>
      </c>
      <c r="E108" s="87">
        <v>3</v>
      </c>
      <c r="F108" s="50"/>
      <c r="G108" s="50"/>
      <c r="H108" s="50"/>
      <c r="I108" s="100"/>
      <c r="J108" s="51">
        <f t="shared" si="4"/>
        <v>0</v>
      </c>
      <c r="K108" s="52" t="s">
        <v>14</v>
      </c>
      <c r="L108" s="83">
        <f t="shared" si="7"/>
        <v>0</v>
      </c>
    </row>
    <row r="109" spans="1:12" s="9" customFormat="1" ht="24.9" customHeight="1" x14ac:dyDescent="0.45">
      <c r="A109" s="86">
        <v>45247</v>
      </c>
      <c r="B109" s="96"/>
      <c r="C109" s="97"/>
      <c r="D109" s="85" t="s">
        <v>30</v>
      </c>
      <c r="E109" s="87">
        <v>2</v>
      </c>
      <c r="F109" s="50"/>
      <c r="G109" s="50"/>
      <c r="H109" s="50"/>
      <c r="I109" s="100"/>
      <c r="J109" s="51">
        <f t="shared" si="4"/>
        <v>0</v>
      </c>
      <c r="K109" s="52" t="s">
        <v>14</v>
      </c>
      <c r="L109" s="83">
        <f t="shared" si="7"/>
        <v>0</v>
      </c>
    </row>
    <row r="110" spans="1:12" s="9" customFormat="1" ht="24.9" customHeight="1" x14ac:dyDescent="0.45">
      <c r="A110" s="86">
        <v>45249</v>
      </c>
      <c r="B110" s="96"/>
      <c r="C110" s="97"/>
      <c r="D110" s="85" t="s">
        <v>25</v>
      </c>
      <c r="E110" s="87">
        <v>1</v>
      </c>
      <c r="F110" s="50">
        <v>106</v>
      </c>
      <c r="G110" s="50"/>
      <c r="H110" s="50"/>
      <c r="I110" s="100"/>
      <c r="J110" s="51">
        <f t="shared" si="4"/>
        <v>106</v>
      </c>
      <c r="K110" s="52" t="s">
        <v>13</v>
      </c>
      <c r="L110" s="83">
        <f t="shared" si="7"/>
        <v>3.1799999999999997</v>
      </c>
    </row>
    <row r="111" spans="1:12" s="9" customFormat="1" ht="24.9" customHeight="1" x14ac:dyDescent="0.45">
      <c r="A111" s="86">
        <v>45249</v>
      </c>
      <c r="B111" s="96"/>
      <c r="C111" s="97"/>
      <c r="D111" s="85" t="s">
        <v>30</v>
      </c>
      <c r="E111" s="87">
        <v>5</v>
      </c>
      <c r="F111" s="50">
        <v>145</v>
      </c>
      <c r="G111" s="50"/>
      <c r="H111" s="50"/>
      <c r="I111" s="100"/>
      <c r="J111" s="51">
        <f t="shared" si="4"/>
        <v>145</v>
      </c>
      <c r="K111" s="52" t="s">
        <v>13</v>
      </c>
      <c r="L111" s="83">
        <f t="shared" si="7"/>
        <v>4.3499999999999996</v>
      </c>
    </row>
    <row r="112" spans="1:12" s="9" customFormat="1" ht="24.9" customHeight="1" x14ac:dyDescent="0.45">
      <c r="A112" s="86">
        <v>45249</v>
      </c>
      <c r="B112" s="96"/>
      <c r="C112" s="97"/>
      <c r="D112" s="85" t="s">
        <v>25</v>
      </c>
      <c r="E112" s="87">
        <v>2</v>
      </c>
      <c r="F112" s="50">
        <v>115</v>
      </c>
      <c r="G112" s="50"/>
      <c r="H112" s="50"/>
      <c r="I112" s="100"/>
      <c r="J112" s="51">
        <f t="shared" si="4"/>
        <v>115</v>
      </c>
      <c r="K112" s="52" t="s">
        <v>13</v>
      </c>
      <c r="L112" s="83">
        <f t="shared" si="7"/>
        <v>3.4499999999999997</v>
      </c>
    </row>
    <row r="113" spans="1:12" s="9" customFormat="1" ht="24.9" customHeight="1" x14ac:dyDescent="0.45">
      <c r="A113" s="86">
        <v>45249</v>
      </c>
      <c r="B113" s="96"/>
      <c r="C113" s="97"/>
      <c r="D113" s="85" t="s">
        <v>20</v>
      </c>
      <c r="E113" s="87">
        <v>2</v>
      </c>
      <c r="F113" s="50"/>
      <c r="G113" s="50"/>
      <c r="H113" s="50"/>
      <c r="I113" s="100"/>
      <c r="J113" s="51">
        <f t="shared" si="4"/>
        <v>0</v>
      </c>
      <c r="K113" s="52" t="s">
        <v>17</v>
      </c>
      <c r="L113" s="83">
        <f t="shared" si="7"/>
        <v>0</v>
      </c>
    </row>
    <row r="114" spans="1:12" s="9" customFormat="1" ht="24.9" customHeight="1" x14ac:dyDescent="0.45">
      <c r="A114" s="86">
        <v>45249</v>
      </c>
      <c r="B114" s="96"/>
      <c r="C114" s="97"/>
      <c r="D114" s="85" t="s">
        <v>30</v>
      </c>
      <c r="E114" s="87">
        <v>5</v>
      </c>
      <c r="F114" s="50">
        <v>172</v>
      </c>
      <c r="G114" s="50"/>
      <c r="H114" s="50"/>
      <c r="I114" s="100"/>
      <c r="J114" s="51">
        <f t="shared" si="4"/>
        <v>172</v>
      </c>
      <c r="K114" s="52" t="s">
        <v>17</v>
      </c>
      <c r="L114" s="83">
        <f t="shared" si="7"/>
        <v>5.16</v>
      </c>
    </row>
    <row r="115" spans="1:12" s="9" customFormat="1" ht="24.9" customHeight="1" x14ac:dyDescent="0.45">
      <c r="A115" s="86">
        <v>45251</v>
      </c>
      <c r="B115" s="96"/>
      <c r="C115" s="97"/>
      <c r="D115" s="85" t="s">
        <v>26</v>
      </c>
      <c r="E115" s="87">
        <v>2</v>
      </c>
      <c r="F115" s="50">
        <v>200</v>
      </c>
      <c r="G115" s="50"/>
      <c r="H115" s="50"/>
      <c r="I115" s="100"/>
      <c r="J115" s="51">
        <f t="shared" si="4"/>
        <v>200</v>
      </c>
      <c r="K115" s="52" t="s">
        <v>17</v>
      </c>
      <c r="L115" s="83">
        <f t="shared" si="7"/>
        <v>6</v>
      </c>
    </row>
    <row r="116" spans="1:12" s="9" customFormat="1" ht="24.9" customHeight="1" x14ac:dyDescent="0.45">
      <c r="A116" s="86">
        <v>45251</v>
      </c>
      <c r="B116" s="96"/>
      <c r="C116" s="97"/>
      <c r="D116" s="85" t="s">
        <v>28</v>
      </c>
      <c r="E116" s="90">
        <v>2</v>
      </c>
      <c r="F116" s="50">
        <v>120</v>
      </c>
      <c r="G116" s="50"/>
      <c r="H116" s="50"/>
      <c r="I116" s="100"/>
      <c r="J116" s="51">
        <f t="shared" si="4"/>
        <v>120</v>
      </c>
      <c r="K116" s="52" t="s">
        <v>17</v>
      </c>
      <c r="L116" s="83">
        <f t="shared" ref="L116:L155" si="8">J116*3%</f>
        <v>3.5999999999999996</v>
      </c>
    </row>
    <row r="117" spans="1:12" s="9" customFormat="1" ht="24.9" customHeight="1" x14ac:dyDescent="0.45">
      <c r="A117" s="86">
        <v>45251</v>
      </c>
      <c r="B117" s="96"/>
      <c r="C117" s="97"/>
      <c r="D117" s="85" t="s">
        <v>26</v>
      </c>
      <c r="E117" s="90">
        <v>3</v>
      </c>
      <c r="F117" s="50">
        <v>15</v>
      </c>
      <c r="G117" s="50"/>
      <c r="H117" s="50"/>
      <c r="I117" s="100"/>
      <c r="J117" s="51">
        <f t="shared" si="4"/>
        <v>15</v>
      </c>
      <c r="K117" s="52" t="s">
        <v>17</v>
      </c>
      <c r="L117" s="83">
        <f t="shared" si="8"/>
        <v>0.44999999999999996</v>
      </c>
    </row>
    <row r="118" spans="1:12" s="9" customFormat="1" ht="24.9" customHeight="1" x14ac:dyDescent="0.45">
      <c r="A118" s="86">
        <v>45251</v>
      </c>
      <c r="B118" s="96"/>
      <c r="C118" s="97"/>
      <c r="D118" s="85" t="s">
        <v>28</v>
      </c>
      <c r="E118" s="90">
        <v>2</v>
      </c>
      <c r="F118" s="50">
        <v>45</v>
      </c>
      <c r="G118" s="50"/>
      <c r="H118" s="50"/>
      <c r="I118" s="100"/>
      <c r="J118" s="51">
        <f t="shared" si="4"/>
        <v>45</v>
      </c>
      <c r="K118" s="52" t="s">
        <v>17</v>
      </c>
      <c r="L118" s="83">
        <f t="shared" si="8"/>
        <v>1.3499999999999999</v>
      </c>
    </row>
    <row r="119" spans="1:12" s="9" customFormat="1" ht="24.9" customHeight="1" x14ac:dyDescent="0.45">
      <c r="A119" s="86">
        <v>45251</v>
      </c>
      <c r="B119" s="96"/>
      <c r="C119" s="97"/>
      <c r="D119" s="85" t="s">
        <v>20</v>
      </c>
      <c r="E119" s="90">
        <v>2</v>
      </c>
      <c r="F119" s="50">
        <v>24</v>
      </c>
      <c r="G119" s="50"/>
      <c r="H119" s="50"/>
      <c r="I119" s="100"/>
      <c r="J119" s="51">
        <f t="shared" si="4"/>
        <v>24</v>
      </c>
      <c r="K119" s="52" t="s">
        <v>17</v>
      </c>
      <c r="L119" s="83">
        <f t="shared" si="8"/>
        <v>0.72</v>
      </c>
    </row>
    <row r="120" spans="1:12" s="9" customFormat="1" ht="24.9" customHeight="1" x14ac:dyDescent="0.45">
      <c r="A120" s="86">
        <v>45251</v>
      </c>
      <c r="B120" s="96"/>
      <c r="C120" s="97"/>
      <c r="D120" s="85" t="s">
        <v>25</v>
      </c>
      <c r="E120" s="90">
        <v>3</v>
      </c>
      <c r="F120" s="50"/>
      <c r="G120" s="50"/>
      <c r="H120" s="50"/>
      <c r="I120" s="100"/>
      <c r="J120" s="51">
        <f t="shared" si="4"/>
        <v>0</v>
      </c>
      <c r="K120" s="52" t="s">
        <v>17</v>
      </c>
      <c r="L120" s="83">
        <f t="shared" si="8"/>
        <v>0</v>
      </c>
    </row>
    <row r="121" spans="1:12" s="9" customFormat="1" ht="24.9" customHeight="1" x14ac:dyDescent="0.45">
      <c r="A121" s="86">
        <v>45251</v>
      </c>
      <c r="B121" s="96"/>
      <c r="C121" s="97"/>
      <c r="D121" s="85" t="s">
        <v>30</v>
      </c>
      <c r="E121" s="90">
        <v>2</v>
      </c>
      <c r="F121" s="50">
        <v>10</v>
      </c>
      <c r="G121" s="50"/>
      <c r="H121" s="50"/>
      <c r="I121" s="100"/>
      <c r="J121" s="51">
        <f t="shared" si="4"/>
        <v>10</v>
      </c>
      <c r="K121" s="52" t="s">
        <v>17</v>
      </c>
      <c r="L121" s="83">
        <f t="shared" si="8"/>
        <v>0.3</v>
      </c>
    </row>
    <row r="122" spans="1:12" s="9" customFormat="1" ht="24.9" customHeight="1" x14ac:dyDescent="0.45">
      <c r="A122" s="86">
        <v>45251</v>
      </c>
      <c r="B122" s="96"/>
      <c r="C122" s="97"/>
      <c r="D122" s="85" t="s">
        <v>21</v>
      </c>
      <c r="E122" s="90">
        <v>1</v>
      </c>
      <c r="F122" s="50">
        <v>95</v>
      </c>
      <c r="G122" s="50"/>
      <c r="H122" s="50"/>
      <c r="I122" s="100"/>
      <c r="J122" s="51">
        <f t="shared" si="4"/>
        <v>95</v>
      </c>
      <c r="K122" s="52" t="s">
        <v>14</v>
      </c>
      <c r="L122" s="83">
        <f t="shared" si="8"/>
        <v>2.85</v>
      </c>
    </row>
    <row r="123" spans="1:12" s="9" customFormat="1" ht="24.9" customHeight="1" x14ac:dyDescent="0.45">
      <c r="A123" s="86">
        <v>45253</v>
      </c>
      <c r="B123" s="96"/>
      <c r="C123" s="97"/>
      <c r="D123" s="85" t="s">
        <v>34</v>
      </c>
      <c r="E123" s="90">
        <v>2</v>
      </c>
      <c r="F123" s="50">
        <v>185</v>
      </c>
      <c r="G123" s="50"/>
      <c r="H123" s="50"/>
      <c r="I123" s="100"/>
      <c r="J123" s="51">
        <f t="shared" si="4"/>
        <v>185</v>
      </c>
      <c r="K123" s="52" t="s">
        <v>14</v>
      </c>
      <c r="L123" s="83">
        <f t="shared" si="8"/>
        <v>5.55</v>
      </c>
    </row>
    <row r="124" spans="1:12" s="9" customFormat="1" ht="24.9" customHeight="1" x14ac:dyDescent="0.45">
      <c r="A124" s="86">
        <v>45253</v>
      </c>
      <c r="B124" s="96"/>
      <c r="C124" s="97"/>
      <c r="D124" s="85" t="s">
        <v>26</v>
      </c>
      <c r="E124" s="90">
        <v>5</v>
      </c>
      <c r="F124" s="50">
        <v>194</v>
      </c>
      <c r="G124" s="50"/>
      <c r="H124" s="50"/>
      <c r="I124" s="100"/>
      <c r="J124" s="51">
        <f t="shared" si="4"/>
        <v>194</v>
      </c>
      <c r="K124" s="52" t="s">
        <v>14</v>
      </c>
      <c r="L124" s="83">
        <f t="shared" si="8"/>
        <v>5.8199999999999994</v>
      </c>
    </row>
    <row r="125" spans="1:12" s="9" customFormat="1" ht="24.9" customHeight="1" x14ac:dyDescent="0.45">
      <c r="A125" s="86">
        <v>45253</v>
      </c>
      <c r="B125" s="96"/>
      <c r="C125" s="97"/>
      <c r="D125" s="85" t="s">
        <v>25</v>
      </c>
      <c r="E125" s="90">
        <v>3</v>
      </c>
      <c r="F125" s="50">
        <v>200</v>
      </c>
      <c r="G125" s="50"/>
      <c r="H125" s="50"/>
      <c r="I125" s="100"/>
      <c r="J125" s="51">
        <f t="shared" si="4"/>
        <v>200</v>
      </c>
      <c r="K125" s="52" t="s">
        <v>14</v>
      </c>
      <c r="L125" s="83">
        <f t="shared" si="8"/>
        <v>6</v>
      </c>
    </row>
    <row r="126" spans="1:12" s="9" customFormat="1" ht="24.9" customHeight="1" x14ac:dyDescent="0.45">
      <c r="A126" s="86">
        <v>45253</v>
      </c>
      <c r="B126" s="96"/>
      <c r="C126" s="97"/>
      <c r="D126" s="85" t="s">
        <v>25</v>
      </c>
      <c r="E126" s="90">
        <v>2</v>
      </c>
      <c r="F126" s="50">
        <v>22</v>
      </c>
      <c r="G126" s="50"/>
      <c r="H126" s="50"/>
      <c r="I126" s="100"/>
      <c r="J126" s="51">
        <f t="shared" si="4"/>
        <v>22</v>
      </c>
      <c r="K126" s="52" t="s">
        <v>14</v>
      </c>
      <c r="L126" s="83">
        <f t="shared" si="8"/>
        <v>0.65999999999999992</v>
      </c>
    </row>
    <row r="127" spans="1:12" s="9" customFormat="1" ht="24.9" customHeight="1" x14ac:dyDescent="0.45">
      <c r="A127" s="86">
        <v>45253</v>
      </c>
      <c r="B127" s="96"/>
      <c r="C127" s="97"/>
      <c r="D127" s="85" t="s">
        <v>26</v>
      </c>
      <c r="E127" s="90">
        <v>10</v>
      </c>
      <c r="F127" s="50">
        <v>343</v>
      </c>
      <c r="G127" s="50"/>
      <c r="H127" s="50"/>
      <c r="I127" s="100"/>
      <c r="J127" s="51">
        <f t="shared" ref="J127:J187" si="9">SUM(F127:H127)</f>
        <v>343</v>
      </c>
      <c r="K127" s="52" t="s">
        <v>14</v>
      </c>
      <c r="L127" s="83">
        <f t="shared" si="8"/>
        <v>10.29</v>
      </c>
    </row>
    <row r="128" spans="1:12" s="9" customFormat="1" ht="24.9" customHeight="1" x14ac:dyDescent="0.3">
      <c r="A128" s="86">
        <v>45253</v>
      </c>
      <c r="B128" s="96"/>
      <c r="C128" s="97"/>
      <c r="D128" s="104" t="s">
        <v>22</v>
      </c>
      <c r="E128" s="90">
        <v>2</v>
      </c>
      <c r="F128" s="50">
        <v>371</v>
      </c>
      <c r="G128" s="50"/>
      <c r="H128" s="50"/>
      <c r="I128" s="100"/>
      <c r="J128" s="51">
        <f t="shared" si="9"/>
        <v>371</v>
      </c>
      <c r="K128" s="52" t="s">
        <v>14</v>
      </c>
      <c r="L128" s="83">
        <f t="shared" si="8"/>
        <v>11.129999999999999</v>
      </c>
    </row>
    <row r="129" spans="1:12" s="9" customFormat="1" ht="24.9" customHeight="1" x14ac:dyDescent="0.45">
      <c r="A129" s="86">
        <v>45253</v>
      </c>
      <c r="B129" s="96"/>
      <c r="C129" s="97"/>
      <c r="D129" s="85" t="s">
        <v>30</v>
      </c>
      <c r="E129" s="90">
        <v>2</v>
      </c>
      <c r="F129" s="50"/>
      <c r="G129" s="50"/>
      <c r="H129" s="50"/>
      <c r="I129" s="100"/>
      <c r="J129" s="51">
        <f t="shared" si="9"/>
        <v>0</v>
      </c>
      <c r="K129" s="52" t="s">
        <v>14</v>
      </c>
      <c r="L129" s="83">
        <f t="shared" si="8"/>
        <v>0</v>
      </c>
    </row>
    <row r="130" spans="1:12" s="9" customFormat="1" ht="24.9" customHeight="1" x14ac:dyDescent="0.45">
      <c r="A130" s="86">
        <v>45253</v>
      </c>
      <c r="B130" s="96"/>
      <c r="C130" s="97"/>
      <c r="D130" s="85" t="s">
        <v>20</v>
      </c>
      <c r="E130" s="90">
        <v>2</v>
      </c>
      <c r="F130" s="50"/>
      <c r="G130" s="50"/>
      <c r="H130" s="50"/>
      <c r="I130" s="100"/>
      <c r="J130" s="51">
        <f t="shared" si="9"/>
        <v>0</v>
      </c>
      <c r="K130" s="52" t="s">
        <v>15</v>
      </c>
      <c r="L130" s="83">
        <f t="shared" si="8"/>
        <v>0</v>
      </c>
    </row>
    <row r="131" spans="1:12" s="9" customFormat="1" ht="24.9" customHeight="1" x14ac:dyDescent="0.45">
      <c r="A131" s="86">
        <v>45253</v>
      </c>
      <c r="B131" s="96"/>
      <c r="C131" s="97"/>
      <c r="D131" s="85" t="s">
        <v>30</v>
      </c>
      <c r="E131" s="90">
        <v>2</v>
      </c>
      <c r="F131" s="50">
        <v>115</v>
      </c>
      <c r="G131" s="50"/>
      <c r="H131" s="50"/>
      <c r="I131" s="100"/>
      <c r="J131" s="51">
        <f t="shared" si="9"/>
        <v>115</v>
      </c>
      <c r="K131" s="52" t="s">
        <v>15</v>
      </c>
      <c r="L131" s="83">
        <f t="shared" si="8"/>
        <v>3.4499999999999997</v>
      </c>
    </row>
    <row r="132" spans="1:12" s="9" customFormat="1" ht="24.9" customHeight="1" x14ac:dyDescent="0.45">
      <c r="A132" s="86">
        <v>45253</v>
      </c>
      <c r="B132" s="96"/>
      <c r="C132" s="97"/>
      <c r="D132" s="85" t="s">
        <v>25</v>
      </c>
      <c r="E132" s="90">
        <v>4</v>
      </c>
      <c r="F132" s="50">
        <v>215</v>
      </c>
      <c r="G132" s="50"/>
      <c r="H132" s="50"/>
      <c r="I132" s="100"/>
      <c r="J132" s="51">
        <f t="shared" si="9"/>
        <v>215</v>
      </c>
      <c r="K132" s="52" t="s">
        <v>15</v>
      </c>
      <c r="L132" s="83">
        <f t="shared" si="8"/>
        <v>6.45</v>
      </c>
    </row>
    <row r="133" spans="1:12" s="9" customFormat="1" ht="24.9" customHeight="1" x14ac:dyDescent="0.45">
      <c r="A133" s="86">
        <v>45253</v>
      </c>
      <c r="B133" s="96"/>
      <c r="C133" s="97"/>
      <c r="D133" s="85" t="s">
        <v>30</v>
      </c>
      <c r="E133" s="90">
        <v>1</v>
      </c>
      <c r="F133" s="50"/>
      <c r="G133" s="50"/>
      <c r="H133" s="50"/>
      <c r="I133" s="100"/>
      <c r="J133" s="51">
        <f t="shared" si="9"/>
        <v>0</v>
      </c>
      <c r="K133" s="52" t="s">
        <v>15</v>
      </c>
      <c r="L133" s="83">
        <f t="shared" si="8"/>
        <v>0</v>
      </c>
    </row>
    <row r="134" spans="1:12" s="9" customFormat="1" ht="24.9" customHeight="1" x14ac:dyDescent="0.45">
      <c r="A134" s="86">
        <v>45253</v>
      </c>
      <c r="B134" s="96"/>
      <c r="C134" s="97"/>
      <c r="D134" s="85" t="s">
        <v>28</v>
      </c>
      <c r="E134" s="90">
        <v>1</v>
      </c>
      <c r="F134" s="50"/>
      <c r="G134" s="50"/>
      <c r="H134" s="50"/>
      <c r="I134" s="100"/>
      <c r="J134" s="51">
        <f t="shared" si="9"/>
        <v>0</v>
      </c>
      <c r="K134" s="52" t="s">
        <v>15</v>
      </c>
      <c r="L134" s="83">
        <f t="shared" si="8"/>
        <v>0</v>
      </c>
    </row>
    <row r="135" spans="1:12" s="9" customFormat="1" ht="24.9" customHeight="1" x14ac:dyDescent="0.45">
      <c r="A135" s="86">
        <v>45254</v>
      </c>
      <c r="B135" s="96"/>
      <c r="C135" s="97"/>
      <c r="D135" s="85" t="s">
        <v>25</v>
      </c>
      <c r="E135" s="87">
        <v>2</v>
      </c>
      <c r="F135" s="50">
        <v>14</v>
      </c>
      <c r="G135" s="50"/>
      <c r="H135" s="50"/>
      <c r="I135" s="100"/>
      <c r="J135" s="51">
        <f t="shared" si="9"/>
        <v>14</v>
      </c>
      <c r="K135" s="52" t="s">
        <v>12</v>
      </c>
      <c r="L135" s="83">
        <f t="shared" si="8"/>
        <v>0.42</v>
      </c>
    </row>
    <row r="136" spans="1:12" s="9" customFormat="1" ht="24.9" customHeight="1" x14ac:dyDescent="0.45">
      <c r="A136" s="86">
        <v>45254</v>
      </c>
      <c r="B136" s="96"/>
      <c r="C136" s="97"/>
      <c r="D136" s="85" t="s">
        <v>30</v>
      </c>
      <c r="E136" s="87">
        <v>2</v>
      </c>
      <c r="F136" s="50">
        <v>10</v>
      </c>
      <c r="G136" s="50"/>
      <c r="H136" s="50"/>
      <c r="I136" s="100"/>
      <c r="J136" s="51">
        <f t="shared" si="9"/>
        <v>10</v>
      </c>
      <c r="K136" s="52" t="s">
        <v>17</v>
      </c>
      <c r="L136" s="83">
        <f t="shared" si="8"/>
        <v>0.3</v>
      </c>
    </row>
    <row r="137" spans="1:12" s="9" customFormat="1" ht="24.9" customHeight="1" x14ac:dyDescent="0.45">
      <c r="A137" s="86">
        <v>45254</v>
      </c>
      <c r="B137" s="96"/>
      <c r="C137" s="97"/>
      <c r="D137" s="85" t="s">
        <v>25</v>
      </c>
      <c r="E137" s="87">
        <v>2</v>
      </c>
      <c r="F137" s="50">
        <v>609</v>
      </c>
      <c r="G137" s="50"/>
      <c r="H137" s="50"/>
      <c r="I137" s="100"/>
      <c r="J137" s="51">
        <f t="shared" si="9"/>
        <v>609</v>
      </c>
      <c r="K137" s="52" t="s">
        <v>17</v>
      </c>
      <c r="L137" s="83">
        <f t="shared" si="8"/>
        <v>18.27</v>
      </c>
    </row>
    <row r="138" spans="1:12" s="9" customFormat="1" ht="24.9" customHeight="1" x14ac:dyDescent="0.45">
      <c r="A138" s="86">
        <v>45254</v>
      </c>
      <c r="B138" s="96"/>
      <c r="C138" s="97"/>
      <c r="D138" s="85" t="s">
        <v>26</v>
      </c>
      <c r="E138" s="87">
        <v>1</v>
      </c>
      <c r="F138" s="50">
        <v>30</v>
      </c>
      <c r="G138" s="50"/>
      <c r="H138" s="50"/>
      <c r="I138" s="100"/>
      <c r="J138" s="51">
        <f t="shared" si="9"/>
        <v>30</v>
      </c>
      <c r="K138" s="52" t="s">
        <v>17</v>
      </c>
      <c r="L138" s="83">
        <f t="shared" si="8"/>
        <v>0.89999999999999991</v>
      </c>
    </row>
    <row r="139" spans="1:12" s="9" customFormat="1" ht="24.9" customHeight="1" x14ac:dyDescent="0.45">
      <c r="A139" s="86">
        <v>45254</v>
      </c>
      <c r="B139" s="96"/>
      <c r="C139" s="97"/>
      <c r="D139" s="85" t="s">
        <v>27</v>
      </c>
      <c r="E139" s="87">
        <v>2</v>
      </c>
      <c r="F139" s="50">
        <v>155</v>
      </c>
      <c r="G139" s="50"/>
      <c r="H139" s="50"/>
      <c r="I139" s="100"/>
      <c r="J139" s="51">
        <f t="shared" si="9"/>
        <v>155</v>
      </c>
      <c r="K139" s="52" t="s">
        <v>17</v>
      </c>
      <c r="L139" s="83">
        <f t="shared" si="8"/>
        <v>4.6499999999999995</v>
      </c>
    </row>
    <row r="140" spans="1:12" s="9" customFormat="1" ht="24.9" customHeight="1" x14ac:dyDescent="0.45">
      <c r="A140" s="86">
        <v>45254</v>
      </c>
      <c r="B140" s="96"/>
      <c r="C140" s="97"/>
      <c r="D140" s="85" t="s">
        <v>20</v>
      </c>
      <c r="E140" s="87">
        <v>5</v>
      </c>
      <c r="F140" s="50"/>
      <c r="G140" s="50"/>
      <c r="H140" s="50"/>
      <c r="I140" s="100"/>
      <c r="J140" s="51">
        <f t="shared" si="9"/>
        <v>0</v>
      </c>
      <c r="K140" s="52" t="s">
        <v>17</v>
      </c>
      <c r="L140" s="83">
        <f t="shared" si="8"/>
        <v>0</v>
      </c>
    </row>
    <row r="141" spans="1:12" s="9" customFormat="1" ht="24.9" customHeight="1" x14ac:dyDescent="0.45">
      <c r="A141" s="86">
        <v>45254</v>
      </c>
      <c r="B141" s="96"/>
      <c r="C141" s="97"/>
      <c r="D141" s="85" t="s">
        <v>26</v>
      </c>
      <c r="E141" s="87">
        <v>2</v>
      </c>
      <c r="F141" s="50"/>
      <c r="G141" s="50"/>
      <c r="H141" s="50"/>
      <c r="I141" s="100"/>
      <c r="J141" s="51">
        <f t="shared" si="9"/>
        <v>0</v>
      </c>
      <c r="K141" s="52" t="s">
        <v>17</v>
      </c>
      <c r="L141" s="83">
        <f t="shared" si="8"/>
        <v>0</v>
      </c>
    </row>
    <row r="142" spans="1:12" s="9" customFormat="1" ht="24.9" customHeight="1" x14ac:dyDescent="0.45">
      <c r="A142" s="86">
        <v>45254</v>
      </c>
      <c r="B142" s="96"/>
      <c r="C142" s="97"/>
      <c r="D142" s="85" t="s">
        <v>21</v>
      </c>
      <c r="E142" s="87">
        <v>3</v>
      </c>
      <c r="F142" s="50"/>
      <c r="G142" s="50"/>
      <c r="H142" s="50"/>
      <c r="I142" s="100"/>
      <c r="J142" s="51">
        <f t="shared" si="9"/>
        <v>0</v>
      </c>
      <c r="K142" s="52" t="s">
        <v>12</v>
      </c>
      <c r="L142" s="83">
        <f t="shared" si="8"/>
        <v>0</v>
      </c>
    </row>
    <row r="143" spans="1:12" s="9" customFormat="1" ht="24.9" customHeight="1" x14ac:dyDescent="0.45">
      <c r="A143" s="86">
        <v>45256</v>
      </c>
      <c r="B143" s="96"/>
      <c r="C143" s="97"/>
      <c r="D143" s="85" t="s">
        <v>33</v>
      </c>
      <c r="E143" s="87">
        <v>4</v>
      </c>
      <c r="F143" s="50">
        <v>212</v>
      </c>
      <c r="G143" s="50"/>
      <c r="H143" s="50"/>
      <c r="I143" s="100"/>
      <c r="J143" s="51">
        <f t="shared" si="9"/>
        <v>212</v>
      </c>
      <c r="K143" s="52" t="s">
        <v>17</v>
      </c>
      <c r="L143" s="83">
        <f t="shared" si="8"/>
        <v>6.3599999999999994</v>
      </c>
    </row>
    <row r="144" spans="1:12" s="9" customFormat="1" ht="24.9" customHeight="1" x14ac:dyDescent="0.45">
      <c r="A144" s="86">
        <v>45256</v>
      </c>
      <c r="B144" s="96"/>
      <c r="C144" s="97"/>
      <c r="D144" s="85" t="s">
        <v>21</v>
      </c>
      <c r="E144" s="87">
        <v>5</v>
      </c>
      <c r="F144" s="50">
        <v>56</v>
      </c>
      <c r="G144" s="50"/>
      <c r="H144" s="50"/>
      <c r="I144" s="100"/>
      <c r="J144" s="51">
        <f t="shared" si="9"/>
        <v>56</v>
      </c>
      <c r="K144" s="52" t="s">
        <v>17</v>
      </c>
      <c r="L144" s="83">
        <f t="shared" si="8"/>
        <v>1.68</v>
      </c>
    </row>
    <row r="145" spans="1:12" s="9" customFormat="1" ht="24.9" customHeight="1" x14ac:dyDescent="0.45">
      <c r="A145" s="86">
        <v>45256</v>
      </c>
      <c r="B145" s="96"/>
      <c r="C145" s="97"/>
      <c r="D145" s="85" t="s">
        <v>25</v>
      </c>
      <c r="E145" s="87">
        <v>2</v>
      </c>
      <c r="F145" s="50"/>
      <c r="G145" s="50"/>
      <c r="H145" s="50"/>
      <c r="I145" s="100"/>
      <c r="J145" s="51">
        <f t="shared" si="9"/>
        <v>0</v>
      </c>
      <c r="K145" s="52" t="s">
        <v>17</v>
      </c>
      <c r="L145" s="83">
        <f t="shared" si="8"/>
        <v>0</v>
      </c>
    </row>
    <row r="146" spans="1:12" s="9" customFormat="1" ht="24.9" customHeight="1" x14ac:dyDescent="0.45">
      <c r="A146" s="86">
        <v>45256</v>
      </c>
      <c r="B146" s="96"/>
      <c r="C146" s="97"/>
      <c r="D146" s="85" t="s">
        <v>20</v>
      </c>
      <c r="E146" s="87">
        <v>5</v>
      </c>
      <c r="F146" s="50">
        <v>85</v>
      </c>
      <c r="G146" s="50"/>
      <c r="H146" s="50"/>
      <c r="I146" s="100"/>
      <c r="J146" s="51">
        <f t="shared" si="9"/>
        <v>85</v>
      </c>
      <c r="K146" s="52" t="s">
        <v>17</v>
      </c>
      <c r="L146" s="83">
        <f t="shared" si="8"/>
        <v>2.5499999999999998</v>
      </c>
    </row>
    <row r="147" spans="1:12" s="9" customFormat="1" ht="24.9" customHeight="1" x14ac:dyDescent="0.45">
      <c r="A147" s="86">
        <v>45256</v>
      </c>
      <c r="B147" s="96"/>
      <c r="C147" s="97"/>
      <c r="D147" s="85" t="s">
        <v>28</v>
      </c>
      <c r="E147" s="87">
        <v>5</v>
      </c>
      <c r="F147" s="50">
        <v>112</v>
      </c>
      <c r="G147" s="50"/>
      <c r="H147" s="50"/>
      <c r="I147" s="100"/>
      <c r="J147" s="51">
        <f t="shared" si="9"/>
        <v>112</v>
      </c>
      <c r="K147" s="52" t="s">
        <v>17</v>
      </c>
      <c r="L147" s="83">
        <f t="shared" si="8"/>
        <v>3.36</v>
      </c>
    </row>
    <row r="148" spans="1:12" s="9" customFormat="1" ht="24.9" customHeight="1" x14ac:dyDescent="0.45">
      <c r="A148" s="86">
        <v>45256</v>
      </c>
      <c r="B148" s="96"/>
      <c r="C148" s="97"/>
      <c r="D148" s="85" t="s">
        <v>25</v>
      </c>
      <c r="E148" s="87">
        <v>2</v>
      </c>
      <c r="F148" s="50"/>
      <c r="G148" s="50"/>
      <c r="H148" s="50"/>
      <c r="I148" s="100"/>
      <c r="J148" s="51">
        <f t="shared" si="9"/>
        <v>0</v>
      </c>
      <c r="K148" s="52" t="s">
        <v>17</v>
      </c>
      <c r="L148" s="83">
        <f t="shared" si="8"/>
        <v>0</v>
      </c>
    </row>
    <row r="149" spans="1:12" s="9" customFormat="1" ht="24.9" customHeight="1" x14ac:dyDescent="0.45">
      <c r="A149" s="86">
        <v>45256</v>
      </c>
      <c r="B149" s="96"/>
      <c r="C149" s="97"/>
      <c r="D149" s="85" t="s">
        <v>25</v>
      </c>
      <c r="E149" s="87">
        <v>4</v>
      </c>
      <c r="F149" s="50">
        <v>93</v>
      </c>
      <c r="G149" s="50"/>
      <c r="H149" s="50"/>
      <c r="I149" s="100"/>
      <c r="J149" s="51">
        <f t="shared" si="9"/>
        <v>93</v>
      </c>
      <c r="K149" s="52" t="s">
        <v>14</v>
      </c>
      <c r="L149" s="83">
        <f t="shared" si="8"/>
        <v>2.79</v>
      </c>
    </row>
    <row r="150" spans="1:12" s="9" customFormat="1" ht="24.9" customHeight="1" x14ac:dyDescent="0.45">
      <c r="A150" s="86">
        <v>45258</v>
      </c>
      <c r="B150" s="96"/>
      <c r="C150" s="97"/>
      <c r="D150" s="85" t="s">
        <v>21</v>
      </c>
      <c r="E150" s="87">
        <v>3</v>
      </c>
      <c r="F150" s="50"/>
      <c r="G150" s="50"/>
      <c r="H150" s="50"/>
      <c r="I150" s="100"/>
      <c r="J150" s="51">
        <f t="shared" si="9"/>
        <v>0</v>
      </c>
      <c r="K150" s="52" t="s">
        <v>17</v>
      </c>
      <c r="L150" s="83">
        <f t="shared" si="8"/>
        <v>0</v>
      </c>
    </row>
    <row r="151" spans="1:12" s="9" customFormat="1" ht="24.9" customHeight="1" x14ac:dyDescent="0.45">
      <c r="A151" s="86">
        <v>45258</v>
      </c>
      <c r="B151" s="96"/>
      <c r="C151" s="97"/>
      <c r="D151" s="85" t="s">
        <v>30</v>
      </c>
      <c r="E151" s="87">
        <v>4</v>
      </c>
      <c r="F151" s="50">
        <v>15</v>
      </c>
      <c r="G151" s="50"/>
      <c r="H151" s="50"/>
      <c r="I151" s="100"/>
      <c r="J151" s="51">
        <f t="shared" si="9"/>
        <v>15</v>
      </c>
      <c r="K151" s="52" t="s">
        <v>17</v>
      </c>
      <c r="L151" s="83">
        <f t="shared" si="8"/>
        <v>0.44999999999999996</v>
      </c>
    </row>
    <row r="152" spans="1:12" s="9" customFormat="1" ht="24.9" customHeight="1" x14ac:dyDescent="0.45">
      <c r="A152" s="86">
        <v>45258</v>
      </c>
      <c r="B152" s="96"/>
      <c r="C152" s="97"/>
      <c r="D152" s="85" t="s">
        <v>27</v>
      </c>
      <c r="E152" s="87">
        <v>2</v>
      </c>
      <c r="F152" s="50"/>
      <c r="G152" s="50"/>
      <c r="H152" s="50"/>
      <c r="I152" s="100"/>
      <c r="J152" s="51">
        <f t="shared" si="9"/>
        <v>0</v>
      </c>
      <c r="K152" s="52" t="s">
        <v>17</v>
      </c>
      <c r="L152" s="83">
        <f t="shared" si="8"/>
        <v>0</v>
      </c>
    </row>
    <row r="153" spans="1:12" s="9" customFormat="1" ht="24.9" customHeight="1" x14ac:dyDescent="0.45">
      <c r="A153" s="86">
        <v>45258</v>
      </c>
      <c r="B153" s="96"/>
      <c r="C153" s="97"/>
      <c r="D153" s="85" t="s">
        <v>25</v>
      </c>
      <c r="E153" s="87">
        <v>1</v>
      </c>
      <c r="F153" s="50"/>
      <c r="G153" s="50"/>
      <c r="H153" s="50"/>
      <c r="I153" s="100"/>
      <c r="J153" s="51">
        <f t="shared" si="9"/>
        <v>0</v>
      </c>
      <c r="K153" s="52" t="s">
        <v>14</v>
      </c>
      <c r="L153" s="83">
        <f t="shared" si="8"/>
        <v>0</v>
      </c>
    </row>
    <row r="154" spans="1:12" s="9" customFormat="1" ht="24.9" customHeight="1" x14ac:dyDescent="0.45">
      <c r="A154" s="86">
        <v>45258</v>
      </c>
      <c r="B154" s="96"/>
      <c r="C154" s="97"/>
      <c r="D154" s="85" t="s">
        <v>25</v>
      </c>
      <c r="E154" s="87">
        <v>1</v>
      </c>
      <c r="F154" s="50">
        <v>235</v>
      </c>
      <c r="G154" s="50"/>
      <c r="H154" s="50"/>
      <c r="I154" s="100"/>
      <c r="J154" s="51">
        <f t="shared" si="9"/>
        <v>235</v>
      </c>
      <c r="K154" s="52" t="s">
        <v>14</v>
      </c>
      <c r="L154" s="83">
        <f t="shared" si="8"/>
        <v>7.05</v>
      </c>
    </row>
    <row r="155" spans="1:12" s="9" customFormat="1" ht="24.9" customHeight="1" x14ac:dyDescent="0.45">
      <c r="A155" s="86">
        <v>45258</v>
      </c>
      <c r="B155" s="96"/>
      <c r="C155" s="97"/>
      <c r="D155" s="85" t="s">
        <v>26</v>
      </c>
      <c r="E155" s="87">
        <v>2</v>
      </c>
      <c r="F155" s="50">
        <v>25</v>
      </c>
      <c r="G155" s="50"/>
      <c r="H155" s="50"/>
      <c r="I155" s="100"/>
      <c r="J155" s="51">
        <f t="shared" si="9"/>
        <v>25</v>
      </c>
      <c r="K155" s="52" t="s">
        <v>14</v>
      </c>
      <c r="L155" s="83">
        <f t="shared" si="8"/>
        <v>0.75</v>
      </c>
    </row>
    <row r="156" spans="1:12" s="9" customFormat="1" ht="24.9" customHeight="1" x14ac:dyDescent="0.45">
      <c r="A156" s="86">
        <v>45258</v>
      </c>
      <c r="B156" s="96"/>
      <c r="C156" s="97"/>
      <c r="D156" s="85" t="s">
        <v>30</v>
      </c>
      <c r="E156" s="87">
        <v>3</v>
      </c>
      <c r="F156" s="50">
        <v>45</v>
      </c>
      <c r="G156" s="50"/>
      <c r="H156" s="50"/>
      <c r="I156" s="100"/>
      <c r="J156" s="51">
        <f t="shared" si="9"/>
        <v>45</v>
      </c>
      <c r="K156" s="52" t="s">
        <v>14</v>
      </c>
      <c r="L156" s="83">
        <v>8.64</v>
      </c>
    </row>
    <row r="157" spans="1:12" s="9" customFormat="1" ht="24.9" customHeight="1" x14ac:dyDescent="0.45">
      <c r="A157" s="86">
        <v>45260</v>
      </c>
      <c r="B157" s="96"/>
      <c r="C157" s="97"/>
      <c r="D157" s="85" t="s">
        <v>25</v>
      </c>
      <c r="E157" s="87">
        <v>4</v>
      </c>
      <c r="F157" s="50">
        <v>25</v>
      </c>
      <c r="G157" s="50"/>
      <c r="H157" s="50"/>
      <c r="I157" s="100"/>
      <c r="J157" s="51">
        <f t="shared" si="9"/>
        <v>25</v>
      </c>
      <c r="K157" s="52" t="s">
        <v>14</v>
      </c>
      <c r="L157" s="83">
        <v>1.8599999999999999</v>
      </c>
    </row>
    <row r="158" spans="1:12" s="9" customFormat="1" ht="24.9" customHeight="1" x14ac:dyDescent="0.45">
      <c r="A158" s="86">
        <v>45260</v>
      </c>
      <c r="B158" s="96"/>
      <c r="C158" s="97"/>
      <c r="D158" s="85" t="s">
        <v>20</v>
      </c>
      <c r="E158" s="87">
        <v>2</v>
      </c>
      <c r="F158" s="50"/>
      <c r="G158" s="50"/>
      <c r="H158" s="50"/>
      <c r="I158" s="100"/>
      <c r="J158" s="51">
        <f t="shared" si="9"/>
        <v>0</v>
      </c>
      <c r="K158" s="52" t="s">
        <v>14</v>
      </c>
      <c r="L158" s="83">
        <v>0.6</v>
      </c>
    </row>
    <row r="159" spans="1:12" s="9" customFormat="1" ht="24.9" customHeight="1" x14ac:dyDescent="0.45">
      <c r="A159" s="86">
        <v>45260</v>
      </c>
      <c r="B159" s="96"/>
      <c r="C159" s="97"/>
      <c r="D159" s="85" t="s">
        <v>30</v>
      </c>
      <c r="E159" s="90">
        <v>5</v>
      </c>
      <c r="F159" s="50">
        <v>140</v>
      </c>
      <c r="G159" s="50"/>
      <c r="H159" s="50"/>
      <c r="I159" s="100"/>
      <c r="J159" s="51">
        <f t="shared" si="9"/>
        <v>140</v>
      </c>
      <c r="K159" s="52" t="s">
        <v>17</v>
      </c>
      <c r="L159" s="83">
        <v>7.5</v>
      </c>
    </row>
    <row r="160" spans="1:12" s="9" customFormat="1" ht="24.9" customHeight="1" x14ac:dyDescent="0.45">
      <c r="A160" s="86">
        <v>45260</v>
      </c>
      <c r="B160" s="96"/>
      <c r="C160" s="97"/>
      <c r="D160" s="85" t="s">
        <v>23</v>
      </c>
      <c r="E160" s="90">
        <v>8</v>
      </c>
      <c r="F160" s="50">
        <v>50</v>
      </c>
      <c r="G160" s="50"/>
      <c r="H160" s="50"/>
      <c r="I160" s="100"/>
      <c r="J160" s="51">
        <f t="shared" si="9"/>
        <v>50</v>
      </c>
      <c r="K160" s="52" t="s">
        <v>17</v>
      </c>
      <c r="L160" s="83">
        <v>8.85</v>
      </c>
    </row>
    <row r="161" spans="1:12" s="9" customFormat="1" ht="24.9" customHeight="1" x14ac:dyDescent="0.45">
      <c r="A161" s="86">
        <v>45260</v>
      </c>
      <c r="B161" s="96"/>
      <c r="C161" s="97"/>
      <c r="D161" s="85" t="s">
        <v>27</v>
      </c>
      <c r="E161" s="90">
        <v>4</v>
      </c>
      <c r="F161" s="50">
        <v>23</v>
      </c>
      <c r="G161" s="50"/>
      <c r="H161" s="50"/>
      <c r="I161" s="100"/>
      <c r="J161" s="51">
        <f t="shared" si="9"/>
        <v>23</v>
      </c>
      <c r="K161" s="52" t="s">
        <v>17</v>
      </c>
      <c r="L161" s="83">
        <v>0</v>
      </c>
    </row>
    <row r="162" spans="1:12" s="9" customFormat="1" ht="24.9" customHeight="1" x14ac:dyDescent="0.45">
      <c r="A162" s="86">
        <v>45261</v>
      </c>
      <c r="B162" s="96"/>
      <c r="C162" s="97"/>
      <c r="D162" s="85" t="s">
        <v>21</v>
      </c>
      <c r="E162" s="87">
        <v>2</v>
      </c>
      <c r="F162" s="50"/>
      <c r="G162" s="50"/>
      <c r="H162" s="50"/>
      <c r="I162" s="100"/>
      <c r="J162" s="51">
        <f t="shared" si="9"/>
        <v>0</v>
      </c>
      <c r="K162" s="52" t="s">
        <v>13</v>
      </c>
      <c r="L162" s="83">
        <f t="shared" ref="L162:L216" si="10">J162*3%</f>
        <v>0</v>
      </c>
    </row>
    <row r="163" spans="1:12" s="9" customFormat="1" ht="24.9" customHeight="1" x14ac:dyDescent="0.45">
      <c r="A163" s="86">
        <v>45261</v>
      </c>
      <c r="B163" s="96"/>
      <c r="C163" s="97"/>
      <c r="D163" s="85" t="s">
        <v>28</v>
      </c>
      <c r="E163" s="87">
        <v>2</v>
      </c>
      <c r="F163" s="50"/>
      <c r="G163" s="50"/>
      <c r="H163" s="50"/>
      <c r="I163" s="100"/>
      <c r="J163" s="51">
        <f t="shared" si="9"/>
        <v>0</v>
      </c>
      <c r="K163" s="52" t="s">
        <v>13</v>
      </c>
      <c r="L163" s="83">
        <f t="shared" si="10"/>
        <v>0</v>
      </c>
    </row>
    <row r="164" spans="1:12" s="9" customFormat="1" ht="24.9" customHeight="1" x14ac:dyDescent="0.45">
      <c r="A164" s="86">
        <v>45261</v>
      </c>
      <c r="B164" s="96"/>
      <c r="C164" s="97"/>
      <c r="D164" s="85" t="s">
        <v>25</v>
      </c>
      <c r="E164" s="87">
        <v>2</v>
      </c>
      <c r="F164" s="50">
        <v>245</v>
      </c>
      <c r="G164" s="50"/>
      <c r="H164" s="50"/>
      <c r="I164" s="100"/>
      <c r="J164" s="51">
        <f t="shared" si="9"/>
        <v>245</v>
      </c>
      <c r="K164" s="52" t="s">
        <v>13</v>
      </c>
      <c r="L164" s="83">
        <f t="shared" si="10"/>
        <v>7.35</v>
      </c>
    </row>
    <row r="165" spans="1:12" s="9" customFormat="1" ht="24.9" customHeight="1" x14ac:dyDescent="0.45">
      <c r="A165" s="86">
        <v>45261</v>
      </c>
      <c r="B165" s="96"/>
      <c r="C165" s="97"/>
      <c r="D165" s="85" t="s">
        <v>30</v>
      </c>
      <c r="E165" s="87">
        <v>2</v>
      </c>
      <c r="F165" s="50"/>
      <c r="G165" s="50"/>
      <c r="H165" s="50"/>
      <c r="I165" s="100"/>
      <c r="J165" s="51">
        <f t="shared" si="9"/>
        <v>0</v>
      </c>
      <c r="K165" s="52" t="s">
        <v>13</v>
      </c>
      <c r="L165" s="83">
        <f t="shared" si="10"/>
        <v>0</v>
      </c>
    </row>
    <row r="166" spans="1:12" s="9" customFormat="1" ht="24.9" customHeight="1" x14ac:dyDescent="0.45">
      <c r="A166" s="86">
        <v>45261</v>
      </c>
      <c r="B166" s="96"/>
      <c r="C166" s="97"/>
      <c r="D166" s="85" t="s">
        <v>21</v>
      </c>
      <c r="E166" s="87">
        <v>2</v>
      </c>
      <c r="F166" s="50">
        <v>30</v>
      </c>
      <c r="G166" s="50"/>
      <c r="H166" s="50"/>
      <c r="I166" s="100"/>
      <c r="J166" s="51">
        <f t="shared" si="9"/>
        <v>30</v>
      </c>
      <c r="K166" s="52" t="s">
        <v>13</v>
      </c>
      <c r="L166" s="83">
        <f t="shared" si="10"/>
        <v>0.89999999999999991</v>
      </c>
    </row>
    <row r="167" spans="1:12" s="9" customFormat="1" ht="24.9" customHeight="1" x14ac:dyDescent="0.45">
      <c r="A167" s="86">
        <v>45261</v>
      </c>
      <c r="B167" s="96"/>
      <c r="C167" s="97"/>
      <c r="D167" s="85" t="s">
        <v>23</v>
      </c>
      <c r="E167" s="87">
        <v>7</v>
      </c>
      <c r="F167" s="50">
        <v>60</v>
      </c>
      <c r="G167" s="50"/>
      <c r="H167" s="50"/>
      <c r="I167" s="100"/>
      <c r="J167" s="51">
        <f t="shared" si="9"/>
        <v>60</v>
      </c>
      <c r="K167" s="52" t="s">
        <v>13</v>
      </c>
      <c r="L167" s="83">
        <f t="shared" si="10"/>
        <v>1.7999999999999998</v>
      </c>
    </row>
    <row r="168" spans="1:12" s="9" customFormat="1" ht="24.9" customHeight="1" x14ac:dyDescent="0.45">
      <c r="A168" s="86">
        <v>45263</v>
      </c>
      <c r="B168" s="96"/>
      <c r="C168" s="97"/>
      <c r="D168" s="85" t="s">
        <v>30</v>
      </c>
      <c r="E168" s="87">
        <v>4</v>
      </c>
      <c r="F168" s="50">
        <v>5</v>
      </c>
      <c r="G168" s="50"/>
      <c r="H168" s="50"/>
      <c r="I168" s="100"/>
      <c r="J168" s="51">
        <f t="shared" si="9"/>
        <v>5</v>
      </c>
      <c r="K168" s="52" t="s">
        <v>14</v>
      </c>
      <c r="L168" s="83">
        <f t="shared" si="10"/>
        <v>0.15</v>
      </c>
    </row>
    <row r="169" spans="1:12" s="9" customFormat="1" ht="24.9" customHeight="1" x14ac:dyDescent="0.45">
      <c r="A169" s="86">
        <v>45263</v>
      </c>
      <c r="B169" s="96"/>
      <c r="C169" s="97"/>
      <c r="D169" s="85" t="s">
        <v>25</v>
      </c>
      <c r="E169" s="87">
        <v>2</v>
      </c>
      <c r="F169" s="50"/>
      <c r="G169" s="50"/>
      <c r="H169" s="50"/>
      <c r="I169" s="100"/>
      <c r="J169" s="51">
        <f t="shared" si="9"/>
        <v>0</v>
      </c>
      <c r="K169" s="52" t="s">
        <v>14</v>
      </c>
      <c r="L169" s="83">
        <f t="shared" si="10"/>
        <v>0</v>
      </c>
    </row>
    <row r="170" spans="1:12" s="9" customFormat="1" ht="24.9" customHeight="1" x14ac:dyDescent="0.45">
      <c r="A170" s="86">
        <v>45263</v>
      </c>
      <c r="B170" s="96"/>
      <c r="C170" s="97"/>
      <c r="D170" s="85" t="s">
        <v>28</v>
      </c>
      <c r="E170" s="87">
        <v>3</v>
      </c>
      <c r="F170" s="50">
        <v>79</v>
      </c>
      <c r="G170" s="50"/>
      <c r="H170" s="50"/>
      <c r="I170" s="100"/>
      <c r="J170" s="51">
        <f t="shared" si="9"/>
        <v>79</v>
      </c>
      <c r="K170" s="52" t="s">
        <v>14</v>
      </c>
      <c r="L170" s="83">
        <f t="shared" si="10"/>
        <v>2.37</v>
      </c>
    </row>
    <row r="171" spans="1:12" s="9" customFormat="1" ht="24.9" customHeight="1" x14ac:dyDescent="0.45">
      <c r="A171" s="86">
        <v>45263</v>
      </c>
      <c r="B171" s="96"/>
      <c r="C171" s="97"/>
      <c r="D171" s="85" t="s">
        <v>25</v>
      </c>
      <c r="E171" s="87">
        <v>2</v>
      </c>
      <c r="F171" s="50">
        <v>5</v>
      </c>
      <c r="G171" s="50"/>
      <c r="H171" s="50"/>
      <c r="I171" s="100"/>
      <c r="J171" s="51">
        <f t="shared" si="9"/>
        <v>5</v>
      </c>
      <c r="K171" s="52" t="s">
        <v>14</v>
      </c>
      <c r="L171" s="83">
        <f t="shared" si="10"/>
        <v>0.15</v>
      </c>
    </row>
    <row r="172" spans="1:12" s="9" customFormat="1" ht="24.9" customHeight="1" x14ac:dyDescent="0.45">
      <c r="A172" s="86">
        <v>45265</v>
      </c>
      <c r="B172" s="96"/>
      <c r="C172" s="97"/>
      <c r="D172" s="85" t="s">
        <v>26</v>
      </c>
      <c r="E172" s="87">
        <v>5</v>
      </c>
      <c r="F172" s="50">
        <v>43</v>
      </c>
      <c r="G172" s="50"/>
      <c r="H172" s="50"/>
      <c r="I172" s="100"/>
      <c r="J172" s="51">
        <f t="shared" si="9"/>
        <v>43</v>
      </c>
      <c r="K172" s="52" t="s">
        <v>17</v>
      </c>
      <c r="L172" s="83">
        <f t="shared" si="10"/>
        <v>1.29</v>
      </c>
    </row>
    <row r="173" spans="1:12" s="9" customFormat="1" ht="24.9" customHeight="1" x14ac:dyDescent="0.45">
      <c r="A173" s="86">
        <v>45265</v>
      </c>
      <c r="B173" s="96"/>
      <c r="C173" s="97"/>
      <c r="D173" s="85" t="s">
        <v>26</v>
      </c>
      <c r="E173" s="87">
        <v>2</v>
      </c>
      <c r="F173" s="50">
        <v>96</v>
      </c>
      <c r="G173" s="50"/>
      <c r="H173" s="50"/>
      <c r="I173" s="100"/>
      <c r="J173" s="51">
        <f t="shared" si="9"/>
        <v>96</v>
      </c>
      <c r="K173" s="52" t="s">
        <v>17</v>
      </c>
      <c r="L173" s="83">
        <f t="shared" si="10"/>
        <v>2.88</v>
      </c>
    </row>
    <row r="174" spans="1:12" s="9" customFormat="1" ht="24.9" customHeight="1" x14ac:dyDescent="0.45">
      <c r="A174" s="86">
        <v>45265</v>
      </c>
      <c r="B174" s="96"/>
      <c r="C174" s="97"/>
      <c r="D174" s="85" t="s">
        <v>21</v>
      </c>
      <c r="E174" s="87">
        <v>2</v>
      </c>
      <c r="F174" s="50">
        <v>15</v>
      </c>
      <c r="G174" s="50"/>
      <c r="H174" s="50"/>
      <c r="I174" s="100"/>
      <c r="J174" s="51">
        <f t="shared" si="9"/>
        <v>15</v>
      </c>
      <c r="K174" s="52" t="s">
        <v>17</v>
      </c>
      <c r="L174" s="83">
        <f t="shared" si="10"/>
        <v>0.44999999999999996</v>
      </c>
    </row>
    <row r="175" spans="1:12" s="9" customFormat="1" ht="24.9" customHeight="1" x14ac:dyDescent="0.45">
      <c r="A175" s="86">
        <v>45265</v>
      </c>
      <c r="B175" s="96"/>
      <c r="C175" s="97"/>
      <c r="D175" s="85" t="s">
        <v>20</v>
      </c>
      <c r="E175" s="87">
        <v>3</v>
      </c>
      <c r="F175" s="50">
        <v>354</v>
      </c>
      <c r="G175" s="50"/>
      <c r="H175" s="50"/>
      <c r="I175" s="100"/>
      <c r="J175" s="51">
        <f t="shared" si="9"/>
        <v>354</v>
      </c>
      <c r="K175" s="52" t="s">
        <v>12</v>
      </c>
      <c r="L175" s="83">
        <f t="shared" si="10"/>
        <v>10.62</v>
      </c>
    </row>
    <row r="176" spans="1:12" s="9" customFormat="1" ht="24.9" customHeight="1" x14ac:dyDescent="0.45">
      <c r="A176" s="86">
        <v>45265</v>
      </c>
      <c r="B176" s="96"/>
      <c r="C176" s="97"/>
      <c r="D176" s="85" t="s">
        <v>25</v>
      </c>
      <c r="E176" s="87">
        <v>2</v>
      </c>
      <c r="F176" s="50">
        <v>114</v>
      </c>
      <c r="G176" s="50"/>
      <c r="H176" s="50"/>
      <c r="I176" s="100"/>
      <c r="J176" s="51">
        <f t="shared" si="9"/>
        <v>114</v>
      </c>
      <c r="K176" s="52" t="s">
        <v>12</v>
      </c>
      <c r="L176" s="83">
        <f t="shared" si="10"/>
        <v>3.42</v>
      </c>
    </row>
    <row r="177" spans="1:12" s="9" customFormat="1" ht="24.9" customHeight="1" x14ac:dyDescent="0.45">
      <c r="A177" s="86">
        <v>45267</v>
      </c>
      <c r="B177" s="96"/>
      <c r="C177" s="97"/>
      <c r="D177" s="85" t="s">
        <v>30</v>
      </c>
      <c r="E177" s="87">
        <v>8</v>
      </c>
      <c r="F177" s="50">
        <v>309</v>
      </c>
      <c r="G177" s="50"/>
      <c r="H177" s="50"/>
      <c r="I177" s="100"/>
      <c r="J177" s="51">
        <f t="shared" si="9"/>
        <v>309</v>
      </c>
      <c r="K177" s="105" t="s">
        <v>13</v>
      </c>
      <c r="L177" s="83">
        <f t="shared" si="10"/>
        <v>9.27</v>
      </c>
    </row>
    <row r="178" spans="1:12" s="9" customFormat="1" ht="24.9" customHeight="1" x14ac:dyDescent="0.45">
      <c r="A178" s="86">
        <v>45267</v>
      </c>
      <c r="B178" s="96"/>
      <c r="C178" s="97"/>
      <c r="D178" s="85" t="s">
        <v>26</v>
      </c>
      <c r="E178" s="87">
        <v>1</v>
      </c>
      <c r="F178" s="50"/>
      <c r="G178" s="50"/>
      <c r="H178" s="50"/>
      <c r="I178" s="100"/>
      <c r="J178" s="51">
        <f t="shared" si="9"/>
        <v>0</v>
      </c>
      <c r="K178" s="105" t="s">
        <v>13</v>
      </c>
      <c r="L178" s="83">
        <f t="shared" si="10"/>
        <v>0</v>
      </c>
    </row>
    <row r="179" spans="1:12" s="9" customFormat="1" ht="24.9" customHeight="1" x14ac:dyDescent="0.45">
      <c r="A179" s="86">
        <v>45267</v>
      </c>
      <c r="B179" s="96"/>
      <c r="C179" s="97"/>
      <c r="D179" s="85" t="s">
        <v>27</v>
      </c>
      <c r="E179" s="87">
        <v>2</v>
      </c>
      <c r="F179" s="50">
        <v>35</v>
      </c>
      <c r="G179" s="50"/>
      <c r="H179" s="50"/>
      <c r="I179" s="100"/>
      <c r="J179" s="51">
        <f t="shared" si="9"/>
        <v>35</v>
      </c>
      <c r="K179" s="105" t="s">
        <v>13</v>
      </c>
      <c r="L179" s="83">
        <f t="shared" si="10"/>
        <v>1.05</v>
      </c>
    </row>
    <row r="180" spans="1:12" s="9" customFormat="1" ht="24.9" customHeight="1" x14ac:dyDescent="0.45">
      <c r="A180" s="86">
        <v>45267</v>
      </c>
      <c r="B180" s="96"/>
      <c r="C180" s="97"/>
      <c r="D180" s="85" t="s">
        <v>25</v>
      </c>
      <c r="E180" s="87">
        <v>2</v>
      </c>
      <c r="F180" s="50"/>
      <c r="G180" s="50"/>
      <c r="H180" s="50"/>
      <c r="I180" s="100"/>
      <c r="J180" s="51">
        <f t="shared" si="9"/>
        <v>0</v>
      </c>
      <c r="K180" s="105" t="s">
        <v>13</v>
      </c>
      <c r="L180" s="83">
        <f t="shared" si="10"/>
        <v>0</v>
      </c>
    </row>
    <row r="181" spans="1:12" s="9" customFormat="1" ht="24.9" customHeight="1" x14ac:dyDescent="0.45">
      <c r="A181" s="86">
        <v>45267</v>
      </c>
      <c r="B181" s="96"/>
      <c r="C181" s="97"/>
      <c r="D181" s="85" t="s">
        <v>28</v>
      </c>
      <c r="E181" s="87">
        <v>11</v>
      </c>
      <c r="F181" s="50">
        <v>321</v>
      </c>
      <c r="G181" s="50"/>
      <c r="H181" s="50"/>
      <c r="I181" s="100"/>
      <c r="J181" s="51">
        <f t="shared" si="9"/>
        <v>321</v>
      </c>
      <c r="K181" s="105" t="s">
        <v>13</v>
      </c>
      <c r="L181" s="83">
        <f t="shared" si="10"/>
        <v>9.629999999999999</v>
      </c>
    </row>
    <row r="182" spans="1:12" s="9" customFormat="1" ht="24.9" customHeight="1" x14ac:dyDescent="0.45">
      <c r="A182" s="86">
        <v>45267</v>
      </c>
      <c r="B182" s="96"/>
      <c r="C182" s="97"/>
      <c r="D182" s="85" t="s">
        <v>25</v>
      </c>
      <c r="E182" s="87">
        <v>5</v>
      </c>
      <c r="F182" s="50">
        <v>135</v>
      </c>
      <c r="G182" s="50"/>
      <c r="H182" s="50"/>
      <c r="I182" s="100"/>
      <c r="J182" s="51">
        <f t="shared" si="9"/>
        <v>135</v>
      </c>
      <c r="K182" s="105" t="s">
        <v>13</v>
      </c>
      <c r="L182" s="83">
        <f t="shared" si="10"/>
        <v>4.05</v>
      </c>
    </row>
    <row r="183" spans="1:12" s="9" customFormat="1" ht="24.9" customHeight="1" x14ac:dyDescent="0.45">
      <c r="A183" s="86">
        <v>45267</v>
      </c>
      <c r="B183" s="96"/>
      <c r="C183" s="97"/>
      <c r="D183" s="85" t="s">
        <v>20</v>
      </c>
      <c r="E183" s="87">
        <v>4</v>
      </c>
      <c r="F183" s="50"/>
      <c r="G183" s="50"/>
      <c r="H183" s="50"/>
      <c r="I183" s="100"/>
      <c r="J183" s="51">
        <f t="shared" si="9"/>
        <v>0</v>
      </c>
      <c r="K183" s="105" t="s">
        <v>13</v>
      </c>
      <c r="L183" s="83">
        <f t="shared" si="10"/>
        <v>0</v>
      </c>
    </row>
    <row r="184" spans="1:12" s="9" customFormat="1" ht="24.9" customHeight="1" x14ac:dyDescent="0.45">
      <c r="A184" s="86">
        <v>45267</v>
      </c>
      <c r="B184" s="96"/>
      <c r="C184" s="97"/>
      <c r="D184" s="85" t="s">
        <v>30</v>
      </c>
      <c r="E184" s="87">
        <v>3</v>
      </c>
      <c r="F184" s="50">
        <v>220</v>
      </c>
      <c r="G184" s="50"/>
      <c r="H184" s="50"/>
      <c r="I184" s="100"/>
      <c r="J184" s="51">
        <f t="shared" si="9"/>
        <v>220</v>
      </c>
      <c r="K184" s="105" t="s">
        <v>15</v>
      </c>
      <c r="L184" s="83">
        <f t="shared" si="10"/>
        <v>6.6</v>
      </c>
    </row>
    <row r="185" spans="1:12" s="9" customFormat="1" ht="24.9" customHeight="1" x14ac:dyDescent="0.45">
      <c r="A185" s="86">
        <v>45267</v>
      </c>
      <c r="B185" s="96"/>
      <c r="C185" s="97"/>
      <c r="D185" s="85" t="s">
        <v>30</v>
      </c>
      <c r="E185" s="87">
        <v>2</v>
      </c>
      <c r="F185" s="50"/>
      <c r="G185" s="50"/>
      <c r="H185" s="50"/>
      <c r="I185" s="100"/>
      <c r="J185" s="51">
        <f t="shared" si="9"/>
        <v>0</v>
      </c>
      <c r="K185" s="105" t="s">
        <v>15</v>
      </c>
      <c r="L185" s="83">
        <f t="shared" si="10"/>
        <v>0</v>
      </c>
    </row>
    <row r="186" spans="1:12" s="9" customFormat="1" ht="24.9" customHeight="1" x14ac:dyDescent="0.45">
      <c r="A186" s="86">
        <v>45268</v>
      </c>
      <c r="B186" s="96"/>
      <c r="C186" s="97"/>
      <c r="D186" s="85" t="s">
        <v>28</v>
      </c>
      <c r="E186" s="87">
        <v>6</v>
      </c>
      <c r="F186" s="50">
        <v>60</v>
      </c>
      <c r="G186" s="50"/>
      <c r="H186" s="50"/>
      <c r="I186" s="100"/>
      <c r="J186" s="51">
        <f t="shared" si="9"/>
        <v>60</v>
      </c>
      <c r="K186" s="52" t="s">
        <v>17</v>
      </c>
      <c r="L186" s="83">
        <f t="shared" si="10"/>
        <v>1.7999999999999998</v>
      </c>
    </row>
    <row r="187" spans="1:12" s="9" customFormat="1" ht="24.9" customHeight="1" x14ac:dyDescent="0.45">
      <c r="A187" s="86">
        <v>45268</v>
      </c>
      <c r="B187" s="96"/>
      <c r="C187" s="97"/>
      <c r="D187" s="85" t="s">
        <v>21</v>
      </c>
      <c r="E187" s="87">
        <v>2</v>
      </c>
      <c r="F187" s="50"/>
      <c r="G187" s="50"/>
      <c r="H187" s="50"/>
      <c r="I187" s="100"/>
      <c r="J187" s="51">
        <f t="shared" si="9"/>
        <v>0</v>
      </c>
      <c r="K187" s="52" t="s">
        <v>17</v>
      </c>
      <c r="L187" s="83">
        <f t="shared" si="10"/>
        <v>0</v>
      </c>
    </row>
    <row r="188" spans="1:12" s="9" customFormat="1" ht="24.9" customHeight="1" x14ac:dyDescent="0.45">
      <c r="A188" s="86">
        <v>45268</v>
      </c>
      <c r="B188" s="96"/>
      <c r="C188" s="97"/>
      <c r="D188" s="85" t="s">
        <v>23</v>
      </c>
      <c r="E188" s="87">
        <v>2</v>
      </c>
      <c r="F188" s="50"/>
      <c r="G188" s="50"/>
      <c r="H188" s="50"/>
      <c r="I188" s="100"/>
      <c r="J188" s="51">
        <f t="shared" ref="J188:J245" si="11">SUM(F188:H188)</f>
        <v>0</v>
      </c>
      <c r="K188" s="52" t="s">
        <v>17</v>
      </c>
      <c r="L188" s="83">
        <f t="shared" si="10"/>
        <v>0</v>
      </c>
    </row>
    <row r="189" spans="1:12" s="9" customFormat="1" ht="24.9" customHeight="1" x14ac:dyDescent="0.45">
      <c r="A189" s="86">
        <v>45268</v>
      </c>
      <c r="B189" s="96"/>
      <c r="C189" s="97"/>
      <c r="D189" s="85" t="s">
        <v>34</v>
      </c>
      <c r="E189" s="87">
        <v>5</v>
      </c>
      <c r="F189" s="50">
        <v>63</v>
      </c>
      <c r="G189" s="50"/>
      <c r="H189" s="50"/>
      <c r="I189" s="100"/>
      <c r="J189" s="51">
        <f t="shared" si="11"/>
        <v>63</v>
      </c>
      <c r="K189" s="52" t="s">
        <v>17</v>
      </c>
      <c r="L189" s="83">
        <f t="shared" si="10"/>
        <v>1.89</v>
      </c>
    </row>
    <row r="190" spans="1:12" s="9" customFormat="1" ht="24.9" customHeight="1" x14ac:dyDescent="0.45">
      <c r="A190" s="86">
        <v>45268</v>
      </c>
      <c r="B190" s="96"/>
      <c r="C190" s="97"/>
      <c r="D190" s="85" t="s">
        <v>27</v>
      </c>
      <c r="E190" s="87">
        <v>1</v>
      </c>
      <c r="F190" s="50"/>
      <c r="G190" s="50"/>
      <c r="H190" s="50"/>
      <c r="I190" s="100"/>
      <c r="J190" s="51">
        <f t="shared" si="11"/>
        <v>0</v>
      </c>
      <c r="K190" s="52" t="s">
        <v>17</v>
      </c>
      <c r="L190" s="83">
        <f t="shared" si="10"/>
        <v>0</v>
      </c>
    </row>
    <row r="191" spans="1:12" s="9" customFormat="1" ht="24.9" customHeight="1" x14ac:dyDescent="0.45">
      <c r="A191" s="86">
        <v>45268</v>
      </c>
      <c r="B191" s="96"/>
      <c r="C191" s="97"/>
      <c r="D191" s="85" t="s">
        <v>25</v>
      </c>
      <c r="E191" s="87">
        <v>3</v>
      </c>
      <c r="F191" s="50">
        <v>22</v>
      </c>
      <c r="G191" s="50"/>
      <c r="H191" s="50"/>
      <c r="I191" s="100"/>
      <c r="J191" s="51">
        <f t="shared" si="11"/>
        <v>22</v>
      </c>
      <c r="K191" s="52" t="s">
        <v>17</v>
      </c>
      <c r="L191" s="83">
        <f t="shared" si="10"/>
        <v>0.65999999999999992</v>
      </c>
    </row>
    <row r="192" spans="1:12" s="9" customFormat="1" ht="24.9" customHeight="1" x14ac:dyDescent="0.45">
      <c r="A192" s="86">
        <v>45269</v>
      </c>
      <c r="B192" s="96"/>
      <c r="C192" s="97"/>
      <c r="D192" s="85" t="s">
        <v>21</v>
      </c>
      <c r="E192" s="87">
        <v>2</v>
      </c>
      <c r="F192" s="50">
        <v>123</v>
      </c>
      <c r="G192" s="50"/>
      <c r="H192" s="50"/>
      <c r="I192" s="100"/>
      <c r="J192" s="51">
        <f t="shared" si="11"/>
        <v>123</v>
      </c>
      <c r="K192" s="52" t="s">
        <v>13</v>
      </c>
      <c r="L192" s="83">
        <f t="shared" si="10"/>
        <v>3.69</v>
      </c>
    </row>
    <row r="193" spans="1:12" s="9" customFormat="1" ht="24.9" customHeight="1" x14ac:dyDescent="0.45">
      <c r="A193" s="86">
        <v>45269</v>
      </c>
      <c r="B193" s="96"/>
      <c r="C193" s="97"/>
      <c r="D193" s="85" t="s">
        <v>26</v>
      </c>
      <c r="E193" s="87">
        <v>2</v>
      </c>
      <c r="F193" s="50">
        <v>28</v>
      </c>
      <c r="G193" s="50"/>
      <c r="H193" s="50"/>
      <c r="I193" s="100"/>
      <c r="J193" s="51">
        <f t="shared" si="11"/>
        <v>28</v>
      </c>
      <c r="K193" s="52" t="s">
        <v>13</v>
      </c>
      <c r="L193" s="83">
        <f t="shared" si="10"/>
        <v>0.84</v>
      </c>
    </row>
    <row r="194" spans="1:12" s="9" customFormat="1" ht="24.9" customHeight="1" x14ac:dyDescent="0.45">
      <c r="A194" s="86">
        <v>45269</v>
      </c>
      <c r="B194" s="96"/>
      <c r="C194" s="97"/>
      <c r="D194" s="85" t="s">
        <v>20</v>
      </c>
      <c r="E194" s="87">
        <v>2</v>
      </c>
      <c r="F194" s="50">
        <v>138</v>
      </c>
      <c r="G194" s="50"/>
      <c r="H194" s="50"/>
      <c r="I194" s="100"/>
      <c r="J194" s="51">
        <f t="shared" si="11"/>
        <v>138</v>
      </c>
      <c r="K194" s="52" t="s">
        <v>13</v>
      </c>
      <c r="L194" s="83">
        <f t="shared" si="10"/>
        <v>4.1399999999999997</v>
      </c>
    </row>
    <row r="195" spans="1:12" s="9" customFormat="1" ht="24.9" customHeight="1" x14ac:dyDescent="0.45">
      <c r="A195" s="86">
        <v>45269</v>
      </c>
      <c r="B195" s="96"/>
      <c r="C195" s="97"/>
      <c r="D195" s="85" t="s">
        <v>20</v>
      </c>
      <c r="E195" s="87">
        <v>1</v>
      </c>
      <c r="F195" s="50"/>
      <c r="G195" s="50"/>
      <c r="H195" s="50"/>
      <c r="I195" s="100"/>
      <c r="J195" s="51">
        <f t="shared" si="11"/>
        <v>0</v>
      </c>
      <c r="K195" s="52" t="s">
        <v>13</v>
      </c>
      <c r="L195" s="83">
        <f t="shared" si="10"/>
        <v>0</v>
      </c>
    </row>
    <row r="196" spans="1:12" s="9" customFormat="1" ht="24.9" customHeight="1" x14ac:dyDescent="0.45">
      <c r="A196" s="86">
        <v>45270</v>
      </c>
      <c r="B196" s="96"/>
      <c r="C196" s="97"/>
      <c r="D196" s="85" t="s">
        <v>21</v>
      </c>
      <c r="E196" s="87">
        <v>1</v>
      </c>
      <c r="F196" s="50">
        <v>15</v>
      </c>
      <c r="G196" s="50"/>
      <c r="H196" s="50"/>
      <c r="I196" s="100"/>
      <c r="J196" s="51">
        <f t="shared" si="11"/>
        <v>15</v>
      </c>
      <c r="K196" s="52" t="s">
        <v>14</v>
      </c>
      <c r="L196" s="83">
        <f t="shared" si="10"/>
        <v>0.44999999999999996</v>
      </c>
    </row>
    <row r="197" spans="1:12" s="9" customFormat="1" ht="24.9" customHeight="1" x14ac:dyDescent="0.45">
      <c r="A197" s="86">
        <v>45270</v>
      </c>
      <c r="B197" s="96"/>
      <c r="C197" s="97"/>
      <c r="D197" s="85" t="s">
        <v>26</v>
      </c>
      <c r="E197" s="87">
        <v>2</v>
      </c>
      <c r="F197" s="50">
        <v>100</v>
      </c>
      <c r="G197" s="50"/>
      <c r="H197" s="50"/>
      <c r="I197" s="100"/>
      <c r="J197" s="51">
        <f t="shared" si="11"/>
        <v>100</v>
      </c>
      <c r="K197" s="52" t="s">
        <v>14</v>
      </c>
      <c r="L197" s="83">
        <f t="shared" si="10"/>
        <v>3</v>
      </c>
    </row>
    <row r="198" spans="1:12" s="9" customFormat="1" ht="24.9" customHeight="1" x14ac:dyDescent="0.45">
      <c r="A198" s="86">
        <v>45270</v>
      </c>
      <c r="B198" s="96"/>
      <c r="C198" s="97"/>
      <c r="D198" s="85" t="s">
        <v>34</v>
      </c>
      <c r="E198" s="87">
        <v>2</v>
      </c>
      <c r="F198" s="50">
        <v>157</v>
      </c>
      <c r="G198" s="50"/>
      <c r="H198" s="50"/>
      <c r="I198" s="100"/>
      <c r="J198" s="51">
        <f t="shared" si="11"/>
        <v>157</v>
      </c>
      <c r="K198" s="52" t="s">
        <v>14</v>
      </c>
      <c r="L198" s="83">
        <f t="shared" si="10"/>
        <v>4.71</v>
      </c>
    </row>
    <row r="199" spans="1:12" s="9" customFormat="1" ht="24.9" customHeight="1" x14ac:dyDescent="0.45">
      <c r="A199" s="86">
        <v>45270</v>
      </c>
      <c r="B199" s="96"/>
      <c r="C199" s="97"/>
      <c r="D199" s="85" t="s">
        <v>26</v>
      </c>
      <c r="E199" s="87">
        <v>1</v>
      </c>
      <c r="F199" s="50">
        <v>50</v>
      </c>
      <c r="G199" s="50"/>
      <c r="H199" s="50"/>
      <c r="I199" s="100"/>
      <c r="J199" s="51">
        <f t="shared" si="11"/>
        <v>50</v>
      </c>
      <c r="K199" s="52" t="s">
        <v>14</v>
      </c>
      <c r="L199" s="83">
        <f t="shared" si="10"/>
        <v>1.5</v>
      </c>
    </row>
    <row r="200" spans="1:12" s="9" customFormat="1" ht="24.9" customHeight="1" x14ac:dyDescent="0.45">
      <c r="A200" s="86">
        <v>45270</v>
      </c>
      <c r="B200" s="96"/>
      <c r="C200" s="97"/>
      <c r="D200" s="85" t="s">
        <v>30</v>
      </c>
      <c r="E200" s="87">
        <v>2</v>
      </c>
      <c r="F200" s="50">
        <v>153</v>
      </c>
      <c r="G200" s="50"/>
      <c r="H200" s="50"/>
      <c r="I200" s="100"/>
      <c r="J200" s="51">
        <f t="shared" si="11"/>
        <v>153</v>
      </c>
      <c r="K200" s="52" t="s">
        <v>14</v>
      </c>
      <c r="L200" s="83">
        <f t="shared" si="10"/>
        <v>4.59</v>
      </c>
    </row>
    <row r="201" spans="1:12" s="9" customFormat="1" ht="24.9" customHeight="1" x14ac:dyDescent="0.45">
      <c r="A201" s="86">
        <v>45270</v>
      </c>
      <c r="B201" s="96"/>
      <c r="C201" s="97"/>
      <c r="D201" s="85" t="s">
        <v>27</v>
      </c>
      <c r="E201" s="87">
        <v>1</v>
      </c>
      <c r="F201" s="50">
        <v>325</v>
      </c>
      <c r="G201" s="50"/>
      <c r="H201" s="50"/>
      <c r="I201" s="100"/>
      <c r="J201" s="51">
        <f t="shared" si="11"/>
        <v>325</v>
      </c>
      <c r="K201" s="52" t="s">
        <v>17</v>
      </c>
      <c r="L201" s="83">
        <f t="shared" si="10"/>
        <v>9.75</v>
      </c>
    </row>
    <row r="202" spans="1:12" s="9" customFormat="1" ht="24.9" customHeight="1" x14ac:dyDescent="0.45">
      <c r="A202" s="86">
        <v>45270</v>
      </c>
      <c r="B202" s="96"/>
      <c r="C202" s="97"/>
      <c r="D202" s="85" t="s">
        <v>20</v>
      </c>
      <c r="E202" s="87">
        <v>2</v>
      </c>
      <c r="F202" s="50">
        <v>5</v>
      </c>
      <c r="G202" s="50"/>
      <c r="H202" s="50"/>
      <c r="I202" s="100"/>
      <c r="J202" s="51">
        <f t="shared" si="11"/>
        <v>5</v>
      </c>
      <c r="K202" s="52" t="s">
        <v>17</v>
      </c>
      <c r="L202" s="83">
        <f t="shared" si="10"/>
        <v>0.15</v>
      </c>
    </row>
    <row r="203" spans="1:12" s="9" customFormat="1" ht="24.9" customHeight="1" x14ac:dyDescent="0.45">
      <c r="A203" s="86">
        <v>45272</v>
      </c>
      <c r="B203" s="96"/>
      <c r="C203" s="97"/>
      <c r="D203" s="85" t="s">
        <v>26</v>
      </c>
      <c r="E203" s="90">
        <v>4</v>
      </c>
      <c r="F203" s="50">
        <v>19</v>
      </c>
      <c r="G203" s="50"/>
      <c r="H203" s="50"/>
      <c r="I203" s="100"/>
      <c r="J203" s="51">
        <f t="shared" si="11"/>
        <v>19</v>
      </c>
      <c r="K203" s="52" t="s">
        <v>13</v>
      </c>
      <c r="L203" s="83">
        <f t="shared" si="10"/>
        <v>0.56999999999999995</v>
      </c>
    </row>
    <row r="204" spans="1:12" s="9" customFormat="1" ht="24.9" customHeight="1" x14ac:dyDescent="0.45">
      <c r="A204" s="86">
        <v>45272</v>
      </c>
      <c r="B204" s="96"/>
      <c r="C204" s="97"/>
      <c r="D204" s="85" t="s">
        <v>33</v>
      </c>
      <c r="E204" s="90">
        <v>13</v>
      </c>
      <c r="F204" s="50">
        <v>234</v>
      </c>
      <c r="G204" s="50"/>
      <c r="H204" s="50"/>
      <c r="I204" s="100"/>
      <c r="J204" s="51">
        <f t="shared" si="11"/>
        <v>234</v>
      </c>
      <c r="K204" s="52" t="s">
        <v>13</v>
      </c>
      <c r="L204" s="83">
        <f t="shared" si="10"/>
        <v>7.02</v>
      </c>
    </row>
    <row r="205" spans="1:12" s="9" customFormat="1" ht="24.9" customHeight="1" x14ac:dyDescent="0.45">
      <c r="A205" s="86">
        <v>45272</v>
      </c>
      <c r="B205" s="96"/>
      <c r="C205" s="97"/>
      <c r="D205" s="85" t="s">
        <v>25</v>
      </c>
      <c r="E205" s="90">
        <v>2</v>
      </c>
      <c r="F205" s="50">
        <v>94</v>
      </c>
      <c r="G205" s="50"/>
      <c r="H205" s="50"/>
      <c r="I205" s="100"/>
      <c r="J205" s="51">
        <f t="shared" si="11"/>
        <v>94</v>
      </c>
      <c r="K205" s="52" t="s">
        <v>14</v>
      </c>
      <c r="L205" s="83">
        <f t="shared" si="10"/>
        <v>2.82</v>
      </c>
    </row>
    <row r="206" spans="1:12" s="9" customFormat="1" ht="24.9" customHeight="1" x14ac:dyDescent="0.45">
      <c r="A206" s="86">
        <v>45272</v>
      </c>
      <c r="B206" s="96"/>
      <c r="C206" s="97"/>
      <c r="D206" s="85" t="s">
        <v>26</v>
      </c>
      <c r="E206" s="90">
        <v>3</v>
      </c>
      <c r="F206" s="50">
        <v>55</v>
      </c>
      <c r="G206" s="50"/>
      <c r="H206" s="50"/>
      <c r="I206" s="100"/>
      <c r="J206" s="51">
        <f t="shared" si="11"/>
        <v>55</v>
      </c>
      <c r="K206" s="52" t="s">
        <v>14</v>
      </c>
      <c r="L206" s="83">
        <f t="shared" si="10"/>
        <v>1.65</v>
      </c>
    </row>
    <row r="207" spans="1:12" s="9" customFormat="1" ht="24.9" customHeight="1" x14ac:dyDescent="0.45">
      <c r="A207" s="86">
        <v>45272</v>
      </c>
      <c r="B207" s="96"/>
      <c r="C207" s="97"/>
      <c r="D207" s="85" t="s">
        <v>27</v>
      </c>
      <c r="E207" s="90">
        <v>2</v>
      </c>
      <c r="F207" s="50">
        <v>48</v>
      </c>
      <c r="G207" s="50"/>
      <c r="H207" s="50"/>
      <c r="I207" s="100"/>
      <c r="J207" s="51">
        <f t="shared" si="11"/>
        <v>48</v>
      </c>
      <c r="K207" s="52" t="s">
        <v>14</v>
      </c>
      <c r="L207" s="83">
        <f t="shared" si="10"/>
        <v>1.44</v>
      </c>
    </row>
    <row r="208" spans="1:12" s="9" customFormat="1" ht="24.9" customHeight="1" x14ac:dyDescent="0.45">
      <c r="A208" s="86">
        <v>45274</v>
      </c>
      <c r="B208" s="96"/>
      <c r="C208" s="97"/>
      <c r="D208" s="85" t="s">
        <v>25</v>
      </c>
      <c r="E208" s="90">
        <v>1</v>
      </c>
      <c r="F208" s="50"/>
      <c r="G208" s="50"/>
      <c r="H208" s="50"/>
      <c r="I208" s="100"/>
      <c r="J208" s="51">
        <f t="shared" si="11"/>
        <v>0</v>
      </c>
      <c r="K208" s="52" t="s">
        <v>15</v>
      </c>
      <c r="L208" s="83">
        <f t="shared" si="10"/>
        <v>0</v>
      </c>
    </row>
    <row r="209" spans="1:12" s="9" customFormat="1" ht="24.9" customHeight="1" x14ac:dyDescent="0.45">
      <c r="A209" s="86">
        <v>45274</v>
      </c>
      <c r="B209" s="96"/>
      <c r="C209" s="97"/>
      <c r="D209" s="85" t="s">
        <v>20</v>
      </c>
      <c r="E209" s="90">
        <v>5</v>
      </c>
      <c r="F209" s="50">
        <v>33</v>
      </c>
      <c r="G209" s="50"/>
      <c r="H209" s="50"/>
      <c r="I209" s="100"/>
      <c r="J209" s="51">
        <f t="shared" si="11"/>
        <v>33</v>
      </c>
      <c r="K209" s="52" t="s">
        <v>15</v>
      </c>
      <c r="L209" s="83">
        <f t="shared" si="10"/>
        <v>0.99</v>
      </c>
    </row>
    <row r="210" spans="1:12" s="9" customFormat="1" ht="24.9" customHeight="1" x14ac:dyDescent="0.45">
      <c r="A210" s="86">
        <v>45274</v>
      </c>
      <c r="B210" s="96"/>
      <c r="C210" s="97"/>
      <c r="D210" s="85" t="s">
        <v>25</v>
      </c>
      <c r="E210" s="90">
        <v>1</v>
      </c>
      <c r="F210" s="50">
        <v>5</v>
      </c>
      <c r="G210" s="50"/>
      <c r="H210" s="50"/>
      <c r="I210" s="100"/>
      <c r="J210" s="51">
        <f t="shared" si="11"/>
        <v>5</v>
      </c>
      <c r="K210" s="52" t="s">
        <v>15</v>
      </c>
      <c r="L210" s="83">
        <f t="shared" si="10"/>
        <v>0.15</v>
      </c>
    </row>
    <row r="211" spans="1:12" s="9" customFormat="1" ht="24.9" customHeight="1" x14ac:dyDescent="0.3">
      <c r="A211" s="86">
        <v>45274</v>
      </c>
      <c r="B211" s="96"/>
      <c r="C211" s="97"/>
      <c r="D211" s="104" t="s">
        <v>22</v>
      </c>
      <c r="E211" s="90">
        <v>2</v>
      </c>
      <c r="F211" s="50"/>
      <c r="G211" s="50"/>
      <c r="H211" s="50"/>
      <c r="I211" s="100"/>
      <c r="J211" s="51">
        <f t="shared" si="11"/>
        <v>0</v>
      </c>
      <c r="K211" s="14" t="s">
        <v>17</v>
      </c>
      <c r="L211" s="94">
        <f t="shared" si="10"/>
        <v>0</v>
      </c>
    </row>
    <row r="212" spans="1:12" s="9" customFormat="1" ht="24.9" customHeight="1" x14ac:dyDescent="0.45">
      <c r="A212" s="86">
        <v>45274</v>
      </c>
      <c r="B212" s="96"/>
      <c r="C212" s="97"/>
      <c r="D212" s="85" t="s">
        <v>27</v>
      </c>
      <c r="E212" s="14">
        <v>3</v>
      </c>
      <c r="F212" s="50">
        <v>300</v>
      </c>
      <c r="G212" s="50"/>
      <c r="H212" s="50"/>
      <c r="I212" s="100"/>
      <c r="J212" s="51">
        <f t="shared" si="11"/>
        <v>300</v>
      </c>
      <c r="K212" s="14" t="s">
        <v>17</v>
      </c>
      <c r="L212" s="94">
        <f t="shared" si="10"/>
        <v>9</v>
      </c>
    </row>
    <row r="213" spans="1:12" s="9" customFormat="1" ht="24.9" customHeight="1" x14ac:dyDescent="0.45">
      <c r="A213" s="86">
        <v>45274</v>
      </c>
      <c r="B213" s="96"/>
      <c r="C213" s="97"/>
      <c r="D213" s="85" t="s">
        <v>30</v>
      </c>
      <c r="E213" s="14">
        <v>6</v>
      </c>
      <c r="F213" s="50">
        <v>466</v>
      </c>
      <c r="G213" s="50"/>
      <c r="H213" s="50"/>
      <c r="I213" s="100"/>
      <c r="J213" s="51">
        <f t="shared" si="11"/>
        <v>466</v>
      </c>
      <c r="K213" s="52" t="s">
        <v>17</v>
      </c>
      <c r="L213" s="83">
        <f t="shared" si="10"/>
        <v>13.979999999999999</v>
      </c>
    </row>
    <row r="214" spans="1:12" s="9" customFormat="1" ht="24.9" customHeight="1" x14ac:dyDescent="0.45">
      <c r="A214" s="86">
        <v>45275</v>
      </c>
      <c r="B214" s="96"/>
      <c r="C214" s="97"/>
      <c r="D214" s="85" t="s">
        <v>27</v>
      </c>
      <c r="E214" s="87">
        <v>2</v>
      </c>
      <c r="F214" s="50">
        <v>15</v>
      </c>
      <c r="G214" s="50"/>
      <c r="H214" s="50"/>
      <c r="I214" s="100"/>
      <c r="J214" s="51">
        <f t="shared" si="11"/>
        <v>15</v>
      </c>
      <c r="K214" s="52" t="s">
        <v>14</v>
      </c>
      <c r="L214" s="83">
        <f t="shared" si="10"/>
        <v>0.44999999999999996</v>
      </c>
    </row>
    <row r="215" spans="1:12" s="9" customFormat="1" ht="24.9" customHeight="1" x14ac:dyDescent="0.45">
      <c r="A215" s="86">
        <v>45275</v>
      </c>
      <c r="B215" s="96"/>
      <c r="C215" s="97"/>
      <c r="D215" s="85" t="s">
        <v>26</v>
      </c>
      <c r="E215" s="87">
        <v>2</v>
      </c>
      <c r="F215" s="50"/>
      <c r="G215" s="50"/>
      <c r="H215" s="50"/>
      <c r="I215" s="100"/>
      <c r="J215" s="51">
        <f t="shared" si="11"/>
        <v>0</v>
      </c>
      <c r="K215" s="52" t="s">
        <v>17</v>
      </c>
      <c r="L215" s="83">
        <f t="shared" si="10"/>
        <v>0</v>
      </c>
    </row>
    <row r="216" spans="1:12" s="9" customFormat="1" ht="24.9" customHeight="1" x14ac:dyDescent="0.45">
      <c r="A216" s="86">
        <v>45275</v>
      </c>
      <c r="B216" s="96"/>
      <c r="C216" s="97"/>
      <c r="D216" s="85" t="s">
        <v>20</v>
      </c>
      <c r="E216" s="87">
        <v>2</v>
      </c>
      <c r="F216" s="50"/>
      <c r="G216" s="50"/>
      <c r="H216" s="50"/>
      <c r="I216" s="100"/>
      <c r="J216" s="51">
        <f t="shared" si="11"/>
        <v>0</v>
      </c>
      <c r="K216" s="52" t="s">
        <v>17</v>
      </c>
      <c r="L216" s="83">
        <f t="shared" si="10"/>
        <v>0</v>
      </c>
    </row>
    <row r="217" spans="1:12" s="9" customFormat="1" ht="24.9" customHeight="1" x14ac:dyDescent="0.45">
      <c r="A217" s="86">
        <v>45275</v>
      </c>
      <c r="B217" s="96"/>
      <c r="C217" s="97"/>
      <c r="D217" s="85" t="s">
        <v>25</v>
      </c>
      <c r="E217" s="87">
        <v>3</v>
      </c>
      <c r="F217" s="50">
        <v>119</v>
      </c>
      <c r="G217" s="50"/>
      <c r="H217" s="50"/>
      <c r="I217" s="100"/>
      <c r="J217" s="51">
        <f t="shared" si="11"/>
        <v>119</v>
      </c>
      <c r="K217" s="52" t="s">
        <v>17</v>
      </c>
      <c r="L217" s="83">
        <f t="shared" ref="L217:L263" si="12">J217*3%</f>
        <v>3.57</v>
      </c>
    </row>
    <row r="218" spans="1:12" s="9" customFormat="1" ht="24.9" customHeight="1" x14ac:dyDescent="0.45">
      <c r="A218" s="86">
        <v>45275</v>
      </c>
      <c r="B218" s="96"/>
      <c r="C218" s="97"/>
      <c r="D218" s="85" t="s">
        <v>20</v>
      </c>
      <c r="E218" s="87">
        <v>3</v>
      </c>
      <c r="F218" s="50">
        <v>336</v>
      </c>
      <c r="G218" s="50"/>
      <c r="H218" s="50"/>
      <c r="I218" s="100"/>
      <c r="J218" s="51">
        <f t="shared" si="11"/>
        <v>336</v>
      </c>
      <c r="K218" s="52" t="s">
        <v>17</v>
      </c>
      <c r="L218" s="83">
        <f t="shared" si="12"/>
        <v>10.08</v>
      </c>
    </row>
    <row r="219" spans="1:12" s="9" customFormat="1" ht="24.9" customHeight="1" x14ac:dyDescent="0.3">
      <c r="A219" s="86">
        <v>45275</v>
      </c>
      <c r="B219" s="96"/>
      <c r="C219" s="97"/>
      <c r="D219" s="104" t="s">
        <v>22</v>
      </c>
      <c r="E219" s="87">
        <v>2</v>
      </c>
      <c r="F219" s="50">
        <v>75</v>
      </c>
      <c r="G219" s="50"/>
      <c r="H219" s="50"/>
      <c r="I219" s="100"/>
      <c r="J219" s="51">
        <f t="shared" si="11"/>
        <v>75</v>
      </c>
      <c r="K219" s="52" t="s">
        <v>17</v>
      </c>
      <c r="L219" s="83">
        <f t="shared" si="12"/>
        <v>2.25</v>
      </c>
    </row>
    <row r="220" spans="1:12" s="9" customFormat="1" ht="24.9" customHeight="1" x14ac:dyDescent="0.45">
      <c r="A220" s="86">
        <v>45277</v>
      </c>
      <c r="B220" s="96"/>
      <c r="C220" s="97"/>
      <c r="D220" s="85" t="s">
        <v>25</v>
      </c>
      <c r="E220" s="14">
        <v>6</v>
      </c>
      <c r="F220" s="50">
        <v>2</v>
      </c>
      <c r="G220" s="50"/>
      <c r="H220" s="50"/>
      <c r="I220" s="100"/>
      <c r="J220" s="51">
        <f t="shared" si="11"/>
        <v>2</v>
      </c>
      <c r="K220" s="52" t="s">
        <v>14</v>
      </c>
      <c r="L220" s="83">
        <f t="shared" si="12"/>
        <v>0.06</v>
      </c>
    </row>
    <row r="221" spans="1:12" s="9" customFormat="1" ht="24.9" customHeight="1" x14ac:dyDescent="0.45">
      <c r="A221" s="86">
        <v>45277</v>
      </c>
      <c r="B221" s="96"/>
      <c r="C221" s="97"/>
      <c r="D221" s="85" t="s">
        <v>30</v>
      </c>
      <c r="E221" s="14">
        <v>5</v>
      </c>
      <c r="F221" s="50">
        <v>245</v>
      </c>
      <c r="G221" s="50"/>
      <c r="H221" s="50"/>
      <c r="I221" s="100"/>
      <c r="J221" s="51">
        <f t="shared" si="11"/>
        <v>245</v>
      </c>
      <c r="K221" s="52" t="s">
        <v>14</v>
      </c>
      <c r="L221" s="83">
        <f t="shared" si="12"/>
        <v>7.35</v>
      </c>
    </row>
    <row r="222" spans="1:12" s="9" customFormat="1" ht="24.9" customHeight="1" x14ac:dyDescent="0.45">
      <c r="A222" s="86">
        <v>45277</v>
      </c>
      <c r="B222" s="96"/>
      <c r="C222" s="97"/>
      <c r="D222" s="85" t="s">
        <v>28</v>
      </c>
      <c r="E222" s="14">
        <v>1</v>
      </c>
      <c r="F222" s="50"/>
      <c r="G222" s="50"/>
      <c r="H222" s="50"/>
      <c r="I222" s="100"/>
      <c r="J222" s="51">
        <f t="shared" si="11"/>
        <v>0</v>
      </c>
      <c r="K222" s="52" t="s">
        <v>14</v>
      </c>
      <c r="L222" s="83">
        <f t="shared" si="12"/>
        <v>0</v>
      </c>
    </row>
    <row r="223" spans="1:12" s="9" customFormat="1" ht="24.9" customHeight="1" x14ac:dyDescent="0.45">
      <c r="A223" s="86">
        <v>45277</v>
      </c>
      <c r="B223" s="96"/>
      <c r="C223" s="97"/>
      <c r="D223" s="85" t="s">
        <v>27</v>
      </c>
      <c r="E223" s="14">
        <v>4</v>
      </c>
      <c r="F223" s="50">
        <v>152</v>
      </c>
      <c r="G223" s="50"/>
      <c r="H223" s="50"/>
      <c r="I223" s="100"/>
      <c r="J223" s="51">
        <f t="shared" si="11"/>
        <v>152</v>
      </c>
      <c r="K223" s="52" t="s">
        <v>14</v>
      </c>
      <c r="L223" s="83">
        <f t="shared" si="12"/>
        <v>4.5599999999999996</v>
      </c>
    </row>
    <row r="224" spans="1:12" s="9" customFormat="1" ht="24.9" customHeight="1" x14ac:dyDescent="0.45">
      <c r="A224" s="86">
        <v>45277</v>
      </c>
      <c r="B224" s="96"/>
      <c r="C224" s="97"/>
      <c r="D224" s="85" t="s">
        <v>24</v>
      </c>
      <c r="E224" s="14">
        <v>1</v>
      </c>
      <c r="F224" s="50"/>
      <c r="G224" s="50"/>
      <c r="H224" s="50"/>
      <c r="I224" s="100"/>
      <c r="J224" s="51">
        <f t="shared" si="11"/>
        <v>0</v>
      </c>
      <c r="K224" s="52" t="s">
        <v>15</v>
      </c>
      <c r="L224" s="83">
        <f t="shared" si="12"/>
        <v>0</v>
      </c>
    </row>
    <row r="225" spans="1:12" s="9" customFormat="1" ht="24.9" customHeight="1" x14ac:dyDescent="0.45">
      <c r="A225" s="86">
        <v>45277</v>
      </c>
      <c r="B225" s="96"/>
      <c r="C225" s="97"/>
      <c r="D225" s="85" t="s">
        <v>20</v>
      </c>
      <c r="E225" s="14">
        <v>5</v>
      </c>
      <c r="F225" s="50">
        <v>270</v>
      </c>
      <c r="G225" s="50"/>
      <c r="H225" s="50"/>
      <c r="I225" s="100"/>
      <c r="J225" s="51">
        <f t="shared" si="11"/>
        <v>270</v>
      </c>
      <c r="K225" s="52" t="s">
        <v>15</v>
      </c>
      <c r="L225" s="83">
        <f t="shared" si="12"/>
        <v>8.1</v>
      </c>
    </row>
    <row r="226" spans="1:12" s="9" customFormat="1" ht="24.9" customHeight="1" x14ac:dyDescent="0.45">
      <c r="A226" s="86">
        <v>45277</v>
      </c>
      <c r="B226" s="96"/>
      <c r="C226" s="97"/>
      <c r="D226" s="85" t="s">
        <v>25</v>
      </c>
      <c r="E226" s="14">
        <v>2</v>
      </c>
      <c r="F226" s="50"/>
      <c r="G226" s="50"/>
      <c r="H226" s="50"/>
      <c r="I226" s="100"/>
      <c r="J226" s="51">
        <f t="shared" si="11"/>
        <v>0</v>
      </c>
      <c r="K226" s="52" t="s">
        <v>15</v>
      </c>
      <c r="L226" s="83">
        <f t="shared" si="12"/>
        <v>0</v>
      </c>
    </row>
    <row r="227" spans="1:12" s="9" customFormat="1" ht="24.9" customHeight="1" x14ac:dyDescent="0.45">
      <c r="A227" s="86">
        <v>45279</v>
      </c>
      <c r="B227" s="96"/>
      <c r="C227" s="97"/>
      <c r="D227" s="85" t="s">
        <v>28</v>
      </c>
      <c r="E227" s="14">
        <v>8</v>
      </c>
      <c r="F227" s="50">
        <v>122</v>
      </c>
      <c r="G227" s="50"/>
      <c r="H227" s="50"/>
      <c r="I227" s="100"/>
      <c r="J227" s="51">
        <f t="shared" si="11"/>
        <v>122</v>
      </c>
      <c r="K227" s="52" t="s">
        <v>15</v>
      </c>
      <c r="L227" s="83">
        <f t="shared" si="12"/>
        <v>3.6599999999999997</v>
      </c>
    </row>
    <row r="228" spans="1:12" s="9" customFormat="1" ht="24.9" customHeight="1" x14ac:dyDescent="0.45">
      <c r="A228" s="86">
        <v>45279</v>
      </c>
      <c r="B228" s="96"/>
      <c r="C228" s="97"/>
      <c r="D228" s="85" t="s">
        <v>20</v>
      </c>
      <c r="E228" s="14">
        <v>2</v>
      </c>
      <c r="F228" s="50">
        <v>185</v>
      </c>
      <c r="G228" s="50"/>
      <c r="H228" s="50"/>
      <c r="I228" s="100"/>
      <c r="J228" s="51">
        <f t="shared" si="11"/>
        <v>185</v>
      </c>
      <c r="K228" s="52" t="s">
        <v>15</v>
      </c>
      <c r="L228" s="83">
        <f t="shared" si="12"/>
        <v>5.55</v>
      </c>
    </row>
    <row r="229" spans="1:12" s="9" customFormat="1" ht="24.9" customHeight="1" x14ac:dyDescent="0.45">
      <c r="A229" s="86">
        <v>45279</v>
      </c>
      <c r="B229" s="96"/>
      <c r="C229" s="97"/>
      <c r="D229" s="85" t="s">
        <v>25</v>
      </c>
      <c r="E229" s="14">
        <v>2</v>
      </c>
      <c r="F229" s="50">
        <v>145</v>
      </c>
      <c r="G229" s="50"/>
      <c r="H229" s="50"/>
      <c r="I229" s="100"/>
      <c r="J229" s="51">
        <f t="shared" si="11"/>
        <v>145</v>
      </c>
      <c r="K229" s="52" t="s">
        <v>15</v>
      </c>
      <c r="L229" s="83">
        <f t="shared" si="12"/>
        <v>4.3499999999999996</v>
      </c>
    </row>
    <row r="230" spans="1:12" s="9" customFormat="1" ht="24.9" customHeight="1" x14ac:dyDescent="0.45">
      <c r="A230" s="86">
        <v>45279</v>
      </c>
      <c r="B230" s="96"/>
      <c r="C230" s="97"/>
      <c r="D230" s="85" t="s">
        <v>27</v>
      </c>
      <c r="E230" s="14">
        <v>2</v>
      </c>
      <c r="F230" s="50">
        <v>140</v>
      </c>
      <c r="G230" s="50"/>
      <c r="H230" s="50"/>
      <c r="I230" s="100"/>
      <c r="J230" s="51">
        <f t="shared" si="11"/>
        <v>140</v>
      </c>
      <c r="K230" s="52" t="s">
        <v>12</v>
      </c>
      <c r="L230" s="83">
        <f t="shared" si="12"/>
        <v>4.2</v>
      </c>
    </row>
    <row r="231" spans="1:12" s="9" customFormat="1" ht="24.9" customHeight="1" x14ac:dyDescent="0.45">
      <c r="A231" s="86">
        <v>45279</v>
      </c>
      <c r="B231" s="96"/>
      <c r="C231" s="97"/>
      <c r="D231" s="85" t="s">
        <v>25</v>
      </c>
      <c r="E231" s="14">
        <v>1</v>
      </c>
      <c r="F231" s="50">
        <v>56</v>
      </c>
      <c r="G231" s="50"/>
      <c r="H231" s="50"/>
      <c r="I231" s="100"/>
      <c r="J231" s="51">
        <f t="shared" si="11"/>
        <v>56</v>
      </c>
      <c r="K231" s="52" t="s">
        <v>12</v>
      </c>
      <c r="L231" s="83">
        <f t="shared" si="12"/>
        <v>1.68</v>
      </c>
    </row>
    <row r="232" spans="1:12" s="9" customFormat="1" ht="24.9" customHeight="1" x14ac:dyDescent="0.45">
      <c r="A232" s="86">
        <v>45279</v>
      </c>
      <c r="B232" s="96"/>
      <c r="C232" s="97"/>
      <c r="D232" s="85" t="s">
        <v>25</v>
      </c>
      <c r="E232" s="14">
        <v>1</v>
      </c>
      <c r="F232" s="50"/>
      <c r="G232" s="50"/>
      <c r="H232" s="50"/>
      <c r="I232" s="100"/>
      <c r="J232" s="51">
        <f t="shared" si="11"/>
        <v>0</v>
      </c>
      <c r="K232" s="52" t="s">
        <v>12</v>
      </c>
      <c r="L232" s="83">
        <f t="shared" si="12"/>
        <v>0</v>
      </c>
    </row>
    <row r="233" spans="1:12" s="9" customFormat="1" ht="24.9" customHeight="1" x14ac:dyDescent="0.45">
      <c r="A233" s="86">
        <v>45279</v>
      </c>
      <c r="B233" s="96"/>
      <c r="C233" s="97"/>
      <c r="D233" s="85" t="s">
        <v>33</v>
      </c>
      <c r="E233" s="14">
        <v>2</v>
      </c>
      <c r="F233" s="50"/>
      <c r="G233" s="50"/>
      <c r="H233" s="50"/>
      <c r="I233" s="100"/>
      <c r="J233" s="51">
        <f t="shared" si="11"/>
        <v>0</v>
      </c>
      <c r="K233" s="52" t="s">
        <v>12</v>
      </c>
      <c r="L233" s="83">
        <f t="shared" si="12"/>
        <v>0</v>
      </c>
    </row>
    <row r="234" spans="1:12" s="9" customFormat="1" ht="24.9" customHeight="1" x14ac:dyDescent="0.45">
      <c r="A234" s="86">
        <v>45281</v>
      </c>
      <c r="B234" s="96"/>
      <c r="C234" s="97"/>
      <c r="D234" s="85" t="s">
        <v>26</v>
      </c>
      <c r="E234" s="14">
        <v>8</v>
      </c>
      <c r="F234" s="50">
        <v>222</v>
      </c>
      <c r="G234" s="50"/>
      <c r="H234" s="50"/>
      <c r="I234" s="100"/>
      <c r="J234" s="51">
        <f t="shared" si="11"/>
        <v>222</v>
      </c>
      <c r="K234" s="52" t="s">
        <v>14</v>
      </c>
      <c r="L234" s="83">
        <f t="shared" si="12"/>
        <v>6.66</v>
      </c>
    </row>
    <row r="235" spans="1:12" s="9" customFormat="1" ht="24.9" customHeight="1" x14ac:dyDescent="0.3">
      <c r="A235" s="86">
        <v>45281</v>
      </c>
      <c r="B235" s="96"/>
      <c r="C235" s="97"/>
      <c r="D235" s="104" t="s">
        <v>22</v>
      </c>
      <c r="E235" s="14">
        <v>1</v>
      </c>
      <c r="F235" s="50">
        <v>35</v>
      </c>
      <c r="G235" s="50"/>
      <c r="H235" s="50"/>
      <c r="I235" s="100"/>
      <c r="J235" s="51">
        <f t="shared" si="11"/>
        <v>35</v>
      </c>
      <c r="K235" s="52" t="s">
        <v>14</v>
      </c>
      <c r="L235" s="83">
        <f t="shared" si="12"/>
        <v>1.05</v>
      </c>
    </row>
    <row r="236" spans="1:12" s="9" customFormat="1" ht="24.9" customHeight="1" x14ac:dyDescent="0.45">
      <c r="A236" s="86">
        <v>45281</v>
      </c>
      <c r="B236" s="96"/>
      <c r="C236" s="97"/>
      <c r="D236" s="85" t="s">
        <v>28</v>
      </c>
      <c r="E236" s="14">
        <v>5</v>
      </c>
      <c r="F236" s="50">
        <v>115</v>
      </c>
      <c r="G236" s="50"/>
      <c r="H236" s="50"/>
      <c r="I236" s="100"/>
      <c r="J236" s="51">
        <f t="shared" si="11"/>
        <v>115</v>
      </c>
      <c r="K236" s="52" t="s">
        <v>15</v>
      </c>
      <c r="L236" s="83">
        <f t="shared" si="12"/>
        <v>3.4499999999999997</v>
      </c>
    </row>
    <row r="237" spans="1:12" s="9" customFormat="1" ht="24.9" customHeight="1" x14ac:dyDescent="0.45">
      <c r="A237" s="86">
        <v>45281</v>
      </c>
      <c r="B237" s="96"/>
      <c r="C237" s="97"/>
      <c r="D237" s="85" t="s">
        <v>26</v>
      </c>
      <c r="E237" s="14">
        <v>1</v>
      </c>
      <c r="F237" s="50"/>
      <c r="G237" s="50"/>
      <c r="H237" s="50"/>
      <c r="I237" s="100"/>
      <c r="J237" s="51">
        <f t="shared" si="11"/>
        <v>0</v>
      </c>
      <c r="K237" s="52" t="s">
        <v>15</v>
      </c>
      <c r="L237" s="83">
        <f t="shared" si="12"/>
        <v>0</v>
      </c>
    </row>
    <row r="238" spans="1:12" s="9" customFormat="1" ht="24.9" customHeight="1" x14ac:dyDescent="0.45">
      <c r="A238" s="86">
        <v>45281</v>
      </c>
      <c r="B238" s="96"/>
      <c r="C238" s="97"/>
      <c r="D238" s="85" t="s">
        <v>27</v>
      </c>
      <c r="E238" s="14">
        <v>2</v>
      </c>
      <c r="F238" s="50"/>
      <c r="G238" s="50"/>
      <c r="H238" s="50"/>
      <c r="I238" s="100"/>
      <c r="J238" s="51">
        <f t="shared" si="11"/>
        <v>0</v>
      </c>
      <c r="K238" s="52" t="s">
        <v>15</v>
      </c>
      <c r="L238" s="83">
        <f t="shared" si="12"/>
        <v>0</v>
      </c>
    </row>
    <row r="239" spans="1:12" s="9" customFormat="1" ht="24.9" customHeight="1" x14ac:dyDescent="0.45">
      <c r="A239" s="86">
        <v>45281</v>
      </c>
      <c r="B239" s="96"/>
      <c r="C239" s="97"/>
      <c r="D239" s="85" t="s">
        <v>30</v>
      </c>
      <c r="E239" s="14">
        <v>2</v>
      </c>
      <c r="F239" s="50"/>
      <c r="G239" s="50"/>
      <c r="H239" s="50"/>
      <c r="I239" s="100"/>
      <c r="J239" s="51">
        <f t="shared" si="11"/>
        <v>0</v>
      </c>
      <c r="K239" s="52" t="s">
        <v>15</v>
      </c>
      <c r="L239" s="83">
        <f t="shared" si="12"/>
        <v>0</v>
      </c>
    </row>
    <row r="240" spans="1:12" s="9" customFormat="1" ht="24.9" customHeight="1" x14ac:dyDescent="0.45">
      <c r="A240" s="86">
        <v>45281</v>
      </c>
      <c r="B240" s="96"/>
      <c r="C240" s="97"/>
      <c r="D240" s="85" t="s">
        <v>30</v>
      </c>
      <c r="E240" s="14">
        <v>3</v>
      </c>
      <c r="F240" s="50">
        <v>47</v>
      </c>
      <c r="G240" s="50"/>
      <c r="H240" s="50"/>
      <c r="I240" s="100"/>
      <c r="J240" s="51">
        <f t="shared" si="11"/>
        <v>47</v>
      </c>
      <c r="K240" s="52" t="s">
        <v>15</v>
      </c>
      <c r="L240" s="83">
        <f t="shared" si="12"/>
        <v>1.41</v>
      </c>
    </row>
    <row r="241" spans="1:12" s="9" customFormat="1" ht="24.9" customHeight="1" x14ac:dyDescent="0.45">
      <c r="A241" s="86">
        <v>45281</v>
      </c>
      <c r="B241" s="96"/>
      <c r="C241" s="97"/>
      <c r="D241" s="85" t="s">
        <v>27</v>
      </c>
      <c r="E241" s="14">
        <v>5</v>
      </c>
      <c r="F241" s="50">
        <v>95</v>
      </c>
      <c r="G241" s="50"/>
      <c r="H241" s="50"/>
      <c r="I241" s="100"/>
      <c r="J241" s="51">
        <f t="shared" si="11"/>
        <v>95</v>
      </c>
      <c r="K241" s="52" t="s">
        <v>15</v>
      </c>
      <c r="L241" s="83">
        <f t="shared" si="12"/>
        <v>2.85</v>
      </c>
    </row>
    <row r="242" spans="1:12" s="9" customFormat="1" ht="24.9" customHeight="1" x14ac:dyDescent="0.45">
      <c r="A242" s="86">
        <v>45282</v>
      </c>
      <c r="B242" s="96"/>
      <c r="C242" s="97"/>
      <c r="D242" s="85" t="s">
        <v>34</v>
      </c>
      <c r="E242" s="87">
        <v>1</v>
      </c>
      <c r="F242" s="50"/>
      <c r="G242" s="50"/>
      <c r="H242" s="50"/>
      <c r="I242" s="100"/>
      <c r="J242" s="51">
        <f t="shared" si="11"/>
        <v>0</v>
      </c>
      <c r="K242" s="52" t="s">
        <v>17</v>
      </c>
      <c r="L242" s="83">
        <f t="shared" si="12"/>
        <v>0</v>
      </c>
    </row>
    <row r="243" spans="1:12" s="9" customFormat="1" ht="24.9" customHeight="1" x14ac:dyDescent="0.45">
      <c r="A243" s="86">
        <v>45282</v>
      </c>
      <c r="B243" s="96"/>
      <c r="C243" s="97"/>
      <c r="D243" s="85" t="s">
        <v>20</v>
      </c>
      <c r="E243" s="87">
        <v>1</v>
      </c>
      <c r="F243" s="50"/>
      <c r="G243" s="50"/>
      <c r="H243" s="50"/>
      <c r="I243" s="100"/>
      <c r="J243" s="51">
        <f t="shared" si="11"/>
        <v>0</v>
      </c>
      <c r="K243" s="52" t="s">
        <v>13</v>
      </c>
      <c r="L243" s="83">
        <f t="shared" si="12"/>
        <v>0</v>
      </c>
    </row>
    <row r="244" spans="1:12" s="9" customFormat="1" ht="24.9" customHeight="1" x14ac:dyDescent="0.45">
      <c r="A244" s="86">
        <v>45282</v>
      </c>
      <c r="B244" s="96"/>
      <c r="C244" s="97"/>
      <c r="D244" s="85" t="s">
        <v>20</v>
      </c>
      <c r="E244" s="87">
        <v>9</v>
      </c>
      <c r="F244" s="50">
        <v>56</v>
      </c>
      <c r="G244" s="50"/>
      <c r="H244" s="50"/>
      <c r="I244" s="100"/>
      <c r="J244" s="51">
        <f t="shared" si="11"/>
        <v>56</v>
      </c>
      <c r="K244" s="52" t="s">
        <v>13</v>
      </c>
      <c r="L244" s="83">
        <f t="shared" si="12"/>
        <v>1.68</v>
      </c>
    </row>
    <row r="245" spans="1:12" s="9" customFormat="1" ht="24.9" customHeight="1" x14ac:dyDescent="0.45">
      <c r="A245" s="86">
        <v>45282</v>
      </c>
      <c r="B245" s="96"/>
      <c r="C245" s="97"/>
      <c r="D245" s="85" t="s">
        <v>20</v>
      </c>
      <c r="E245" s="87">
        <v>2</v>
      </c>
      <c r="F245" s="50">
        <v>5</v>
      </c>
      <c r="G245" s="50"/>
      <c r="H245" s="50"/>
      <c r="I245" s="100"/>
      <c r="J245" s="51">
        <f t="shared" si="11"/>
        <v>5</v>
      </c>
      <c r="K245" s="52" t="s">
        <v>17</v>
      </c>
      <c r="L245" s="83">
        <f t="shared" si="12"/>
        <v>0.15</v>
      </c>
    </row>
    <row r="246" spans="1:12" s="9" customFormat="1" ht="24.9" customHeight="1" x14ac:dyDescent="0.45">
      <c r="A246" s="86">
        <v>45282</v>
      </c>
      <c r="B246" s="96"/>
      <c r="C246" s="97"/>
      <c r="D246" s="85" t="s">
        <v>28</v>
      </c>
      <c r="E246" s="87">
        <v>2</v>
      </c>
      <c r="F246" s="50">
        <v>68</v>
      </c>
      <c r="G246" s="50"/>
      <c r="H246" s="50"/>
      <c r="I246" s="100"/>
      <c r="J246" s="51">
        <f t="shared" ref="J246:J309" si="13">SUM(F246:H246)</f>
        <v>68</v>
      </c>
      <c r="K246" s="52" t="s">
        <v>13</v>
      </c>
      <c r="L246" s="83">
        <f t="shared" si="12"/>
        <v>2.04</v>
      </c>
    </row>
    <row r="247" spans="1:12" s="9" customFormat="1" ht="24.9" customHeight="1" x14ac:dyDescent="0.45">
      <c r="A247" s="56"/>
      <c r="B247" s="55"/>
      <c r="C247" s="53"/>
      <c r="D247" s="85"/>
      <c r="E247" s="14"/>
      <c r="F247" s="50"/>
      <c r="G247" s="50"/>
      <c r="H247" s="50"/>
      <c r="I247" s="100"/>
      <c r="J247" s="51">
        <f t="shared" si="13"/>
        <v>0</v>
      </c>
      <c r="K247" s="52"/>
      <c r="L247" s="83">
        <f t="shared" si="12"/>
        <v>0</v>
      </c>
    </row>
    <row r="248" spans="1:12" s="9" customFormat="1" ht="24.9" customHeight="1" x14ac:dyDescent="0.45">
      <c r="A248" s="56"/>
      <c r="B248" s="57"/>
      <c r="C248" s="53"/>
      <c r="D248" s="85"/>
      <c r="E248" s="14"/>
      <c r="F248" s="50"/>
      <c r="G248" s="50"/>
      <c r="H248" s="50"/>
      <c r="I248" s="100"/>
      <c r="J248" s="51">
        <f t="shared" si="13"/>
        <v>0</v>
      </c>
      <c r="K248" s="52"/>
      <c r="L248" s="83">
        <f t="shared" si="12"/>
        <v>0</v>
      </c>
    </row>
    <row r="249" spans="1:12" s="9" customFormat="1" ht="24.9" customHeight="1" x14ac:dyDescent="0.45">
      <c r="A249" s="56"/>
      <c r="B249" s="55"/>
      <c r="C249" s="53"/>
      <c r="D249" s="85"/>
      <c r="E249" s="14"/>
      <c r="F249" s="50"/>
      <c r="G249" s="50"/>
      <c r="H249" s="50"/>
      <c r="I249" s="100"/>
      <c r="J249" s="51">
        <f t="shared" si="13"/>
        <v>0</v>
      </c>
      <c r="K249" s="52"/>
      <c r="L249" s="83">
        <f t="shared" si="12"/>
        <v>0</v>
      </c>
    </row>
    <row r="250" spans="1:12" s="9" customFormat="1" ht="24.9" customHeight="1" x14ac:dyDescent="0.45">
      <c r="A250" s="56"/>
      <c r="B250" s="55"/>
      <c r="C250" s="53"/>
      <c r="D250" s="85"/>
      <c r="E250" s="14"/>
      <c r="F250" s="50"/>
      <c r="G250" s="50"/>
      <c r="H250" s="50"/>
      <c r="I250" s="100"/>
      <c r="J250" s="51">
        <f t="shared" si="13"/>
        <v>0</v>
      </c>
      <c r="K250" s="52"/>
      <c r="L250" s="83">
        <f t="shared" si="12"/>
        <v>0</v>
      </c>
    </row>
    <row r="251" spans="1:12" s="9" customFormat="1" ht="24.9" customHeight="1" x14ac:dyDescent="0.45">
      <c r="A251" s="56"/>
      <c r="B251" s="55"/>
      <c r="C251" s="56"/>
      <c r="D251" s="85"/>
      <c r="E251" s="14"/>
      <c r="F251" s="50"/>
      <c r="G251" s="50"/>
      <c r="H251" s="50"/>
      <c r="I251" s="100"/>
      <c r="J251" s="51">
        <f t="shared" si="13"/>
        <v>0</v>
      </c>
      <c r="K251" s="52"/>
      <c r="L251" s="83">
        <f t="shared" si="12"/>
        <v>0</v>
      </c>
    </row>
    <row r="252" spans="1:12" s="9" customFormat="1" ht="24.9" customHeight="1" x14ac:dyDescent="0.45">
      <c r="A252" s="56"/>
      <c r="B252" s="55"/>
      <c r="C252" s="53"/>
      <c r="D252" s="85"/>
      <c r="E252" s="14"/>
      <c r="F252" s="50"/>
      <c r="G252" s="50"/>
      <c r="H252" s="50"/>
      <c r="I252" s="100"/>
      <c r="J252" s="51">
        <f t="shared" si="13"/>
        <v>0</v>
      </c>
      <c r="K252" s="52"/>
      <c r="L252" s="83">
        <f t="shared" si="12"/>
        <v>0</v>
      </c>
    </row>
    <row r="253" spans="1:12" s="9" customFormat="1" ht="24.9" customHeight="1" x14ac:dyDescent="0.45">
      <c r="A253" s="56"/>
      <c r="B253" s="57"/>
      <c r="C253" s="53"/>
      <c r="D253" s="85"/>
      <c r="E253" s="14"/>
      <c r="F253" s="50"/>
      <c r="G253" s="50"/>
      <c r="H253" s="50"/>
      <c r="I253" s="100"/>
      <c r="J253" s="51">
        <f t="shared" si="13"/>
        <v>0</v>
      </c>
      <c r="K253" s="52"/>
      <c r="L253" s="83">
        <f t="shared" si="12"/>
        <v>0</v>
      </c>
    </row>
    <row r="254" spans="1:12" s="9" customFormat="1" ht="24.9" customHeight="1" x14ac:dyDescent="0.45">
      <c r="A254" s="56"/>
      <c r="B254" s="57"/>
      <c r="C254" s="53"/>
      <c r="D254" s="85"/>
      <c r="E254" s="14"/>
      <c r="F254" s="50"/>
      <c r="G254" s="50"/>
      <c r="H254" s="50"/>
      <c r="I254" s="100"/>
      <c r="J254" s="51">
        <f t="shared" si="13"/>
        <v>0</v>
      </c>
      <c r="K254" s="52"/>
      <c r="L254" s="83">
        <f t="shared" si="12"/>
        <v>0</v>
      </c>
    </row>
    <row r="255" spans="1:12" s="9" customFormat="1" ht="24.9" customHeight="1" x14ac:dyDescent="0.45">
      <c r="A255" s="56"/>
      <c r="B255" s="55"/>
      <c r="C255" s="53"/>
      <c r="D255" s="85"/>
      <c r="E255" s="14"/>
      <c r="F255" s="50"/>
      <c r="G255" s="50"/>
      <c r="H255" s="50"/>
      <c r="I255" s="100"/>
      <c r="J255" s="51">
        <f t="shared" si="13"/>
        <v>0</v>
      </c>
      <c r="K255" s="52"/>
      <c r="L255" s="83">
        <f t="shared" si="12"/>
        <v>0</v>
      </c>
    </row>
    <row r="256" spans="1:12" s="9" customFormat="1" ht="24.9" customHeight="1" x14ac:dyDescent="0.45">
      <c r="A256" s="56"/>
      <c r="B256" s="55"/>
      <c r="C256" s="53"/>
      <c r="D256" s="85"/>
      <c r="E256" s="14"/>
      <c r="F256" s="50"/>
      <c r="G256" s="50"/>
      <c r="H256" s="50"/>
      <c r="I256" s="100"/>
      <c r="J256" s="51">
        <f t="shared" si="13"/>
        <v>0</v>
      </c>
      <c r="K256" s="52"/>
      <c r="L256" s="83">
        <f t="shared" si="12"/>
        <v>0</v>
      </c>
    </row>
    <row r="257" spans="1:12" s="9" customFormat="1" ht="24.9" customHeight="1" x14ac:dyDescent="0.45">
      <c r="A257" s="56"/>
      <c r="B257" s="55"/>
      <c r="C257" s="53"/>
      <c r="D257" s="85"/>
      <c r="E257" s="14"/>
      <c r="F257" s="50"/>
      <c r="G257" s="50"/>
      <c r="H257" s="50"/>
      <c r="I257" s="100"/>
      <c r="J257" s="51">
        <f t="shared" si="13"/>
        <v>0</v>
      </c>
      <c r="K257" s="52"/>
      <c r="L257" s="83">
        <f t="shared" si="12"/>
        <v>0</v>
      </c>
    </row>
    <row r="258" spans="1:12" s="9" customFormat="1" ht="24.9" customHeight="1" x14ac:dyDescent="0.45">
      <c r="A258" s="56"/>
      <c r="B258" s="55"/>
      <c r="C258" s="53"/>
      <c r="D258" s="85"/>
      <c r="E258" s="14"/>
      <c r="F258" s="50"/>
      <c r="G258" s="50"/>
      <c r="H258" s="50"/>
      <c r="I258" s="100"/>
      <c r="J258" s="51">
        <f t="shared" si="13"/>
        <v>0</v>
      </c>
      <c r="K258" s="52"/>
      <c r="L258" s="83">
        <f t="shared" si="12"/>
        <v>0</v>
      </c>
    </row>
    <row r="259" spans="1:12" s="9" customFormat="1" ht="24.9" customHeight="1" x14ac:dyDescent="0.45">
      <c r="A259" s="56"/>
      <c r="B259" s="55"/>
      <c r="C259" s="53"/>
      <c r="D259" s="85"/>
      <c r="E259" s="14"/>
      <c r="F259" s="50"/>
      <c r="G259" s="61"/>
      <c r="H259" s="50"/>
      <c r="I259" s="100"/>
      <c r="J259" s="51">
        <f t="shared" si="13"/>
        <v>0</v>
      </c>
      <c r="K259" s="52"/>
      <c r="L259" s="83">
        <f t="shared" si="12"/>
        <v>0</v>
      </c>
    </row>
    <row r="260" spans="1:12" s="9" customFormat="1" ht="24.9" customHeight="1" x14ac:dyDescent="0.45">
      <c r="A260" s="56"/>
      <c r="B260" s="55"/>
      <c r="C260" s="56"/>
      <c r="D260" s="85"/>
      <c r="E260" s="14"/>
      <c r="F260" s="50"/>
      <c r="G260" s="50"/>
      <c r="H260" s="50"/>
      <c r="I260" s="100"/>
      <c r="J260" s="51">
        <f t="shared" si="13"/>
        <v>0</v>
      </c>
      <c r="K260" s="52"/>
      <c r="L260" s="83">
        <f t="shared" si="12"/>
        <v>0</v>
      </c>
    </row>
    <row r="261" spans="1:12" s="9" customFormat="1" ht="24.9" customHeight="1" x14ac:dyDescent="0.45">
      <c r="A261" s="56"/>
      <c r="B261" s="57"/>
      <c r="C261" s="53"/>
      <c r="D261" s="85"/>
      <c r="E261" s="14"/>
      <c r="F261" s="50"/>
      <c r="G261" s="50"/>
      <c r="H261" s="50"/>
      <c r="I261" s="100"/>
      <c r="J261" s="51">
        <f t="shared" si="13"/>
        <v>0</v>
      </c>
      <c r="K261" s="52"/>
      <c r="L261" s="83">
        <f t="shared" si="12"/>
        <v>0</v>
      </c>
    </row>
    <row r="262" spans="1:12" s="9" customFormat="1" ht="24.9" customHeight="1" x14ac:dyDescent="0.45">
      <c r="A262" s="56"/>
      <c r="B262" s="57"/>
      <c r="C262" s="53"/>
      <c r="D262" s="85"/>
      <c r="E262" s="14"/>
      <c r="F262" s="50"/>
      <c r="G262" s="50"/>
      <c r="H262" s="50"/>
      <c r="I262" s="100"/>
      <c r="J262" s="51">
        <f t="shared" si="13"/>
        <v>0</v>
      </c>
      <c r="K262" s="52"/>
      <c r="L262" s="83">
        <f t="shared" si="12"/>
        <v>0</v>
      </c>
    </row>
    <row r="263" spans="1:12" s="9" customFormat="1" ht="24.9" customHeight="1" x14ac:dyDescent="0.45">
      <c r="A263" s="56"/>
      <c r="B263" s="55"/>
      <c r="C263" s="53"/>
      <c r="D263" s="85"/>
      <c r="E263" s="14"/>
      <c r="F263" s="50"/>
      <c r="G263" s="50"/>
      <c r="H263" s="50"/>
      <c r="I263" s="100"/>
      <c r="J263" s="51">
        <f t="shared" si="13"/>
        <v>0</v>
      </c>
      <c r="K263" s="52"/>
      <c r="L263" s="83">
        <f t="shared" si="12"/>
        <v>0</v>
      </c>
    </row>
    <row r="264" spans="1:12" s="9" customFormat="1" ht="24.9" customHeight="1" x14ac:dyDescent="0.3">
      <c r="A264" s="56"/>
      <c r="B264" s="55"/>
      <c r="C264" s="56"/>
      <c r="D264" s="104"/>
      <c r="E264" s="14"/>
      <c r="F264" s="50"/>
      <c r="G264" s="50"/>
      <c r="H264" s="50"/>
      <c r="I264" s="100"/>
      <c r="J264" s="51">
        <f t="shared" si="13"/>
        <v>0</v>
      </c>
      <c r="K264" s="52"/>
      <c r="L264" s="83">
        <f t="shared" ref="L264:L327" si="14">J264*3%</f>
        <v>0</v>
      </c>
    </row>
    <row r="265" spans="1:12" s="9" customFormat="1" ht="24.9" customHeight="1" x14ac:dyDescent="0.45">
      <c r="A265" s="56"/>
      <c r="B265" s="55"/>
      <c r="C265" s="53"/>
      <c r="D265" s="85"/>
      <c r="E265" s="14"/>
      <c r="F265" s="50"/>
      <c r="G265" s="50"/>
      <c r="H265" s="50"/>
      <c r="I265" s="100"/>
      <c r="J265" s="51">
        <f t="shared" si="13"/>
        <v>0</v>
      </c>
      <c r="K265" s="52"/>
      <c r="L265" s="83">
        <f t="shared" si="14"/>
        <v>0</v>
      </c>
    </row>
    <row r="266" spans="1:12" s="9" customFormat="1" ht="24.9" customHeight="1" x14ac:dyDescent="0.45">
      <c r="A266" s="56"/>
      <c r="B266" s="57"/>
      <c r="C266" s="53"/>
      <c r="D266" s="85"/>
      <c r="E266" s="14"/>
      <c r="F266" s="50"/>
      <c r="G266" s="50"/>
      <c r="H266" s="50"/>
      <c r="I266" s="100"/>
      <c r="J266" s="51">
        <f t="shared" si="13"/>
        <v>0</v>
      </c>
      <c r="K266" s="52"/>
      <c r="L266" s="83">
        <f t="shared" si="14"/>
        <v>0</v>
      </c>
    </row>
    <row r="267" spans="1:12" s="9" customFormat="1" ht="24.9" customHeight="1" x14ac:dyDescent="0.45">
      <c r="A267" s="56"/>
      <c r="B267" s="58"/>
      <c r="C267" s="53"/>
      <c r="D267" s="85"/>
      <c r="E267" s="14"/>
      <c r="F267" s="50"/>
      <c r="G267" s="50"/>
      <c r="H267" s="50"/>
      <c r="I267" s="100"/>
      <c r="J267" s="51">
        <f t="shared" si="13"/>
        <v>0</v>
      </c>
      <c r="K267" s="52"/>
      <c r="L267" s="83">
        <f t="shared" si="14"/>
        <v>0</v>
      </c>
    </row>
    <row r="268" spans="1:12" s="9" customFormat="1" ht="24.9" customHeight="1" x14ac:dyDescent="0.45">
      <c r="A268" s="56"/>
      <c r="B268" s="55"/>
      <c r="C268" s="53"/>
      <c r="D268" s="85"/>
      <c r="E268" s="14"/>
      <c r="F268" s="50"/>
      <c r="G268" s="50"/>
      <c r="H268" s="50"/>
      <c r="I268" s="100"/>
      <c r="J268" s="51">
        <f t="shared" si="13"/>
        <v>0</v>
      </c>
      <c r="K268" s="52"/>
      <c r="L268" s="83">
        <f t="shared" si="14"/>
        <v>0</v>
      </c>
    </row>
    <row r="269" spans="1:12" s="9" customFormat="1" ht="24.9" customHeight="1" x14ac:dyDescent="0.45">
      <c r="A269" s="56"/>
      <c r="B269" s="55"/>
      <c r="C269" s="53"/>
      <c r="D269" s="85"/>
      <c r="E269" s="14"/>
      <c r="F269" s="50"/>
      <c r="G269" s="50"/>
      <c r="H269" s="50"/>
      <c r="I269" s="100"/>
      <c r="J269" s="51">
        <f t="shared" si="13"/>
        <v>0</v>
      </c>
      <c r="K269" s="52"/>
      <c r="L269" s="83">
        <f t="shared" si="14"/>
        <v>0</v>
      </c>
    </row>
    <row r="270" spans="1:12" s="9" customFormat="1" ht="24.9" customHeight="1" x14ac:dyDescent="0.45">
      <c r="A270" s="56"/>
      <c r="B270" s="55"/>
      <c r="C270" s="53"/>
      <c r="D270" s="85"/>
      <c r="E270" s="14"/>
      <c r="F270" s="50"/>
      <c r="G270" s="50"/>
      <c r="H270" s="50"/>
      <c r="I270" s="100"/>
      <c r="J270" s="51">
        <f t="shared" si="13"/>
        <v>0</v>
      </c>
      <c r="K270" s="52"/>
      <c r="L270" s="83">
        <f t="shared" si="14"/>
        <v>0</v>
      </c>
    </row>
    <row r="271" spans="1:12" s="9" customFormat="1" ht="24.9" customHeight="1" x14ac:dyDescent="0.45">
      <c r="A271" s="56"/>
      <c r="B271" s="55"/>
      <c r="C271" s="53"/>
      <c r="D271" s="85"/>
      <c r="E271" s="14"/>
      <c r="F271" s="50"/>
      <c r="G271" s="50"/>
      <c r="H271" s="50"/>
      <c r="I271" s="100"/>
      <c r="J271" s="51">
        <f t="shared" si="13"/>
        <v>0</v>
      </c>
      <c r="K271" s="52"/>
      <c r="L271" s="83">
        <f t="shared" si="14"/>
        <v>0</v>
      </c>
    </row>
    <row r="272" spans="1:12" s="9" customFormat="1" ht="24.9" customHeight="1" x14ac:dyDescent="0.45">
      <c r="A272" s="56"/>
      <c r="B272" s="55"/>
      <c r="C272" s="56"/>
      <c r="D272" s="85"/>
      <c r="E272" s="14"/>
      <c r="F272" s="50"/>
      <c r="G272" s="50"/>
      <c r="H272" s="50"/>
      <c r="I272" s="100"/>
      <c r="J272" s="51">
        <f t="shared" si="13"/>
        <v>0</v>
      </c>
      <c r="K272" s="52"/>
      <c r="L272" s="83">
        <f t="shared" si="14"/>
        <v>0</v>
      </c>
    </row>
    <row r="273" spans="1:12" s="9" customFormat="1" ht="24.9" customHeight="1" x14ac:dyDescent="0.45">
      <c r="A273" s="56"/>
      <c r="B273" s="55"/>
      <c r="C273" s="53"/>
      <c r="D273" s="85"/>
      <c r="E273" s="14"/>
      <c r="F273" s="50"/>
      <c r="G273" s="50"/>
      <c r="H273" s="50"/>
      <c r="I273" s="100"/>
      <c r="J273" s="51">
        <f t="shared" si="13"/>
        <v>0</v>
      </c>
      <c r="K273" s="52"/>
      <c r="L273" s="83">
        <f t="shared" si="14"/>
        <v>0</v>
      </c>
    </row>
    <row r="274" spans="1:12" s="9" customFormat="1" ht="24.9" customHeight="1" x14ac:dyDescent="0.45">
      <c r="A274" s="56"/>
      <c r="B274" s="58"/>
      <c r="C274" s="53"/>
      <c r="D274" s="85"/>
      <c r="E274" s="14"/>
      <c r="F274" s="50"/>
      <c r="G274" s="50"/>
      <c r="H274" s="50"/>
      <c r="I274" s="100"/>
      <c r="J274" s="51">
        <f t="shared" si="13"/>
        <v>0</v>
      </c>
      <c r="K274" s="52"/>
      <c r="L274" s="83">
        <f t="shared" si="14"/>
        <v>0</v>
      </c>
    </row>
    <row r="275" spans="1:12" s="9" customFormat="1" ht="24.9" customHeight="1" x14ac:dyDescent="0.45">
      <c r="A275" s="56"/>
      <c r="B275" s="57"/>
      <c r="C275" s="53"/>
      <c r="D275" s="85"/>
      <c r="E275" s="14"/>
      <c r="F275" s="50"/>
      <c r="G275" s="50"/>
      <c r="H275" s="50"/>
      <c r="I275" s="100"/>
      <c r="J275" s="51">
        <f t="shared" si="13"/>
        <v>0</v>
      </c>
      <c r="K275" s="52"/>
      <c r="L275" s="83">
        <f t="shared" si="14"/>
        <v>0</v>
      </c>
    </row>
    <row r="276" spans="1:12" s="9" customFormat="1" ht="24.9" customHeight="1" x14ac:dyDescent="0.45">
      <c r="A276" s="56"/>
      <c r="B276" s="55"/>
      <c r="C276" s="53"/>
      <c r="D276" s="85"/>
      <c r="E276" s="14"/>
      <c r="F276" s="50"/>
      <c r="G276" s="50"/>
      <c r="H276" s="50"/>
      <c r="I276" s="100"/>
      <c r="J276" s="51">
        <f t="shared" si="13"/>
        <v>0</v>
      </c>
      <c r="K276" s="52"/>
      <c r="L276" s="83">
        <f t="shared" si="14"/>
        <v>0</v>
      </c>
    </row>
    <row r="277" spans="1:12" s="9" customFormat="1" ht="24.9" customHeight="1" x14ac:dyDescent="0.45">
      <c r="A277" s="56"/>
      <c r="B277" s="57"/>
      <c r="C277" s="53"/>
      <c r="D277" s="85"/>
      <c r="E277" s="14"/>
      <c r="F277" s="50"/>
      <c r="G277" s="50"/>
      <c r="H277" s="50"/>
      <c r="I277" s="100"/>
      <c r="J277" s="51">
        <f t="shared" si="13"/>
        <v>0</v>
      </c>
      <c r="K277" s="52"/>
      <c r="L277" s="83">
        <f t="shared" si="14"/>
        <v>0</v>
      </c>
    </row>
    <row r="278" spans="1:12" s="9" customFormat="1" ht="24.9" customHeight="1" x14ac:dyDescent="0.45">
      <c r="A278" s="56"/>
      <c r="B278" s="55"/>
      <c r="C278" s="53"/>
      <c r="D278" s="85"/>
      <c r="E278" s="14"/>
      <c r="F278" s="50"/>
      <c r="G278" s="50"/>
      <c r="H278" s="50"/>
      <c r="I278" s="100"/>
      <c r="J278" s="51">
        <f t="shared" si="13"/>
        <v>0</v>
      </c>
      <c r="K278" s="52"/>
      <c r="L278" s="83">
        <f t="shared" si="14"/>
        <v>0</v>
      </c>
    </row>
    <row r="279" spans="1:12" s="9" customFormat="1" ht="24.9" customHeight="1" x14ac:dyDescent="0.45">
      <c r="A279" s="56"/>
      <c r="B279" s="55"/>
      <c r="C279" s="53"/>
      <c r="D279" s="85"/>
      <c r="E279" s="14"/>
      <c r="F279" s="50"/>
      <c r="G279" s="50"/>
      <c r="H279" s="50"/>
      <c r="I279" s="100"/>
      <c r="J279" s="51">
        <f t="shared" si="13"/>
        <v>0</v>
      </c>
      <c r="K279" s="52"/>
      <c r="L279" s="83">
        <f t="shared" si="14"/>
        <v>0</v>
      </c>
    </row>
    <row r="280" spans="1:12" s="9" customFormat="1" ht="24.9" customHeight="1" x14ac:dyDescent="0.45">
      <c r="A280" s="56"/>
      <c r="B280" s="55"/>
      <c r="C280" s="53"/>
      <c r="D280" s="85"/>
      <c r="E280" s="14"/>
      <c r="F280" s="50"/>
      <c r="G280" s="50"/>
      <c r="H280" s="50"/>
      <c r="I280" s="100"/>
      <c r="J280" s="51">
        <f t="shared" si="13"/>
        <v>0</v>
      </c>
      <c r="K280" s="52"/>
      <c r="L280" s="83">
        <f t="shared" si="14"/>
        <v>0</v>
      </c>
    </row>
    <row r="281" spans="1:12" s="9" customFormat="1" ht="24.9" customHeight="1" x14ac:dyDescent="0.45">
      <c r="A281" s="56"/>
      <c r="B281" s="57"/>
      <c r="C281" s="53"/>
      <c r="D281" s="85"/>
      <c r="E281" s="14"/>
      <c r="F281" s="50"/>
      <c r="G281" s="50"/>
      <c r="H281" s="50"/>
      <c r="I281" s="100"/>
      <c r="J281" s="51">
        <f t="shared" si="13"/>
        <v>0</v>
      </c>
      <c r="K281" s="52"/>
      <c r="L281" s="83">
        <f t="shared" si="14"/>
        <v>0</v>
      </c>
    </row>
    <row r="282" spans="1:12" s="9" customFormat="1" ht="24.9" customHeight="1" x14ac:dyDescent="0.45">
      <c r="A282" s="56"/>
      <c r="B282" s="55"/>
      <c r="C282" s="53"/>
      <c r="D282" s="85"/>
      <c r="E282" s="14"/>
      <c r="F282" s="50"/>
      <c r="G282" s="50"/>
      <c r="H282" s="50"/>
      <c r="I282" s="100"/>
      <c r="J282" s="51">
        <f t="shared" si="13"/>
        <v>0</v>
      </c>
      <c r="K282" s="52"/>
      <c r="L282" s="83">
        <f t="shared" si="14"/>
        <v>0</v>
      </c>
    </row>
    <row r="283" spans="1:12" s="9" customFormat="1" ht="24.9" customHeight="1" x14ac:dyDescent="0.45">
      <c r="A283" s="56"/>
      <c r="B283" s="55"/>
      <c r="C283" s="53"/>
      <c r="D283" s="85"/>
      <c r="E283" s="14"/>
      <c r="F283" s="50"/>
      <c r="G283" s="50"/>
      <c r="H283" s="50"/>
      <c r="I283" s="100"/>
      <c r="J283" s="51">
        <f t="shared" si="13"/>
        <v>0</v>
      </c>
      <c r="K283" s="52"/>
      <c r="L283" s="83">
        <f t="shared" si="14"/>
        <v>0</v>
      </c>
    </row>
    <row r="284" spans="1:12" s="9" customFormat="1" ht="24.9" customHeight="1" x14ac:dyDescent="0.45">
      <c r="A284" s="56"/>
      <c r="B284" s="57"/>
      <c r="C284" s="53"/>
      <c r="D284" s="85"/>
      <c r="E284" s="14"/>
      <c r="F284" s="50"/>
      <c r="G284" s="50"/>
      <c r="H284" s="50"/>
      <c r="I284" s="100"/>
      <c r="J284" s="51">
        <f t="shared" si="13"/>
        <v>0</v>
      </c>
      <c r="K284" s="52"/>
      <c r="L284" s="83">
        <f t="shared" si="14"/>
        <v>0</v>
      </c>
    </row>
    <row r="285" spans="1:12" s="9" customFormat="1" ht="24.9" customHeight="1" x14ac:dyDescent="0.45">
      <c r="A285" s="56"/>
      <c r="B285" s="55"/>
      <c r="C285" s="53"/>
      <c r="D285" s="85"/>
      <c r="E285" s="14"/>
      <c r="F285" s="50"/>
      <c r="G285" s="50"/>
      <c r="H285" s="50"/>
      <c r="I285" s="100"/>
      <c r="J285" s="51">
        <f t="shared" si="13"/>
        <v>0</v>
      </c>
      <c r="K285" s="52"/>
      <c r="L285" s="83">
        <f t="shared" si="14"/>
        <v>0</v>
      </c>
    </row>
    <row r="286" spans="1:12" s="9" customFormat="1" ht="24.9" customHeight="1" x14ac:dyDescent="0.45">
      <c r="A286" s="56"/>
      <c r="B286" s="55"/>
      <c r="C286" s="53"/>
      <c r="D286" s="85"/>
      <c r="E286" s="14"/>
      <c r="F286" s="50"/>
      <c r="G286" s="50"/>
      <c r="H286" s="50"/>
      <c r="I286" s="100"/>
      <c r="J286" s="51">
        <f t="shared" si="13"/>
        <v>0</v>
      </c>
      <c r="K286" s="52"/>
      <c r="L286" s="83">
        <f t="shared" si="14"/>
        <v>0</v>
      </c>
    </row>
    <row r="287" spans="1:12" s="9" customFormat="1" ht="24.9" customHeight="1" x14ac:dyDescent="0.45">
      <c r="A287" s="56"/>
      <c r="B287" s="55"/>
      <c r="C287" s="53"/>
      <c r="D287" s="85"/>
      <c r="E287" s="14"/>
      <c r="F287" s="50"/>
      <c r="G287" s="50"/>
      <c r="H287" s="50"/>
      <c r="I287" s="100"/>
      <c r="J287" s="51">
        <f t="shared" si="13"/>
        <v>0</v>
      </c>
      <c r="K287" s="52"/>
      <c r="L287" s="83">
        <f t="shared" si="14"/>
        <v>0</v>
      </c>
    </row>
    <row r="288" spans="1:12" s="9" customFormat="1" ht="24.9" customHeight="1" x14ac:dyDescent="0.45">
      <c r="A288" s="56"/>
      <c r="B288" s="55"/>
      <c r="C288" s="53"/>
      <c r="D288" s="85"/>
      <c r="E288" s="14"/>
      <c r="F288" s="50"/>
      <c r="G288" s="50"/>
      <c r="H288" s="50"/>
      <c r="I288" s="100"/>
      <c r="J288" s="51">
        <f t="shared" si="13"/>
        <v>0</v>
      </c>
      <c r="K288" s="52"/>
      <c r="L288" s="83">
        <f t="shared" si="14"/>
        <v>0</v>
      </c>
    </row>
    <row r="289" spans="1:12" s="9" customFormat="1" ht="24.9" customHeight="1" x14ac:dyDescent="0.45">
      <c r="A289" s="56"/>
      <c r="B289" s="55"/>
      <c r="C289" s="53"/>
      <c r="D289" s="85"/>
      <c r="E289" s="14"/>
      <c r="F289" s="50"/>
      <c r="G289" s="50"/>
      <c r="H289" s="50"/>
      <c r="I289" s="100"/>
      <c r="J289" s="51">
        <f t="shared" si="13"/>
        <v>0</v>
      </c>
      <c r="K289" s="52"/>
      <c r="L289" s="83">
        <f t="shared" si="14"/>
        <v>0</v>
      </c>
    </row>
    <row r="290" spans="1:12" s="9" customFormat="1" ht="24.9" customHeight="1" x14ac:dyDescent="0.45">
      <c r="A290" s="56"/>
      <c r="B290" s="55"/>
      <c r="C290" s="56"/>
      <c r="D290" s="85"/>
      <c r="E290" s="14"/>
      <c r="F290" s="50"/>
      <c r="G290" s="50"/>
      <c r="H290" s="50"/>
      <c r="I290" s="100"/>
      <c r="J290" s="51">
        <f t="shared" si="13"/>
        <v>0</v>
      </c>
      <c r="K290" s="52"/>
      <c r="L290" s="83">
        <f t="shared" si="14"/>
        <v>0</v>
      </c>
    </row>
    <row r="291" spans="1:12" s="9" customFormat="1" ht="24.9" customHeight="1" x14ac:dyDescent="0.45">
      <c r="A291" s="56"/>
      <c r="B291" s="55"/>
      <c r="C291" s="53"/>
      <c r="D291" s="85"/>
      <c r="E291" s="14"/>
      <c r="F291" s="50"/>
      <c r="G291" s="50"/>
      <c r="H291" s="50"/>
      <c r="I291" s="100"/>
      <c r="J291" s="51">
        <f t="shared" si="13"/>
        <v>0</v>
      </c>
      <c r="K291" s="52"/>
      <c r="L291" s="83">
        <f t="shared" si="14"/>
        <v>0</v>
      </c>
    </row>
    <row r="292" spans="1:12" s="9" customFormat="1" ht="24.9" customHeight="1" x14ac:dyDescent="0.45">
      <c r="A292" s="56"/>
      <c r="B292" s="58"/>
      <c r="C292" s="53"/>
      <c r="D292" s="85"/>
      <c r="E292" s="14"/>
      <c r="F292" s="50"/>
      <c r="G292" s="50"/>
      <c r="H292" s="50"/>
      <c r="I292" s="100"/>
      <c r="J292" s="51">
        <f t="shared" si="13"/>
        <v>0</v>
      </c>
      <c r="K292" s="52"/>
      <c r="L292" s="83">
        <f t="shared" si="14"/>
        <v>0</v>
      </c>
    </row>
    <row r="293" spans="1:12" s="9" customFormat="1" ht="24.9" customHeight="1" x14ac:dyDescent="0.45">
      <c r="A293" s="56"/>
      <c r="B293" s="55"/>
      <c r="C293" s="53"/>
      <c r="D293" s="85"/>
      <c r="E293" s="14"/>
      <c r="F293" s="50"/>
      <c r="G293" s="50"/>
      <c r="H293" s="50"/>
      <c r="I293" s="100"/>
      <c r="J293" s="51">
        <f t="shared" si="13"/>
        <v>0</v>
      </c>
      <c r="K293" s="52"/>
      <c r="L293" s="83">
        <f t="shared" si="14"/>
        <v>0</v>
      </c>
    </row>
    <row r="294" spans="1:12" s="9" customFormat="1" ht="24.9" customHeight="1" x14ac:dyDescent="0.45">
      <c r="A294" s="56"/>
      <c r="B294" s="57"/>
      <c r="C294" s="53"/>
      <c r="D294" s="85"/>
      <c r="E294" s="14"/>
      <c r="F294" s="50"/>
      <c r="G294" s="50"/>
      <c r="H294" s="50"/>
      <c r="I294" s="100"/>
      <c r="J294" s="51">
        <f t="shared" si="13"/>
        <v>0</v>
      </c>
      <c r="K294" s="52"/>
      <c r="L294" s="83">
        <f t="shared" si="14"/>
        <v>0</v>
      </c>
    </row>
    <row r="295" spans="1:12" s="9" customFormat="1" ht="24.9" customHeight="1" x14ac:dyDescent="0.45">
      <c r="A295" s="56"/>
      <c r="B295" s="55"/>
      <c r="C295" s="53"/>
      <c r="D295" s="85"/>
      <c r="E295" s="14"/>
      <c r="F295" s="50"/>
      <c r="G295" s="50"/>
      <c r="H295" s="50"/>
      <c r="I295" s="100"/>
      <c r="J295" s="51">
        <f t="shared" si="13"/>
        <v>0</v>
      </c>
      <c r="K295" s="52"/>
      <c r="L295" s="83">
        <f t="shared" si="14"/>
        <v>0</v>
      </c>
    </row>
    <row r="296" spans="1:12" s="9" customFormat="1" ht="24.9" customHeight="1" x14ac:dyDescent="0.45">
      <c r="A296" s="56"/>
      <c r="B296" s="57"/>
      <c r="C296" s="53"/>
      <c r="D296" s="85"/>
      <c r="E296" s="14"/>
      <c r="F296" s="50"/>
      <c r="G296" s="50"/>
      <c r="H296" s="50"/>
      <c r="I296" s="100"/>
      <c r="J296" s="51">
        <f t="shared" si="13"/>
        <v>0</v>
      </c>
      <c r="K296" s="52"/>
      <c r="L296" s="83">
        <f t="shared" si="14"/>
        <v>0</v>
      </c>
    </row>
    <row r="297" spans="1:12" s="9" customFormat="1" ht="24.9" customHeight="1" x14ac:dyDescent="0.45">
      <c r="A297" s="56"/>
      <c r="B297" s="55"/>
      <c r="C297" s="56"/>
      <c r="D297" s="85"/>
      <c r="E297" s="14"/>
      <c r="F297" s="50"/>
      <c r="G297" s="50"/>
      <c r="H297" s="50"/>
      <c r="I297" s="100"/>
      <c r="J297" s="51">
        <f t="shared" si="13"/>
        <v>0</v>
      </c>
      <c r="K297" s="52"/>
      <c r="L297" s="83">
        <f t="shared" si="14"/>
        <v>0</v>
      </c>
    </row>
    <row r="298" spans="1:12" s="9" customFormat="1" ht="24.9" customHeight="1" x14ac:dyDescent="0.45">
      <c r="A298" s="56"/>
      <c r="B298" s="57"/>
      <c r="C298" s="53"/>
      <c r="D298" s="85"/>
      <c r="E298" s="14"/>
      <c r="F298" s="50"/>
      <c r="G298" s="50"/>
      <c r="H298" s="50"/>
      <c r="I298" s="100"/>
      <c r="J298" s="51">
        <f t="shared" si="13"/>
        <v>0</v>
      </c>
      <c r="K298" s="52"/>
      <c r="L298" s="83">
        <f t="shared" si="14"/>
        <v>0</v>
      </c>
    </row>
    <row r="299" spans="1:12" s="9" customFormat="1" ht="24.9" customHeight="1" x14ac:dyDescent="0.45">
      <c r="A299" s="56"/>
      <c r="B299" s="55"/>
      <c r="C299" s="53"/>
      <c r="D299" s="85"/>
      <c r="E299" s="14"/>
      <c r="F299" s="50"/>
      <c r="G299" s="50"/>
      <c r="H299" s="50"/>
      <c r="I299" s="100"/>
      <c r="J299" s="51">
        <f t="shared" si="13"/>
        <v>0</v>
      </c>
      <c r="K299" s="52"/>
      <c r="L299" s="83">
        <f t="shared" si="14"/>
        <v>0</v>
      </c>
    </row>
    <row r="300" spans="1:12" s="9" customFormat="1" ht="24.9" customHeight="1" x14ac:dyDescent="0.45">
      <c r="A300" s="56"/>
      <c r="B300" s="55"/>
      <c r="C300" s="53"/>
      <c r="D300" s="85"/>
      <c r="E300" s="14"/>
      <c r="F300" s="50"/>
      <c r="G300" s="50"/>
      <c r="H300" s="50"/>
      <c r="I300" s="100"/>
      <c r="J300" s="51">
        <f t="shared" si="13"/>
        <v>0</v>
      </c>
      <c r="K300" s="52"/>
      <c r="L300" s="83">
        <f t="shared" si="14"/>
        <v>0</v>
      </c>
    </row>
    <row r="301" spans="1:12" s="9" customFormat="1" ht="24.9" customHeight="1" x14ac:dyDescent="0.45">
      <c r="A301" s="56"/>
      <c r="B301" s="55"/>
      <c r="C301" s="53"/>
      <c r="D301" s="85"/>
      <c r="E301" s="14"/>
      <c r="F301" s="50"/>
      <c r="G301" s="50"/>
      <c r="H301" s="50"/>
      <c r="I301" s="100"/>
      <c r="J301" s="51">
        <f t="shared" si="13"/>
        <v>0</v>
      </c>
      <c r="K301" s="52"/>
      <c r="L301" s="83">
        <f t="shared" si="14"/>
        <v>0</v>
      </c>
    </row>
    <row r="302" spans="1:12" s="9" customFormat="1" ht="24.9" customHeight="1" x14ac:dyDescent="0.45">
      <c r="A302" s="56"/>
      <c r="B302" s="55"/>
      <c r="C302" s="53"/>
      <c r="D302" s="85"/>
      <c r="E302" s="14"/>
      <c r="F302" s="50"/>
      <c r="G302" s="50"/>
      <c r="H302" s="50"/>
      <c r="I302" s="100"/>
      <c r="J302" s="51">
        <f t="shared" si="13"/>
        <v>0</v>
      </c>
      <c r="K302" s="52"/>
      <c r="L302" s="83">
        <f t="shared" si="14"/>
        <v>0</v>
      </c>
    </row>
    <row r="303" spans="1:12" s="9" customFormat="1" ht="24.9" customHeight="1" x14ac:dyDescent="0.45">
      <c r="A303" s="56"/>
      <c r="B303" s="57"/>
      <c r="C303" s="53"/>
      <c r="D303" s="85"/>
      <c r="E303" s="14"/>
      <c r="F303" s="50"/>
      <c r="G303" s="50"/>
      <c r="H303" s="50"/>
      <c r="I303" s="100"/>
      <c r="J303" s="51">
        <f t="shared" si="13"/>
        <v>0</v>
      </c>
      <c r="K303" s="52"/>
      <c r="L303" s="83">
        <f t="shared" si="14"/>
        <v>0</v>
      </c>
    </row>
    <row r="304" spans="1:12" s="9" customFormat="1" ht="24.9" customHeight="1" x14ac:dyDescent="0.45">
      <c r="A304" s="56"/>
      <c r="B304" s="55"/>
      <c r="C304" s="53"/>
      <c r="D304" s="85"/>
      <c r="E304" s="14"/>
      <c r="F304" s="50"/>
      <c r="G304" s="50"/>
      <c r="H304" s="50"/>
      <c r="I304" s="100"/>
      <c r="J304" s="51">
        <f t="shared" si="13"/>
        <v>0</v>
      </c>
      <c r="K304" s="52"/>
      <c r="L304" s="83">
        <f t="shared" si="14"/>
        <v>0</v>
      </c>
    </row>
    <row r="305" spans="1:12" s="9" customFormat="1" ht="24.9" customHeight="1" x14ac:dyDescent="0.45">
      <c r="A305" s="56"/>
      <c r="B305" s="57"/>
      <c r="C305" s="53"/>
      <c r="D305" s="85"/>
      <c r="E305" s="14"/>
      <c r="F305" s="50"/>
      <c r="G305" s="50"/>
      <c r="H305" s="50"/>
      <c r="I305" s="100"/>
      <c r="J305" s="51">
        <f t="shared" si="13"/>
        <v>0</v>
      </c>
      <c r="K305" s="52"/>
      <c r="L305" s="83">
        <f t="shared" si="14"/>
        <v>0</v>
      </c>
    </row>
    <row r="306" spans="1:12" s="9" customFormat="1" ht="24.9" customHeight="1" x14ac:dyDescent="0.45">
      <c r="A306" s="56"/>
      <c r="B306" s="55"/>
      <c r="C306" s="53"/>
      <c r="D306" s="85"/>
      <c r="E306" s="14"/>
      <c r="F306" s="50"/>
      <c r="G306" s="50"/>
      <c r="H306" s="50"/>
      <c r="I306" s="100"/>
      <c r="J306" s="51">
        <f t="shared" si="13"/>
        <v>0</v>
      </c>
      <c r="K306" s="52"/>
      <c r="L306" s="83">
        <f t="shared" si="14"/>
        <v>0</v>
      </c>
    </row>
    <row r="307" spans="1:12" s="9" customFormat="1" ht="24.9" customHeight="1" x14ac:dyDescent="0.45">
      <c r="A307" s="56"/>
      <c r="B307" s="55"/>
      <c r="C307" s="53"/>
      <c r="D307" s="85"/>
      <c r="E307" s="14"/>
      <c r="F307" s="50"/>
      <c r="G307" s="50"/>
      <c r="H307" s="50"/>
      <c r="I307" s="100"/>
      <c r="J307" s="51">
        <f t="shared" si="13"/>
        <v>0</v>
      </c>
      <c r="K307" s="52"/>
      <c r="L307" s="83">
        <f t="shared" si="14"/>
        <v>0</v>
      </c>
    </row>
    <row r="308" spans="1:12" s="9" customFormat="1" ht="24.9" customHeight="1" x14ac:dyDescent="0.45">
      <c r="A308" s="56"/>
      <c r="B308" s="57"/>
      <c r="C308" s="53"/>
      <c r="D308" s="85"/>
      <c r="E308" s="14"/>
      <c r="F308" s="50"/>
      <c r="G308" s="50"/>
      <c r="H308" s="50"/>
      <c r="I308" s="100"/>
      <c r="J308" s="51">
        <f t="shared" si="13"/>
        <v>0</v>
      </c>
      <c r="K308" s="52"/>
      <c r="L308" s="83">
        <f t="shared" si="14"/>
        <v>0</v>
      </c>
    </row>
    <row r="309" spans="1:12" s="9" customFormat="1" ht="24.9" customHeight="1" x14ac:dyDescent="0.45">
      <c r="A309" s="56"/>
      <c r="B309" s="55"/>
      <c r="C309" s="53"/>
      <c r="D309" s="85"/>
      <c r="E309" s="14"/>
      <c r="F309" s="50"/>
      <c r="G309" s="50"/>
      <c r="H309" s="50"/>
      <c r="I309" s="100"/>
      <c r="J309" s="51">
        <f t="shared" si="13"/>
        <v>0</v>
      </c>
      <c r="K309" s="52"/>
      <c r="L309" s="83">
        <f t="shared" si="14"/>
        <v>0</v>
      </c>
    </row>
    <row r="310" spans="1:12" s="9" customFormat="1" ht="24.9" customHeight="1" x14ac:dyDescent="0.45">
      <c r="A310" s="56"/>
      <c r="B310" s="55"/>
      <c r="C310" s="53"/>
      <c r="D310" s="85"/>
      <c r="E310" s="14"/>
      <c r="F310" s="50"/>
      <c r="G310" s="50"/>
      <c r="H310" s="50"/>
      <c r="I310" s="100"/>
      <c r="J310" s="51">
        <f t="shared" ref="J310:J373" si="15">SUM(F310:H310)</f>
        <v>0</v>
      </c>
      <c r="K310" s="52"/>
      <c r="L310" s="83">
        <f t="shared" si="14"/>
        <v>0</v>
      </c>
    </row>
    <row r="311" spans="1:12" s="9" customFormat="1" ht="24.9" customHeight="1" x14ac:dyDescent="0.45">
      <c r="A311" s="56"/>
      <c r="B311" s="55"/>
      <c r="C311" s="53"/>
      <c r="D311" s="85"/>
      <c r="E311" s="14"/>
      <c r="F311" s="50"/>
      <c r="G311" s="50"/>
      <c r="H311" s="50"/>
      <c r="I311" s="100"/>
      <c r="J311" s="51">
        <f t="shared" si="15"/>
        <v>0</v>
      </c>
      <c r="K311" s="52"/>
      <c r="L311" s="83">
        <f t="shared" si="14"/>
        <v>0</v>
      </c>
    </row>
    <row r="312" spans="1:12" s="9" customFormat="1" ht="24.9" customHeight="1" x14ac:dyDescent="0.45">
      <c r="A312" s="56"/>
      <c r="B312" s="55"/>
      <c r="C312" s="53"/>
      <c r="D312" s="85"/>
      <c r="E312" s="14"/>
      <c r="F312" s="50"/>
      <c r="G312" s="50"/>
      <c r="H312" s="50"/>
      <c r="I312" s="100"/>
      <c r="J312" s="51">
        <f t="shared" si="15"/>
        <v>0</v>
      </c>
      <c r="K312" s="52"/>
      <c r="L312" s="83">
        <f t="shared" si="14"/>
        <v>0</v>
      </c>
    </row>
    <row r="313" spans="1:12" s="9" customFormat="1" ht="24.9" customHeight="1" x14ac:dyDescent="0.45">
      <c r="A313" s="56"/>
      <c r="B313" s="55"/>
      <c r="C313" s="53"/>
      <c r="D313" s="85"/>
      <c r="E313" s="14"/>
      <c r="F313" s="50"/>
      <c r="G313" s="50"/>
      <c r="H313" s="50"/>
      <c r="I313" s="100"/>
      <c r="J313" s="51">
        <f t="shared" si="15"/>
        <v>0</v>
      </c>
      <c r="K313" s="52"/>
      <c r="L313" s="83">
        <f t="shared" si="14"/>
        <v>0</v>
      </c>
    </row>
    <row r="314" spans="1:12" s="9" customFormat="1" ht="24.9" customHeight="1" x14ac:dyDescent="0.45">
      <c r="A314" s="56"/>
      <c r="B314" s="55"/>
      <c r="C314" s="56"/>
      <c r="D314" s="85"/>
      <c r="E314" s="14"/>
      <c r="F314" s="50"/>
      <c r="G314" s="50"/>
      <c r="H314" s="50"/>
      <c r="I314" s="100"/>
      <c r="J314" s="51">
        <f t="shared" si="15"/>
        <v>0</v>
      </c>
      <c r="K314" s="52"/>
      <c r="L314" s="83">
        <f t="shared" si="14"/>
        <v>0</v>
      </c>
    </row>
    <row r="315" spans="1:12" s="9" customFormat="1" ht="24.9" customHeight="1" x14ac:dyDescent="0.45">
      <c r="A315" s="56"/>
      <c r="B315" s="57"/>
      <c r="C315" s="53"/>
      <c r="D315" s="85"/>
      <c r="E315" s="14"/>
      <c r="F315" s="50"/>
      <c r="G315" s="50"/>
      <c r="H315" s="50"/>
      <c r="I315" s="100"/>
      <c r="J315" s="51">
        <f t="shared" si="15"/>
        <v>0</v>
      </c>
      <c r="K315" s="52"/>
      <c r="L315" s="83">
        <f t="shared" si="14"/>
        <v>0</v>
      </c>
    </row>
    <row r="316" spans="1:12" s="9" customFormat="1" ht="24.9" customHeight="1" x14ac:dyDescent="0.45">
      <c r="A316" s="56"/>
      <c r="B316" s="57"/>
      <c r="C316" s="53"/>
      <c r="D316" s="85"/>
      <c r="E316" s="14"/>
      <c r="F316" s="50"/>
      <c r="G316" s="50"/>
      <c r="H316" s="50"/>
      <c r="I316" s="100"/>
      <c r="J316" s="51">
        <f t="shared" si="15"/>
        <v>0</v>
      </c>
      <c r="K316" s="52"/>
      <c r="L316" s="83">
        <f t="shared" si="14"/>
        <v>0</v>
      </c>
    </row>
    <row r="317" spans="1:12" s="9" customFormat="1" ht="24.9" customHeight="1" x14ac:dyDescent="0.45">
      <c r="A317" s="56"/>
      <c r="B317" s="55"/>
      <c r="C317" s="53"/>
      <c r="D317" s="85"/>
      <c r="E317" s="14"/>
      <c r="F317" s="50"/>
      <c r="G317" s="50"/>
      <c r="H317" s="50"/>
      <c r="I317" s="100"/>
      <c r="J317" s="51">
        <f t="shared" si="15"/>
        <v>0</v>
      </c>
      <c r="K317" s="52"/>
      <c r="L317" s="83">
        <f t="shared" si="14"/>
        <v>0</v>
      </c>
    </row>
    <row r="318" spans="1:12" s="9" customFormat="1" ht="24.9" customHeight="1" x14ac:dyDescent="0.45">
      <c r="A318" s="56"/>
      <c r="B318" s="57"/>
      <c r="C318" s="53"/>
      <c r="D318" s="85"/>
      <c r="E318" s="14"/>
      <c r="F318" s="50"/>
      <c r="G318" s="50"/>
      <c r="H318" s="50"/>
      <c r="I318" s="100"/>
      <c r="J318" s="51">
        <f t="shared" si="15"/>
        <v>0</v>
      </c>
      <c r="K318" s="52"/>
      <c r="L318" s="83">
        <f t="shared" si="14"/>
        <v>0</v>
      </c>
    </row>
    <row r="319" spans="1:12" s="9" customFormat="1" ht="24.9" customHeight="1" x14ac:dyDescent="0.45">
      <c r="A319" s="56"/>
      <c r="B319" s="58"/>
      <c r="C319" s="53"/>
      <c r="D319" s="85"/>
      <c r="E319" s="14"/>
      <c r="F319" s="50"/>
      <c r="G319" s="50"/>
      <c r="H319" s="50"/>
      <c r="I319" s="100"/>
      <c r="J319" s="51">
        <f t="shared" si="15"/>
        <v>0</v>
      </c>
      <c r="K319" s="52"/>
      <c r="L319" s="83">
        <f t="shared" si="14"/>
        <v>0</v>
      </c>
    </row>
    <row r="320" spans="1:12" s="9" customFormat="1" ht="24.9" customHeight="1" x14ac:dyDescent="0.45">
      <c r="A320" s="56"/>
      <c r="B320" s="55"/>
      <c r="C320" s="53"/>
      <c r="D320" s="85"/>
      <c r="E320" s="14"/>
      <c r="F320" s="50"/>
      <c r="G320" s="50"/>
      <c r="H320" s="50"/>
      <c r="I320" s="100"/>
      <c r="J320" s="51">
        <f t="shared" si="15"/>
        <v>0</v>
      </c>
      <c r="K320" s="52"/>
      <c r="L320" s="83">
        <f t="shared" si="14"/>
        <v>0</v>
      </c>
    </row>
    <row r="321" spans="1:12" s="9" customFormat="1" ht="24.9" customHeight="1" x14ac:dyDescent="0.45">
      <c r="A321" s="56"/>
      <c r="B321" s="55"/>
      <c r="C321" s="53"/>
      <c r="D321" s="85"/>
      <c r="E321" s="14"/>
      <c r="F321" s="50"/>
      <c r="G321" s="50"/>
      <c r="H321" s="50"/>
      <c r="I321" s="100"/>
      <c r="J321" s="51">
        <f t="shared" si="15"/>
        <v>0</v>
      </c>
      <c r="K321" s="52"/>
      <c r="L321" s="83">
        <f t="shared" si="14"/>
        <v>0</v>
      </c>
    </row>
    <row r="322" spans="1:12" s="9" customFormat="1" ht="24.9" customHeight="1" x14ac:dyDescent="0.45">
      <c r="A322" s="56"/>
      <c r="B322" s="55"/>
      <c r="C322" s="53"/>
      <c r="D322" s="85"/>
      <c r="E322" s="14"/>
      <c r="F322" s="50"/>
      <c r="G322" s="50"/>
      <c r="H322" s="50"/>
      <c r="I322" s="100"/>
      <c r="J322" s="51">
        <f t="shared" si="15"/>
        <v>0</v>
      </c>
      <c r="K322" s="62"/>
      <c r="L322" s="83">
        <f t="shared" si="14"/>
        <v>0</v>
      </c>
    </row>
    <row r="323" spans="1:12" s="9" customFormat="1" ht="24.9" customHeight="1" x14ac:dyDescent="0.45">
      <c r="A323" s="56"/>
      <c r="B323" s="55"/>
      <c r="C323" s="53"/>
      <c r="D323" s="85"/>
      <c r="E323" s="14"/>
      <c r="F323" s="50"/>
      <c r="G323" s="50"/>
      <c r="H323" s="50"/>
      <c r="I323" s="100"/>
      <c r="J323" s="51">
        <f t="shared" si="15"/>
        <v>0</v>
      </c>
      <c r="K323" s="14"/>
      <c r="L323" s="83">
        <f t="shared" si="14"/>
        <v>0</v>
      </c>
    </row>
    <row r="324" spans="1:12" s="9" customFormat="1" ht="24.9" customHeight="1" x14ac:dyDescent="0.45">
      <c r="A324" s="56"/>
      <c r="B324" s="55"/>
      <c r="C324" s="53"/>
      <c r="D324" s="85"/>
      <c r="E324" s="14"/>
      <c r="F324" s="50"/>
      <c r="G324" s="50"/>
      <c r="H324" s="50"/>
      <c r="I324" s="100"/>
      <c r="J324" s="51">
        <f t="shared" si="15"/>
        <v>0</v>
      </c>
      <c r="K324" s="14"/>
      <c r="L324" s="83">
        <f t="shared" si="14"/>
        <v>0</v>
      </c>
    </row>
    <row r="325" spans="1:12" s="9" customFormat="1" ht="24.9" customHeight="1" x14ac:dyDescent="0.45">
      <c r="A325" s="56"/>
      <c r="B325" s="55"/>
      <c r="C325" s="53"/>
      <c r="D325" s="85"/>
      <c r="E325" s="14"/>
      <c r="F325" s="50"/>
      <c r="G325" s="50"/>
      <c r="H325" s="50"/>
      <c r="I325" s="100"/>
      <c r="J325" s="51">
        <f t="shared" si="15"/>
        <v>0</v>
      </c>
      <c r="K325" s="14"/>
      <c r="L325" s="83">
        <f t="shared" si="14"/>
        <v>0</v>
      </c>
    </row>
    <row r="326" spans="1:12" s="9" customFormat="1" ht="24.9" customHeight="1" x14ac:dyDescent="0.45">
      <c r="A326" s="56"/>
      <c r="B326" s="55"/>
      <c r="C326" s="53"/>
      <c r="D326" s="85"/>
      <c r="E326" s="14"/>
      <c r="F326" s="50"/>
      <c r="G326" s="50"/>
      <c r="H326" s="50"/>
      <c r="I326" s="100"/>
      <c r="J326" s="51">
        <f t="shared" si="15"/>
        <v>0</v>
      </c>
      <c r="K326" s="14"/>
      <c r="L326" s="83">
        <f t="shared" si="14"/>
        <v>0</v>
      </c>
    </row>
    <row r="327" spans="1:12" s="9" customFormat="1" ht="24.9" customHeight="1" x14ac:dyDescent="0.45">
      <c r="A327" s="56"/>
      <c r="B327" s="55"/>
      <c r="C327" s="53"/>
      <c r="D327" s="85"/>
      <c r="E327" s="14"/>
      <c r="F327" s="50"/>
      <c r="G327" s="50"/>
      <c r="H327" s="50"/>
      <c r="I327" s="100"/>
      <c r="J327" s="51">
        <f t="shared" si="15"/>
        <v>0</v>
      </c>
      <c r="K327" s="14"/>
      <c r="L327" s="83">
        <f t="shared" si="14"/>
        <v>0</v>
      </c>
    </row>
    <row r="328" spans="1:12" s="9" customFormat="1" ht="24.9" customHeight="1" x14ac:dyDescent="0.45">
      <c r="A328" s="56"/>
      <c r="B328" s="55"/>
      <c r="C328" s="53"/>
      <c r="D328" s="85"/>
      <c r="E328" s="14"/>
      <c r="F328" s="50"/>
      <c r="G328" s="50"/>
      <c r="H328" s="50"/>
      <c r="I328" s="100"/>
      <c r="J328" s="51">
        <f t="shared" si="15"/>
        <v>0</v>
      </c>
      <c r="K328" s="14"/>
      <c r="L328" s="83">
        <f t="shared" ref="L328:L335" si="16">J328*3%</f>
        <v>0</v>
      </c>
    </row>
    <row r="329" spans="1:12" s="9" customFormat="1" ht="24.9" customHeight="1" x14ac:dyDescent="0.45">
      <c r="A329" s="56"/>
      <c r="B329" s="55"/>
      <c r="C329" s="53"/>
      <c r="D329" s="85"/>
      <c r="E329" s="14"/>
      <c r="F329" s="50"/>
      <c r="G329" s="50"/>
      <c r="H329" s="50"/>
      <c r="I329" s="100"/>
      <c r="J329" s="51">
        <f t="shared" si="15"/>
        <v>0</v>
      </c>
      <c r="K329" s="14"/>
      <c r="L329" s="83">
        <f t="shared" si="16"/>
        <v>0</v>
      </c>
    </row>
    <row r="330" spans="1:12" s="9" customFormat="1" ht="24.9" customHeight="1" x14ac:dyDescent="0.45">
      <c r="A330" s="56"/>
      <c r="B330" s="55"/>
      <c r="C330" s="53"/>
      <c r="D330" s="85"/>
      <c r="E330" s="14"/>
      <c r="F330" s="50"/>
      <c r="G330" s="50"/>
      <c r="H330" s="50"/>
      <c r="I330" s="100"/>
      <c r="J330" s="51">
        <f t="shared" si="15"/>
        <v>0</v>
      </c>
      <c r="K330" s="14"/>
      <c r="L330" s="83">
        <f t="shared" si="16"/>
        <v>0</v>
      </c>
    </row>
    <row r="331" spans="1:12" s="9" customFormat="1" ht="24.9" customHeight="1" x14ac:dyDescent="0.45">
      <c r="A331" s="56"/>
      <c r="B331" s="55"/>
      <c r="C331" s="53"/>
      <c r="D331" s="85"/>
      <c r="E331" s="14"/>
      <c r="F331" s="50"/>
      <c r="G331" s="50"/>
      <c r="H331" s="50"/>
      <c r="I331" s="100"/>
      <c r="J331" s="51">
        <f t="shared" si="15"/>
        <v>0</v>
      </c>
      <c r="K331" s="14"/>
      <c r="L331" s="83">
        <f t="shared" si="16"/>
        <v>0</v>
      </c>
    </row>
    <row r="332" spans="1:12" s="9" customFormat="1" ht="24.9" customHeight="1" x14ac:dyDescent="0.45">
      <c r="A332" s="56"/>
      <c r="B332" s="55"/>
      <c r="C332" s="53"/>
      <c r="D332" s="85"/>
      <c r="E332" s="14"/>
      <c r="F332" s="50"/>
      <c r="G332" s="50"/>
      <c r="H332" s="50"/>
      <c r="I332" s="100"/>
      <c r="J332" s="51">
        <f t="shared" si="15"/>
        <v>0</v>
      </c>
      <c r="K332" s="14"/>
      <c r="L332" s="83">
        <f t="shared" si="16"/>
        <v>0</v>
      </c>
    </row>
    <row r="333" spans="1:12" s="9" customFormat="1" ht="24.9" customHeight="1" x14ac:dyDescent="0.45">
      <c r="A333" s="56"/>
      <c r="B333" s="55"/>
      <c r="C333" s="53"/>
      <c r="D333" s="85"/>
      <c r="E333" s="14"/>
      <c r="F333" s="50"/>
      <c r="G333" s="50"/>
      <c r="H333" s="50"/>
      <c r="I333" s="100"/>
      <c r="J333" s="51">
        <f t="shared" si="15"/>
        <v>0</v>
      </c>
      <c r="K333" s="14"/>
      <c r="L333" s="83">
        <f t="shared" si="16"/>
        <v>0</v>
      </c>
    </row>
    <row r="334" spans="1:12" s="9" customFormat="1" ht="24.9" customHeight="1" x14ac:dyDescent="0.45">
      <c r="A334" s="56"/>
      <c r="B334" s="55"/>
      <c r="C334" s="53"/>
      <c r="D334" s="85"/>
      <c r="E334" s="14"/>
      <c r="F334" s="50"/>
      <c r="G334" s="50"/>
      <c r="H334" s="50"/>
      <c r="I334" s="100"/>
      <c r="J334" s="51">
        <f t="shared" si="15"/>
        <v>0</v>
      </c>
      <c r="K334" s="14"/>
      <c r="L334" s="83">
        <f t="shared" si="16"/>
        <v>0</v>
      </c>
    </row>
    <row r="335" spans="1:12" s="9" customFormat="1" ht="24.9" customHeight="1" x14ac:dyDescent="0.45">
      <c r="A335" s="56"/>
      <c r="B335" s="55"/>
      <c r="C335" s="53"/>
      <c r="D335" s="85"/>
      <c r="E335" s="14"/>
      <c r="F335" s="50"/>
      <c r="G335" s="50"/>
      <c r="H335" s="50"/>
      <c r="I335" s="100"/>
      <c r="J335" s="51">
        <f t="shared" si="15"/>
        <v>0</v>
      </c>
      <c r="K335" s="14"/>
      <c r="L335" s="83">
        <f t="shared" si="16"/>
        <v>0</v>
      </c>
    </row>
    <row r="336" spans="1:12" s="9" customFormat="1" ht="24.9" customHeight="1" x14ac:dyDescent="0.45">
      <c r="A336" s="56"/>
      <c r="B336" s="55"/>
      <c r="C336" s="53"/>
      <c r="D336" s="85"/>
      <c r="E336" s="14"/>
      <c r="F336" s="50"/>
      <c r="G336" s="50"/>
      <c r="H336" s="50"/>
      <c r="I336" s="100"/>
      <c r="J336" s="51">
        <f t="shared" si="15"/>
        <v>0</v>
      </c>
      <c r="K336" s="14"/>
      <c r="L336" s="84"/>
    </row>
    <row r="337" spans="1:12" s="9" customFormat="1" ht="24.9" customHeight="1" x14ac:dyDescent="0.45">
      <c r="A337" s="56"/>
      <c r="B337" s="55"/>
      <c r="C337" s="53"/>
      <c r="D337" s="85"/>
      <c r="E337" s="14"/>
      <c r="F337" s="50"/>
      <c r="G337" s="50"/>
      <c r="H337" s="50"/>
      <c r="I337" s="100"/>
      <c r="J337" s="51">
        <f t="shared" si="15"/>
        <v>0</v>
      </c>
      <c r="K337" s="14"/>
      <c r="L337" s="84"/>
    </row>
    <row r="338" spans="1:12" s="9" customFormat="1" ht="24.9" customHeight="1" x14ac:dyDescent="0.45">
      <c r="A338" s="56"/>
      <c r="B338" s="55"/>
      <c r="C338" s="56"/>
      <c r="D338" s="85"/>
      <c r="E338" s="14"/>
      <c r="F338" s="50"/>
      <c r="G338" s="50"/>
      <c r="H338" s="50"/>
      <c r="I338" s="100"/>
      <c r="J338" s="51">
        <f t="shared" si="15"/>
        <v>0</v>
      </c>
      <c r="K338" s="14"/>
      <c r="L338" s="84"/>
    </row>
    <row r="339" spans="1:12" s="9" customFormat="1" ht="24.9" customHeight="1" x14ac:dyDescent="0.45">
      <c r="A339" s="56"/>
      <c r="B339" s="55"/>
      <c r="C339" s="53"/>
      <c r="D339" s="85"/>
      <c r="E339" s="14"/>
      <c r="F339" s="50"/>
      <c r="G339" s="50"/>
      <c r="H339" s="50"/>
      <c r="I339" s="100"/>
      <c r="J339" s="51">
        <f t="shared" si="15"/>
        <v>0</v>
      </c>
      <c r="K339" s="14"/>
      <c r="L339" s="84"/>
    </row>
    <row r="340" spans="1:12" s="9" customFormat="1" ht="24.9" customHeight="1" x14ac:dyDescent="0.45">
      <c r="A340" s="56"/>
      <c r="B340" s="55"/>
      <c r="C340" s="53"/>
      <c r="D340" s="85"/>
      <c r="E340" s="14"/>
      <c r="F340" s="50"/>
      <c r="G340" s="50"/>
      <c r="H340" s="50"/>
      <c r="I340" s="100"/>
      <c r="J340" s="51">
        <f t="shared" si="15"/>
        <v>0</v>
      </c>
      <c r="K340" s="14"/>
      <c r="L340" s="84"/>
    </row>
    <row r="341" spans="1:12" s="9" customFormat="1" ht="24.9" customHeight="1" x14ac:dyDescent="0.45">
      <c r="A341" s="56"/>
      <c r="B341" s="55"/>
      <c r="C341" s="53"/>
      <c r="D341" s="85"/>
      <c r="E341" s="14"/>
      <c r="F341" s="50"/>
      <c r="G341" s="50"/>
      <c r="H341" s="50"/>
      <c r="I341" s="100"/>
      <c r="J341" s="51">
        <f t="shared" si="15"/>
        <v>0</v>
      </c>
      <c r="K341" s="14"/>
      <c r="L341" s="84"/>
    </row>
    <row r="342" spans="1:12" s="9" customFormat="1" ht="24.9" customHeight="1" x14ac:dyDescent="0.45">
      <c r="A342" s="56"/>
      <c r="B342" s="57"/>
      <c r="C342" s="53"/>
      <c r="D342" s="85"/>
      <c r="E342" s="14"/>
      <c r="F342" s="50"/>
      <c r="G342" s="50"/>
      <c r="H342" s="50"/>
      <c r="I342" s="100"/>
      <c r="J342" s="51">
        <f t="shared" si="15"/>
        <v>0</v>
      </c>
      <c r="K342" s="14"/>
      <c r="L342" s="84"/>
    </row>
    <row r="343" spans="1:12" s="9" customFormat="1" ht="24.9" customHeight="1" x14ac:dyDescent="0.45">
      <c r="A343" s="56"/>
      <c r="B343" s="57"/>
      <c r="C343" s="53"/>
      <c r="D343" s="85"/>
      <c r="E343" s="14"/>
      <c r="F343" s="50"/>
      <c r="G343" s="50"/>
      <c r="H343" s="50"/>
      <c r="I343" s="100"/>
      <c r="J343" s="51">
        <f t="shared" si="15"/>
        <v>0</v>
      </c>
      <c r="K343" s="14"/>
      <c r="L343" s="84"/>
    </row>
    <row r="344" spans="1:12" s="9" customFormat="1" ht="24.9" customHeight="1" x14ac:dyDescent="0.45">
      <c r="A344" s="56"/>
      <c r="B344" s="55"/>
      <c r="C344" s="53"/>
      <c r="D344" s="85"/>
      <c r="E344" s="14"/>
      <c r="F344" s="50"/>
      <c r="G344" s="50"/>
      <c r="H344" s="50"/>
      <c r="I344" s="100"/>
      <c r="J344" s="51">
        <f t="shared" si="15"/>
        <v>0</v>
      </c>
      <c r="K344" s="14"/>
      <c r="L344" s="84"/>
    </row>
    <row r="345" spans="1:12" s="9" customFormat="1" ht="24.9" customHeight="1" x14ac:dyDescent="0.45">
      <c r="A345" s="56"/>
      <c r="B345" s="58"/>
      <c r="C345" s="53"/>
      <c r="D345" s="85"/>
      <c r="E345" s="14"/>
      <c r="F345" s="50"/>
      <c r="G345" s="50"/>
      <c r="H345" s="50"/>
      <c r="I345" s="100"/>
      <c r="J345" s="51">
        <f t="shared" si="15"/>
        <v>0</v>
      </c>
      <c r="K345" s="14"/>
      <c r="L345" s="84"/>
    </row>
    <row r="346" spans="1:12" s="9" customFormat="1" ht="24.9" customHeight="1" x14ac:dyDescent="0.45">
      <c r="A346" s="56"/>
      <c r="B346" s="55"/>
      <c r="C346" s="53"/>
      <c r="D346" s="85"/>
      <c r="E346" s="14"/>
      <c r="F346" s="50"/>
      <c r="G346" s="50"/>
      <c r="H346" s="50"/>
      <c r="I346" s="100"/>
      <c r="J346" s="51">
        <f t="shared" si="15"/>
        <v>0</v>
      </c>
      <c r="K346" s="14"/>
      <c r="L346" s="84"/>
    </row>
    <row r="347" spans="1:12" s="9" customFormat="1" ht="24.9" customHeight="1" x14ac:dyDescent="0.45">
      <c r="A347" s="56"/>
      <c r="B347" s="55"/>
      <c r="C347" s="56"/>
      <c r="D347" s="85"/>
      <c r="E347" s="14"/>
      <c r="F347" s="50"/>
      <c r="G347" s="50"/>
      <c r="H347" s="50"/>
      <c r="I347" s="100"/>
      <c r="J347" s="51">
        <f t="shared" si="15"/>
        <v>0</v>
      </c>
      <c r="K347" s="14"/>
      <c r="L347" s="84"/>
    </row>
    <row r="348" spans="1:12" s="9" customFormat="1" ht="24.9" customHeight="1" x14ac:dyDescent="0.45">
      <c r="A348" s="56"/>
      <c r="B348" s="55"/>
      <c r="C348" s="53"/>
      <c r="D348" s="85"/>
      <c r="E348" s="14"/>
      <c r="F348" s="50"/>
      <c r="G348" s="50"/>
      <c r="H348" s="50"/>
      <c r="I348" s="100"/>
      <c r="J348" s="51">
        <f t="shared" si="15"/>
        <v>0</v>
      </c>
      <c r="K348" s="14"/>
      <c r="L348" s="84"/>
    </row>
    <row r="349" spans="1:12" s="9" customFormat="1" ht="24.9" customHeight="1" x14ac:dyDescent="0.45">
      <c r="A349" s="56"/>
      <c r="B349" s="58"/>
      <c r="C349" s="53"/>
      <c r="D349" s="85"/>
      <c r="E349" s="14"/>
      <c r="F349" s="50"/>
      <c r="G349" s="50"/>
      <c r="H349" s="50"/>
      <c r="I349" s="100"/>
      <c r="J349" s="51">
        <f t="shared" si="15"/>
        <v>0</v>
      </c>
      <c r="K349" s="14"/>
      <c r="L349" s="84"/>
    </row>
    <row r="350" spans="1:12" s="9" customFormat="1" ht="24.9" customHeight="1" x14ac:dyDescent="0.45">
      <c r="A350" s="56"/>
      <c r="B350" s="55"/>
      <c r="C350" s="53"/>
      <c r="D350" s="85"/>
      <c r="E350" s="14"/>
      <c r="F350" s="50"/>
      <c r="G350" s="50"/>
      <c r="H350" s="50"/>
      <c r="I350" s="100"/>
      <c r="J350" s="51">
        <f t="shared" si="15"/>
        <v>0</v>
      </c>
      <c r="K350" s="14"/>
      <c r="L350" s="84"/>
    </row>
    <row r="351" spans="1:12" s="9" customFormat="1" ht="24.9" customHeight="1" x14ac:dyDescent="0.45">
      <c r="A351" s="56"/>
      <c r="B351" s="55"/>
      <c r="C351" s="53"/>
      <c r="D351" s="85"/>
      <c r="E351" s="14"/>
      <c r="F351" s="50"/>
      <c r="G351" s="50"/>
      <c r="H351" s="50"/>
      <c r="I351" s="100"/>
      <c r="J351" s="51">
        <f t="shared" si="15"/>
        <v>0</v>
      </c>
      <c r="K351" s="14"/>
      <c r="L351" s="84"/>
    </row>
    <row r="352" spans="1:12" s="9" customFormat="1" ht="24.9" customHeight="1" x14ac:dyDescent="0.45">
      <c r="A352" s="56"/>
      <c r="B352" s="55"/>
      <c r="C352" s="53"/>
      <c r="D352" s="85"/>
      <c r="E352" s="14"/>
      <c r="F352" s="50"/>
      <c r="G352" s="50"/>
      <c r="H352" s="50"/>
      <c r="I352" s="100"/>
      <c r="J352" s="51">
        <f t="shared" si="15"/>
        <v>0</v>
      </c>
      <c r="K352" s="14"/>
      <c r="L352" s="84"/>
    </row>
    <row r="353" spans="1:12" s="9" customFormat="1" ht="24.9" customHeight="1" x14ac:dyDescent="0.45">
      <c r="A353" s="56"/>
      <c r="B353" s="55"/>
      <c r="C353" s="56"/>
      <c r="D353" s="85"/>
      <c r="E353" s="14"/>
      <c r="F353" s="50"/>
      <c r="G353" s="50"/>
      <c r="H353" s="50"/>
      <c r="I353" s="100"/>
      <c r="J353" s="51">
        <f t="shared" si="15"/>
        <v>0</v>
      </c>
      <c r="K353" s="14"/>
      <c r="L353" s="84"/>
    </row>
    <row r="354" spans="1:12" s="9" customFormat="1" ht="24.9" customHeight="1" x14ac:dyDescent="0.45">
      <c r="A354" s="56"/>
      <c r="B354" s="55"/>
      <c r="C354" s="56"/>
      <c r="D354" s="85"/>
      <c r="E354" s="14"/>
      <c r="F354" s="50"/>
      <c r="G354" s="50"/>
      <c r="H354" s="50"/>
      <c r="I354" s="100"/>
      <c r="J354" s="51">
        <f t="shared" si="15"/>
        <v>0</v>
      </c>
      <c r="K354" s="14"/>
      <c r="L354" s="84"/>
    </row>
    <row r="355" spans="1:12" s="9" customFormat="1" ht="24.9" customHeight="1" x14ac:dyDescent="0.45">
      <c r="A355" s="56"/>
      <c r="B355" s="57"/>
      <c r="C355" s="56"/>
      <c r="D355" s="85"/>
      <c r="E355" s="14"/>
      <c r="F355" s="50"/>
      <c r="G355" s="50"/>
      <c r="H355" s="50"/>
      <c r="I355" s="100"/>
      <c r="J355" s="51">
        <f t="shared" si="15"/>
        <v>0</v>
      </c>
      <c r="K355" s="14"/>
      <c r="L355" s="84"/>
    </row>
    <row r="356" spans="1:12" s="9" customFormat="1" ht="24.9" customHeight="1" x14ac:dyDescent="0.45">
      <c r="A356" s="56"/>
      <c r="B356" s="55"/>
      <c r="C356" s="56"/>
      <c r="D356" s="85"/>
      <c r="E356" s="14"/>
      <c r="F356" s="50"/>
      <c r="G356" s="50"/>
      <c r="H356" s="50"/>
      <c r="I356" s="100"/>
      <c r="J356" s="51">
        <f t="shared" si="15"/>
        <v>0</v>
      </c>
      <c r="K356" s="14"/>
      <c r="L356" s="84"/>
    </row>
    <row r="357" spans="1:12" s="9" customFormat="1" ht="24.9" customHeight="1" x14ac:dyDescent="0.45">
      <c r="A357" s="56"/>
      <c r="B357" s="57"/>
      <c r="C357" s="56"/>
      <c r="D357" s="85"/>
      <c r="E357" s="14"/>
      <c r="F357" s="50"/>
      <c r="G357" s="50"/>
      <c r="H357" s="50"/>
      <c r="I357" s="100"/>
      <c r="J357" s="51">
        <f t="shared" si="15"/>
        <v>0</v>
      </c>
      <c r="K357" s="14"/>
      <c r="L357" s="84"/>
    </row>
    <row r="358" spans="1:12" s="9" customFormat="1" ht="24.9" customHeight="1" x14ac:dyDescent="0.45">
      <c r="A358" s="56"/>
      <c r="B358" s="55"/>
      <c r="C358" s="56"/>
      <c r="D358" s="85"/>
      <c r="E358" s="14"/>
      <c r="F358" s="50"/>
      <c r="G358" s="50"/>
      <c r="H358" s="50"/>
      <c r="I358" s="100"/>
      <c r="J358" s="51">
        <f t="shared" si="15"/>
        <v>0</v>
      </c>
      <c r="K358" s="14"/>
      <c r="L358" s="84"/>
    </row>
    <row r="359" spans="1:12" s="9" customFormat="1" ht="24.9" customHeight="1" x14ac:dyDescent="0.45">
      <c r="A359" s="56"/>
      <c r="B359" s="57"/>
      <c r="C359" s="56"/>
      <c r="D359" s="85"/>
      <c r="E359" s="14"/>
      <c r="F359" s="50"/>
      <c r="G359" s="50"/>
      <c r="H359" s="50"/>
      <c r="I359" s="100"/>
      <c r="J359" s="51">
        <f t="shared" si="15"/>
        <v>0</v>
      </c>
      <c r="K359" s="14"/>
      <c r="L359" s="84"/>
    </row>
    <row r="360" spans="1:12" s="9" customFormat="1" ht="24.9" customHeight="1" x14ac:dyDescent="0.45">
      <c r="A360" s="56"/>
      <c r="B360" s="55"/>
      <c r="C360" s="56"/>
      <c r="D360" s="85"/>
      <c r="E360" s="14"/>
      <c r="F360" s="50"/>
      <c r="G360" s="50"/>
      <c r="H360" s="50"/>
      <c r="I360" s="100"/>
      <c r="J360" s="51">
        <f t="shared" si="15"/>
        <v>0</v>
      </c>
      <c r="K360" s="14"/>
      <c r="L360" s="84"/>
    </row>
    <row r="361" spans="1:12" s="9" customFormat="1" ht="24.9" customHeight="1" x14ac:dyDescent="0.45">
      <c r="A361" s="56"/>
      <c r="B361" s="57"/>
      <c r="C361" s="56"/>
      <c r="D361" s="85"/>
      <c r="E361" s="14"/>
      <c r="F361" s="50"/>
      <c r="G361" s="50"/>
      <c r="H361" s="50"/>
      <c r="I361" s="100"/>
      <c r="J361" s="51">
        <f t="shared" si="15"/>
        <v>0</v>
      </c>
      <c r="K361" s="14"/>
      <c r="L361" s="84"/>
    </row>
    <row r="362" spans="1:12" s="9" customFormat="1" ht="24.9" customHeight="1" x14ac:dyDescent="0.45">
      <c r="A362" s="56"/>
      <c r="B362" s="55"/>
      <c r="C362" s="56"/>
      <c r="D362" s="85"/>
      <c r="E362" s="14"/>
      <c r="F362" s="50"/>
      <c r="G362" s="50"/>
      <c r="H362" s="50"/>
      <c r="I362" s="100"/>
      <c r="J362" s="51">
        <f t="shared" si="15"/>
        <v>0</v>
      </c>
      <c r="K362" s="14"/>
      <c r="L362" s="84"/>
    </row>
    <row r="363" spans="1:12" s="9" customFormat="1" ht="24.9" customHeight="1" x14ac:dyDescent="0.45">
      <c r="A363" s="56"/>
      <c r="B363" s="55"/>
      <c r="C363" s="56"/>
      <c r="D363" s="85"/>
      <c r="E363" s="14"/>
      <c r="F363" s="50"/>
      <c r="G363" s="50"/>
      <c r="H363" s="50"/>
      <c r="I363" s="100"/>
      <c r="J363" s="51">
        <f t="shared" si="15"/>
        <v>0</v>
      </c>
      <c r="K363" s="14"/>
      <c r="L363" s="84"/>
    </row>
    <row r="364" spans="1:12" s="9" customFormat="1" ht="24.9" customHeight="1" x14ac:dyDescent="0.45">
      <c r="A364" s="56"/>
      <c r="B364" s="55"/>
      <c r="C364" s="56"/>
      <c r="D364" s="85"/>
      <c r="E364" s="14"/>
      <c r="F364" s="50"/>
      <c r="G364" s="50"/>
      <c r="H364" s="50"/>
      <c r="I364" s="100"/>
      <c r="J364" s="51">
        <f t="shared" si="15"/>
        <v>0</v>
      </c>
      <c r="K364" s="14"/>
      <c r="L364" s="84"/>
    </row>
    <row r="365" spans="1:12" s="9" customFormat="1" ht="24.9" customHeight="1" x14ac:dyDescent="0.45">
      <c r="A365" s="56"/>
      <c r="B365" s="55"/>
      <c r="C365" s="56"/>
      <c r="D365" s="85"/>
      <c r="E365" s="14"/>
      <c r="F365" s="50"/>
      <c r="G365" s="50"/>
      <c r="H365" s="50"/>
      <c r="I365" s="100"/>
      <c r="J365" s="51">
        <f t="shared" si="15"/>
        <v>0</v>
      </c>
      <c r="K365" s="14"/>
      <c r="L365" s="84"/>
    </row>
    <row r="366" spans="1:12" s="9" customFormat="1" ht="24.9" customHeight="1" x14ac:dyDescent="0.45">
      <c r="A366" s="56"/>
      <c r="B366" s="55"/>
      <c r="C366" s="56"/>
      <c r="D366" s="85"/>
      <c r="E366" s="14"/>
      <c r="F366" s="50"/>
      <c r="G366" s="50"/>
      <c r="H366" s="50"/>
      <c r="I366" s="100"/>
      <c r="J366" s="51">
        <f t="shared" si="15"/>
        <v>0</v>
      </c>
      <c r="K366" s="14"/>
      <c r="L366" s="84"/>
    </row>
    <row r="367" spans="1:12" s="9" customFormat="1" ht="24.9" customHeight="1" x14ac:dyDescent="0.45">
      <c r="A367" s="56"/>
      <c r="B367" s="55"/>
      <c r="C367" s="56"/>
      <c r="D367" s="85"/>
      <c r="E367" s="14"/>
      <c r="F367" s="50"/>
      <c r="G367" s="50"/>
      <c r="H367" s="50"/>
      <c r="I367" s="100"/>
      <c r="J367" s="51">
        <f t="shared" si="15"/>
        <v>0</v>
      </c>
      <c r="K367" s="14"/>
      <c r="L367" s="84"/>
    </row>
    <row r="368" spans="1:12" s="9" customFormat="1" ht="24.9" customHeight="1" x14ac:dyDescent="0.45">
      <c r="A368" s="56"/>
      <c r="B368" s="55"/>
      <c r="C368" s="56"/>
      <c r="D368" s="85"/>
      <c r="E368" s="14"/>
      <c r="F368" s="50"/>
      <c r="G368" s="50"/>
      <c r="H368" s="50"/>
      <c r="I368" s="100"/>
      <c r="J368" s="51">
        <f t="shared" si="15"/>
        <v>0</v>
      </c>
      <c r="K368" s="14"/>
      <c r="L368" s="84"/>
    </row>
    <row r="369" spans="1:12" s="9" customFormat="1" ht="24.9" customHeight="1" x14ac:dyDescent="0.45">
      <c r="A369" s="56"/>
      <c r="B369" s="57"/>
      <c r="C369" s="56"/>
      <c r="D369" s="85"/>
      <c r="E369" s="14"/>
      <c r="F369" s="50"/>
      <c r="G369" s="50"/>
      <c r="H369" s="50"/>
      <c r="I369" s="100"/>
      <c r="J369" s="51">
        <f t="shared" si="15"/>
        <v>0</v>
      </c>
      <c r="K369" s="14"/>
      <c r="L369" s="84"/>
    </row>
    <row r="370" spans="1:12" s="9" customFormat="1" ht="24.9" customHeight="1" x14ac:dyDescent="0.45">
      <c r="A370" s="56"/>
      <c r="B370" s="55"/>
      <c r="C370" s="56"/>
      <c r="D370" s="85"/>
      <c r="E370" s="14"/>
      <c r="F370" s="50"/>
      <c r="G370" s="50"/>
      <c r="H370" s="50"/>
      <c r="I370" s="100"/>
      <c r="J370" s="51">
        <f t="shared" si="15"/>
        <v>0</v>
      </c>
      <c r="K370" s="14"/>
      <c r="L370" s="84"/>
    </row>
    <row r="371" spans="1:12" s="9" customFormat="1" ht="24.9" customHeight="1" x14ac:dyDescent="0.45">
      <c r="A371" s="56"/>
      <c r="B371" s="55"/>
      <c r="C371" s="56"/>
      <c r="D371" s="85"/>
      <c r="E371" s="14"/>
      <c r="F371" s="50"/>
      <c r="G371" s="50"/>
      <c r="H371" s="50"/>
      <c r="I371" s="100"/>
      <c r="J371" s="51">
        <f t="shared" si="15"/>
        <v>0</v>
      </c>
      <c r="K371" s="14"/>
      <c r="L371" s="84"/>
    </row>
    <row r="372" spans="1:12" s="9" customFormat="1" ht="24.9" customHeight="1" x14ac:dyDescent="0.45">
      <c r="A372" s="56"/>
      <c r="B372" s="55"/>
      <c r="C372" s="56"/>
      <c r="D372" s="85"/>
      <c r="E372" s="14"/>
      <c r="F372" s="50"/>
      <c r="G372" s="50"/>
      <c r="H372" s="50"/>
      <c r="I372" s="100"/>
      <c r="J372" s="51">
        <f t="shared" si="15"/>
        <v>0</v>
      </c>
      <c r="K372" s="14"/>
      <c r="L372" s="84"/>
    </row>
    <row r="373" spans="1:12" s="9" customFormat="1" ht="24.9" customHeight="1" x14ac:dyDescent="0.45">
      <c r="A373" s="56"/>
      <c r="B373" s="55"/>
      <c r="C373" s="56"/>
      <c r="D373" s="102"/>
      <c r="E373" s="14"/>
      <c r="F373" s="50"/>
      <c r="G373" s="50"/>
      <c r="H373" s="50"/>
      <c r="I373" s="100"/>
      <c r="J373" s="51">
        <f t="shared" si="15"/>
        <v>0</v>
      </c>
      <c r="K373" s="14"/>
      <c r="L373" s="84"/>
    </row>
    <row r="374" spans="1:12" s="9" customFormat="1" ht="24.9" customHeight="1" x14ac:dyDescent="0.45">
      <c r="A374" s="56"/>
      <c r="B374" s="55"/>
      <c r="C374" s="56"/>
      <c r="D374" s="85"/>
      <c r="E374" s="14"/>
      <c r="F374" s="50"/>
      <c r="G374" s="50"/>
      <c r="H374" s="50"/>
      <c r="I374" s="100"/>
      <c r="J374" s="51">
        <f t="shared" ref="J374:J437" si="17">SUM(F374:H374)</f>
        <v>0</v>
      </c>
      <c r="K374" s="14"/>
      <c r="L374" s="84"/>
    </row>
    <row r="375" spans="1:12" s="9" customFormat="1" ht="24.9" customHeight="1" x14ac:dyDescent="0.45">
      <c r="A375" s="56"/>
      <c r="B375" s="55"/>
      <c r="C375" s="56"/>
      <c r="D375" s="85"/>
      <c r="E375" s="14"/>
      <c r="F375" s="50"/>
      <c r="G375" s="50"/>
      <c r="H375" s="50"/>
      <c r="I375" s="100"/>
      <c r="J375" s="51">
        <f t="shared" si="17"/>
        <v>0</v>
      </c>
      <c r="K375" s="14"/>
      <c r="L375" s="84"/>
    </row>
    <row r="376" spans="1:12" s="9" customFormat="1" ht="24.9" customHeight="1" x14ac:dyDescent="0.45">
      <c r="A376" s="56"/>
      <c r="B376" s="55"/>
      <c r="C376" s="56"/>
      <c r="D376" s="85"/>
      <c r="E376" s="14"/>
      <c r="F376" s="50"/>
      <c r="G376" s="50"/>
      <c r="H376" s="50"/>
      <c r="I376" s="100"/>
      <c r="J376" s="51">
        <f t="shared" si="17"/>
        <v>0</v>
      </c>
      <c r="K376" s="14"/>
      <c r="L376" s="84"/>
    </row>
    <row r="377" spans="1:12" s="9" customFormat="1" ht="24.9" customHeight="1" x14ac:dyDescent="0.45">
      <c r="A377" s="56"/>
      <c r="B377" s="55"/>
      <c r="C377" s="56"/>
      <c r="D377" s="85"/>
      <c r="E377" s="14"/>
      <c r="F377" s="50"/>
      <c r="G377" s="50"/>
      <c r="H377" s="50"/>
      <c r="I377" s="100"/>
      <c r="J377" s="51">
        <f t="shared" si="17"/>
        <v>0</v>
      </c>
      <c r="K377" s="14"/>
      <c r="L377" s="84"/>
    </row>
    <row r="378" spans="1:12" s="9" customFormat="1" ht="24.9" customHeight="1" x14ac:dyDescent="0.45">
      <c r="A378" s="56"/>
      <c r="B378" s="55"/>
      <c r="C378" s="56"/>
      <c r="D378" s="85"/>
      <c r="E378" s="14"/>
      <c r="F378" s="50"/>
      <c r="G378" s="50"/>
      <c r="H378" s="50"/>
      <c r="I378" s="100"/>
      <c r="J378" s="51">
        <f t="shared" si="17"/>
        <v>0</v>
      </c>
      <c r="K378" s="14"/>
      <c r="L378" s="84"/>
    </row>
    <row r="379" spans="1:12" s="9" customFormat="1" ht="24.9" customHeight="1" x14ac:dyDescent="0.45">
      <c r="A379" s="56"/>
      <c r="B379" s="57"/>
      <c r="C379" s="56"/>
      <c r="D379" s="85"/>
      <c r="E379" s="14"/>
      <c r="F379" s="50"/>
      <c r="G379" s="50"/>
      <c r="H379" s="50"/>
      <c r="I379" s="100"/>
      <c r="J379" s="51">
        <f t="shared" si="17"/>
        <v>0</v>
      </c>
      <c r="K379" s="14"/>
      <c r="L379" s="84"/>
    </row>
    <row r="380" spans="1:12" s="9" customFormat="1" ht="24.9" customHeight="1" x14ac:dyDescent="0.45">
      <c r="A380" s="56"/>
      <c r="B380" s="57"/>
      <c r="C380" s="56"/>
      <c r="D380" s="85"/>
      <c r="E380" s="14"/>
      <c r="F380" s="50"/>
      <c r="G380" s="50"/>
      <c r="H380" s="50"/>
      <c r="I380" s="100"/>
      <c r="J380" s="51">
        <f t="shared" si="17"/>
        <v>0</v>
      </c>
      <c r="K380" s="14"/>
      <c r="L380" s="84"/>
    </row>
    <row r="381" spans="1:12" s="9" customFormat="1" ht="24.9" customHeight="1" x14ac:dyDescent="0.45">
      <c r="A381" s="56"/>
      <c r="B381" s="57"/>
      <c r="C381" s="56"/>
      <c r="D381" s="85"/>
      <c r="E381" s="14"/>
      <c r="F381" s="50"/>
      <c r="G381" s="50"/>
      <c r="H381" s="50"/>
      <c r="I381" s="100"/>
      <c r="J381" s="51">
        <f t="shared" si="17"/>
        <v>0</v>
      </c>
      <c r="K381" s="14"/>
      <c r="L381" s="84"/>
    </row>
    <row r="382" spans="1:12" s="9" customFormat="1" ht="24.9" customHeight="1" x14ac:dyDescent="0.45">
      <c r="A382" s="56"/>
      <c r="B382" s="55"/>
      <c r="C382" s="56"/>
      <c r="D382" s="85"/>
      <c r="E382" s="14"/>
      <c r="F382" s="50"/>
      <c r="G382" s="50"/>
      <c r="H382" s="50"/>
      <c r="I382" s="100"/>
      <c r="J382" s="51">
        <f t="shared" si="17"/>
        <v>0</v>
      </c>
      <c r="K382" s="14"/>
      <c r="L382" s="84"/>
    </row>
    <row r="383" spans="1:12" s="9" customFormat="1" ht="24.9" customHeight="1" x14ac:dyDescent="0.45">
      <c r="A383" s="56"/>
      <c r="B383" s="55"/>
      <c r="C383" s="56"/>
      <c r="D383" s="85"/>
      <c r="E383" s="14"/>
      <c r="F383" s="50"/>
      <c r="G383" s="50"/>
      <c r="H383" s="50"/>
      <c r="I383" s="100"/>
      <c r="J383" s="51">
        <f t="shared" si="17"/>
        <v>0</v>
      </c>
      <c r="K383" s="14"/>
      <c r="L383" s="84"/>
    </row>
    <row r="384" spans="1:12" s="9" customFormat="1" ht="24.9" customHeight="1" x14ac:dyDescent="0.45">
      <c r="A384" s="56"/>
      <c r="B384" s="55"/>
      <c r="C384" s="56"/>
      <c r="D384" s="85"/>
      <c r="E384" s="14"/>
      <c r="F384" s="50"/>
      <c r="G384" s="50"/>
      <c r="H384" s="50"/>
      <c r="I384" s="100"/>
      <c r="J384" s="51">
        <f t="shared" si="17"/>
        <v>0</v>
      </c>
      <c r="K384" s="14"/>
      <c r="L384" s="84"/>
    </row>
    <row r="385" spans="1:12" s="9" customFormat="1" ht="24.9" customHeight="1" x14ac:dyDescent="0.45">
      <c r="A385" s="56"/>
      <c r="B385" s="57"/>
      <c r="C385" s="56"/>
      <c r="D385" s="85"/>
      <c r="E385" s="14"/>
      <c r="F385" s="50"/>
      <c r="G385" s="50"/>
      <c r="H385" s="50"/>
      <c r="I385" s="100"/>
      <c r="J385" s="51">
        <f t="shared" si="17"/>
        <v>0</v>
      </c>
      <c r="K385" s="14"/>
      <c r="L385" s="84"/>
    </row>
    <row r="386" spans="1:12" s="9" customFormat="1" ht="24.9" customHeight="1" x14ac:dyDescent="0.45">
      <c r="A386" s="56"/>
      <c r="B386" s="58"/>
      <c r="C386" s="56"/>
      <c r="D386" s="85"/>
      <c r="E386" s="14"/>
      <c r="F386" s="50"/>
      <c r="G386" s="50"/>
      <c r="H386" s="50"/>
      <c r="I386" s="100"/>
      <c r="J386" s="51">
        <f t="shared" si="17"/>
        <v>0</v>
      </c>
      <c r="K386" s="14"/>
      <c r="L386" s="84"/>
    </row>
    <row r="387" spans="1:12" s="9" customFormat="1" ht="24.9" customHeight="1" x14ac:dyDescent="0.45">
      <c r="A387" s="56"/>
      <c r="B387" s="55"/>
      <c r="C387" s="56"/>
      <c r="D387" s="85"/>
      <c r="E387" s="14"/>
      <c r="F387" s="50"/>
      <c r="G387" s="50"/>
      <c r="H387" s="50"/>
      <c r="I387" s="100"/>
      <c r="J387" s="51">
        <f t="shared" si="17"/>
        <v>0</v>
      </c>
      <c r="K387" s="14"/>
      <c r="L387" s="84"/>
    </row>
    <row r="388" spans="1:12" s="9" customFormat="1" ht="24.9" customHeight="1" x14ac:dyDescent="0.45">
      <c r="A388" s="56"/>
      <c r="B388" s="55"/>
      <c r="C388" s="56"/>
      <c r="D388" s="85"/>
      <c r="E388" s="14"/>
      <c r="F388" s="50"/>
      <c r="G388" s="50"/>
      <c r="H388" s="50"/>
      <c r="I388" s="100"/>
      <c r="J388" s="51">
        <f t="shared" si="17"/>
        <v>0</v>
      </c>
      <c r="K388" s="14"/>
      <c r="L388" s="84"/>
    </row>
    <row r="389" spans="1:12" s="9" customFormat="1" ht="24.9" customHeight="1" x14ac:dyDescent="0.45">
      <c r="A389" s="56"/>
      <c r="B389" s="55"/>
      <c r="C389" s="56"/>
      <c r="D389" s="85"/>
      <c r="E389" s="14"/>
      <c r="F389" s="50"/>
      <c r="G389" s="50"/>
      <c r="H389" s="50"/>
      <c r="I389" s="100"/>
      <c r="J389" s="51">
        <f t="shared" si="17"/>
        <v>0</v>
      </c>
      <c r="K389" s="14"/>
      <c r="L389" s="84"/>
    </row>
    <row r="390" spans="1:12" s="9" customFormat="1" ht="24.9" customHeight="1" x14ac:dyDescent="0.45">
      <c r="A390" s="56"/>
      <c r="B390" s="55"/>
      <c r="C390" s="56"/>
      <c r="D390" s="85"/>
      <c r="E390" s="14"/>
      <c r="F390" s="50"/>
      <c r="G390" s="50"/>
      <c r="H390" s="50"/>
      <c r="I390" s="100"/>
      <c r="J390" s="51">
        <f t="shared" si="17"/>
        <v>0</v>
      </c>
      <c r="K390" s="14"/>
      <c r="L390" s="84"/>
    </row>
    <row r="391" spans="1:12" s="9" customFormat="1" ht="24.9" customHeight="1" x14ac:dyDescent="0.45">
      <c r="A391" s="56"/>
      <c r="B391" s="55"/>
      <c r="C391" s="56"/>
      <c r="D391" s="85"/>
      <c r="E391" s="14"/>
      <c r="F391" s="50"/>
      <c r="G391" s="50"/>
      <c r="H391" s="50"/>
      <c r="I391" s="100"/>
      <c r="J391" s="51">
        <f t="shared" si="17"/>
        <v>0</v>
      </c>
      <c r="K391" s="14"/>
      <c r="L391" s="84"/>
    </row>
    <row r="392" spans="1:12" s="9" customFormat="1" ht="24.9" customHeight="1" x14ac:dyDescent="0.45">
      <c r="A392" s="56"/>
      <c r="B392" s="55"/>
      <c r="C392" s="56"/>
      <c r="D392" s="85"/>
      <c r="E392" s="14"/>
      <c r="F392" s="50"/>
      <c r="G392" s="50"/>
      <c r="H392" s="50"/>
      <c r="I392" s="100"/>
      <c r="J392" s="51">
        <f t="shared" si="17"/>
        <v>0</v>
      </c>
      <c r="K392" s="14"/>
      <c r="L392" s="84"/>
    </row>
    <row r="393" spans="1:12" s="9" customFormat="1" ht="24.9" customHeight="1" x14ac:dyDescent="0.45">
      <c r="A393" s="56"/>
      <c r="B393" s="55"/>
      <c r="C393" s="56"/>
      <c r="D393" s="85"/>
      <c r="E393" s="14"/>
      <c r="F393" s="50"/>
      <c r="G393" s="50"/>
      <c r="H393" s="50"/>
      <c r="I393" s="100"/>
      <c r="J393" s="51">
        <f t="shared" si="17"/>
        <v>0</v>
      </c>
      <c r="K393" s="14"/>
      <c r="L393" s="84"/>
    </row>
    <row r="394" spans="1:12" s="9" customFormat="1" ht="24.9" customHeight="1" x14ac:dyDescent="0.45">
      <c r="A394" s="56"/>
      <c r="B394" s="55"/>
      <c r="C394" s="56"/>
      <c r="D394" s="85"/>
      <c r="E394" s="14"/>
      <c r="F394" s="50"/>
      <c r="G394" s="50"/>
      <c r="H394" s="50"/>
      <c r="I394" s="100"/>
      <c r="J394" s="51">
        <f t="shared" si="17"/>
        <v>0</v>
      </c>
      <c r="K394" s="14"/>
      <c r="L394" s="84"/>
    </row>
    <row r="395" spans="1:12" s="9" customFormat="1" ht="24.9" customHeight="1" x14ac:dyDescent="0.45">
      <c r="A395" s="56"/>
      <c r="B395" s="55"/>
      <c r="C395" s="56"/>
      <c r="D395" s="85"/>
      <c r="E395" s="14"/>
      <c r="F395" s="50"/>
      <c r="G395" s="50"/>
      <c r="H395" s="50"/>
      <c r="I395" s="100"/>
      <c r="J395" s="51">
        <f t="shared" si="17"/>
        <v>0</v>
      </c>
      <c r="K395" s="14"/>
      <c r="L395" s="84"/>
    </row>
    <row r="396" spans="1:12" s="9" customFormat="1" ht="24.9" customHeight="1" x14ac:dyDescent="0.45">
      <c r="A396" s="56"/>
      <c r="B396" s="55"/>
      <c r="C396" s="56"/>
      <c r="D396" s="85"/>
      <c r="E396" s="14"/>
      <c r="F396" s="50"/>
      <c r="G396" s="50"/>
      <c r="H396" s="50"/>
      <c r="I396" s="100"/>
      <c r="J396" s="51">
        <f t="shared" si="17"/>
        <v>0</v>
      </c>
      <c r="K396" s="14"/>
      <c r="L396" s="84"/>
    </row>
    <row r="397" spans="1:12" s="9" customFormat="1" ht="24.9" customHeight="1" x14ac:dyDescent="0.45">
      <c r="A397" s="56"/>
      <c r="B397" s="57"/>
      <c r="C397" s="56"/>
      <c r="D397" s="85"/>
      <c r="E397" s="14"/>
      <c r="F397" s="50"/>
      <c r="G397" s="50"/>
      <c r="H397" s="50"/>
      <c r="I397" s="100"/>
      <c r="J397" s="51">
        <f t="shared" si="17"/>
        <v>0</v>
      </c>
      <c r="K397" s="14"/>
      <c r="L397" s="84"/>
    </row>
    <row r="398" spans="1:12" s="9" customFormat="1" ht="24.9" customHeight="1" x14ac:dyDescent="0.45">
      <c r="A398" s="56"/>
      <c r="B398" s="55"/>
      <c r="C398" s="56"/>
      <c r="D398" s="85"/>
      <c r="E398" s="14"/>
      <c r="F398" s="50"/>
      <c r="G398" s="50"/>
      <c r="H398" s="50"/>
      <c r="I398" s="100"/>
      <c r="J398" s="51">
        <f t="shared" si="17"/>
        <v>0</v>
      </c>
      <c r="K398" s="14"/>
      <c r="L398" s="84"/>
    </row>
    <row r="399" spans="1:12" s="9" customFormat="1" ht="24.9" customHeight="1" x14ac:dyDescent="0.45">
      <c r="A399" s="56"/>
      <c r="B399" s="55"/>
      <c r="C399" s="56"/>
      <c r="D399" s="85"/>
      <c r="E399" s="14"/>
      <c r="F399" s="50"/>
      <c r="G399" s="50"/>
      <c r="H399" s="50"/>
      <c r="I399" s="100"/>
      <c r="J399" s="51">
        <f t="shared" si="17"/>
        <v>0</v>
      </c>
      <c r="K399" s="14"/>
      <c r="L399" s="84"/>
    </row>
    <row r="400" spans="1:12" s="9" customFormat="1" ht="24.9" customHeight="1" x14ac:dyDescent="0.45">
      <c r="A400" s="56"/>
      <c r="B400" s="55"/>
      <c r="C400" s="56"/>
      <c r="D400" s="85"/>
      <c r="E400" s="14"/>
      <c r="F400" s="50"/>
      <c r="G400" s="50"/>
      <c r="H400" s="50"/>
      <c r="I400" s="100"/>
      <c r="J400" s="51">
        <f t="shared" si="17"/>
        <v>0</v>
      </c>
      <c r="K400" s="14"/>
      <c r="L400" s="84"/>
    </row>
    <row r="401" spans="1:12" s="9" customFormat="1" ht="24.9" customHeight="1" x14ac:dyDescent="0.45">
      <c r="A401" s="56"/>
      <c r="B401" s="55"/>
      <c r="C401" s="56"/>
      <c r="D401" s="85"/>
      <c r="E401" s="14"/>
      <c r="F401" s="50"/>
      <c r="G401" s="50"/>
      <c r="H401" s="50"/>
      <c r="I401" s="100"/>
      <c r="J401" s="51">
        <f t="shared" si="17"/>
        <v>0</v>
      </c>
      <c r="K401" s="14"/>
      <c r="L401" s="84"/>
    </row>
    <row r="402" spans="1:12" s="9" customFormat="1" ht="24.9" customHeight="1" x14ac:dyDescent="0.45">
      <c r="A402" s="56"/>
      <c r="B402" s="55"/>
      <c r="C402" s="56"/>
      <c r="D402" s="85"/>
      <c r="E402" s="14"/>
      <c r="F402" s="50"/>
      <c r="G402" s="50"/>
      <c r="H402" s="50"/>
      <c r="I402" s="100"/>
      <c r="J402" s="51">
        <f t="shared" si="17"/>
        <v>0</v>
      </c>
      <c r="K402" s="14"/>
      <c r="L402" s="84"/>
    </row>
    <row r="403" spans="1:12" s="9" customFormat="1" ht="24.9" customHeight="1" x14ac:dyDescent="0.45">
      <c r="A403" s="56"/>
      <c r="B403" s="55"/>
      <c r="C403" s="56"/>
      <c r="D403" s="85"/>
      <c r="E403" s="14"/>
      <c r="F403" s="50"/>
      <c r="G403" s="50"/>
      <c r="H403" s="50"/>
      <c r="I403" s="100"/>
      <c r="J403" s="51">
        <f t="shared" si="17"/>
        <v>0</v>
      </c>
      <c r="K403" s="14"/>
      <c r="L403" s="84"/>
    </row>
    <row r="404" spans="1:12" s="9" customFormat="1" ht="24.9" customHeight="1" x14ac:dyDescent="0.45">
      <c r="A404" s="56"/>
      <c r="B404" s="55"/>
      <c r="C404" s="56"/>
      <c r="D404" s="85"/>
      <c r="E404" s="14"/>
      <c r="F404" s="50"/>
      <c r="G404" s="50"/>
      <c r="H404" s="50"/>
      <c r="I404" s="100"/>
      <c r="J404" s="51">
        <f t="shared" si="17"/>
        <v>0</v>
      </c>
      <c r="K404" s="14"/>
      <c r="L404" s="84"/>
    </row>
    <row r="405" spans="1:12" s="9" customFormat="1" ht="24.9" customHeight="1" x14ac:dyDescent="0.45">
      <c r="A405" s="56"/>
      <c r="B405" s="55"/>
      <c r="C405" s="56"/>
      <c r="D405" s="85"/>
      <c r="E405" s="14"/>
      <c r="F405" s="50"/>
      <c r="G405" s="50"/>
      <c r="H405" s="50"/>
      <c r="I405" s="100"/>
      <c r="J405" s="51">
        <f t="shared" si="17"/>
        <v>0</v>
      </c>
      <c r="K405" s="14"/>
      <c r="L405" s="84"/>
    </row>
    <row r="406" spans="1:12" s="9" customFormat="1" ht="24.9" customHeight="1" x14ac:dyDescent="0.45">
      <c r="A406" s="56"/>
      <c r="B406" s="55"/>
      <c r="C406" s="56"/>
      <c r="D406" s="85"/>
      <c r="E406" s="14"/>
      <c r="F406" s="50"/>
      <c r="G406" s="50"/>
      <c r="H406" s="50"/>
      <c r="I406" s="100"/>
      <c r="J406" s="51">
        <f t="shared" si="17"/>
        <v>0</v>
      </c>
      <c r="K406" s="14"/>
      <c r="L406" s="84"/>
    </row>
    <row r="407" spans="1:12" s="9" customFormat="1" ht="24.9" customHeight="1" x14ac:dyDescent="0.45">
      <c r="A407" s="56"/>
      <c r="B407" s="55"/>
      <c r="C407" s="56"/>
      <c r="D407" s="85"/>
      <c r="E407" s="14"/>
      <c r="F407" s="50"/>
      <c r="G407" s="50"/>
      <c r="H407" s="50"/>
      <c r="I407" s="100"/>
      <c r="J407" s="51">
        <f t="shared" si="17"/>
        <v>0</v>
      </c>
      <c r="K407" s="14"/>
      <c r="L407" s="84"/>
    </row>
    <row r="408" spans="1:12" s="9" customFormat="1" ht="24.9" customHeight="1" x14ac:dyDescent="0.45">
      <c r="A408" s="56"/>
      <c r="B408" s="58"/>
      <c r="C408" s="56"/>
      <c r="D408" s="85"/>
      <c r="E408" s="14"/>
      <c r="F408" s="50"/>
      <c r="G408" s="50"/>
      <c r="H408" s="50"/>
      <c r="I408" s="100"/>
      <c r="J408" s="51">
        <f t="shared" si="17"/>
        <v>0</v>
      </c>
      <c r="K408" s="14"/>
      <c r="L408" s="84"/>
    </row>
    <row r="409" spans="1:12" s="9" customFormat="1" ht="24.9" customHeight="1" x14ac:dyDescent="0.45">
      <c r="A409" s="56"/>
      <c r="B409" s="55"/>
      <c r="C409" s="56"/>
      <c r="D409" s="85"/>
      <c r="E409" s="14"/>
      <c r="F409" s="50"/>
      <c r="G409" s="50"/>
      <c r="H409" s="50"/>
      <c r="I409" s="100"/>
      <c r="J409" s="51">
        <f t="shared" si="17"/>
        <v>0</v>
      </c>
      <c r="K409" s="14"/>
      <c r="L409" s="84"/>
    </row>
    <row r="410" spans="1:12" s="9" customFormat="1" ht="24.9" customHeight="1" x14ac:dyDescent="0.45">
      <c r="A410" s="56"/>
      <c r="B410" s="55"/>
      <c r="C410" s="56"/>
      <c r="D410" s="85"/>
      <c r="E410" s="14"/>
      <c r="F410" s="50"/>
      <c r="G410" s="50"/>
      <c r="H410" s="50"/>
      <c r="I410" s="100"/>
      <c r="J410" s="51">
        <f t="shared" si="17"/>
        <v>0</v>
      </c>
      <c r="K410" s="14"/>
      <c r="L410" s="84"/>
    </row>
    <row r="411" spans="1:12" s="9" customFormat="1" ht="24.9" customHeight="1" x14ac:dyDescent="0.45">
      <c r="A411" s="56"/>
      <c r="B411" s="55"/>
      <c r="C411" s="56"/>
      <c r="D411" s="85"/>
      <c r="E411" s="14"/>
      <c r="F411" s="50"/>
      <c r="G411" s="50"/>
      <c r="H411" s="50"/>
      <c r="I411" s="100"/>
      <c r="J411" s="51">
        <f t="shared" si="17"/>
        <v>0</v>
      </c>
      <c r="K411" s="14"/>
      <c r="L411" s="84"/>
    </row>
    <row r="412" spans="1:12" s="9" customFormat="1" ht="24.9" customHeight="1" x14ac:dyDescent="0.45">
      <c r="A412" s="56"/>
      <c r="B412" s="55"/>
      <c r="C412" s="56"/>
      <c r="D412" s="85"/>
      <c r="E412" s="14"/>
      <c r="F412" s="50"/>
      <c r="G412" s="50"/>
      <c r="H412" s="50"/>
      <c r="I412" s="100"/>
      <c r="J412" s="51">
        <f t="shared" si="17"/>
        <v>0</v>
      </c>
      <c r="K412" s="14"/>
      <c r="L412" s="84"/>
    </row>
    <row r="413" spans="1:12" s="9" customFormat="1" ht="24.9" customHeight="1" x14ac:dyDescent="0.45">
      <c r="A413" s="56"/>
      <c r="B413" s="55"/>
      <c r="C413" s="56"/>
      <c r="D413" s="85"/>
      <c r="E413" s="14"/>
      <c r="F413" s="50"/>
      <c r="G413" s="50"/>
      <c r="H413" s="50"/>
      <c r="I413" s="100"/>
      <c r="J413" s="51">
        <f t="shared" si="17"/>
        <v>0</v>
      </c>
      <c r="K413" s="14"/>
      <c r="L413" s="84"/>
    </row>
    <row r="414" spans="1:12" s="9" customFormat="1" ht="24.9" customHeight="1" x14ac:dyDescent="0.45">
      <c r="A414" s="56"/>
      <c r="B414" s="55"/>
      <c r="C414" s="56"/>
      <c r="D414" s="85"/>
      <c r="E414" s="14"/>
      <c r="F414" s="50"/>
      <c r="G414" s="50"/>
      <c r="H414" s="50"/>
      <c r="I414" s="100"/>
      <c r="J414" s="51">
        <f t="shared" si="17"/>
        <v>0</v>
      </c>
      <c r="K414" s="14"/>
      <c r="L414" s="84"/>
    </row>
    <row r="415" spans="1:12" s="9" customFormat="1" ht="24.9" customHeight="1" x14ac:dyDescent="0.45">
      <c r="A415" s="56"/>
      <c r="B415" s="55"/>
      <c r="C415" s="56"/>
      <c r="D415" s="85"/>
      <c r="E415" s="14"/>
      <c r="F415" s="50"/>
      <c r="G415" s="50"/>
      <c r="H415" s="50"/>
      <c r="I415" s="100"/>
      <c r="J415" s="51">
        <f t="shared" si="17"/>
        <v>0</v>
      </c>
      <c r="K415" s="14"/>
      <c r="L415" s="84"/>
    </row>
    <row r="416" spans="1:12" s="9" customFormat="1" ht="24.9" customHeight="1" x14ac:dyDescent="0.45">
      <c r="A416" s="56"/>
      <c r="B416" s="55"/>
      <c r="C416" s="56"/>
      <c r="D416" s="85"/>
      <c r="E416" s="14"/>
      <c r="F416" s="50"/>
      <c r="G416" s="50"/>
      <c r="H416" s="50"/>
      <c r="I416" s="100"/>
      <c r="J416" s="51">
        <f t="shared" si="17"/>
        <v>0</v>
      </c>
      <c r="K416" s="14"/>
      <c r="L416" s="84"/>
    </row>
    <row r="417" spans="1:12" s="9" customFormat="1" ht="24.9" customHeight="1" x14ac:dyDescent="0.45">
      <c r="A417" s="56"/>
      <c r="B417" s="57"/>
      <c r="C417" s="56"/>
      <c r="D417" s="85"/>
      <c r="E417" s="14"/>
      <c r="F417" s="50"/>
      <c r="G417" s="50"/>
      <c r="H417" s="50"/>
      <c r="I417" s="100"/>
      <c r="J417" s="51">
        <f t="shared" si="17"/>
        <v>0</v>
      </c>
      <c r="K417" s="14"/>
      <c r="L417" s="84"/>
    </row>
    <row r="418" spans="1:12" s="9" customFormat="1" ht="24.9" customHeight="1" x14ac:dyDescent="0.45">
      <c r="A418" s="56"/>
      <c r="B418" s="55"/>
      <c r="C418" s="56"/>
      <c r="D418" s="85"/>
      <c r="E418" s="14"/>
      <c r="F418" s="50"/>
      <c r="G418" s="50"/>
      <c r="H418" s="50"/>
      <c r="I418" s="100"/>
      <c r="J418" s="51">
        <f t="shared" si="17"/>
        <v>0</v>
      </c>
      <c r="K418" s="14"/>
      <c r="L418" s="84"/>
    </row>
    <row r="419" spans="1:12" s="9" customFormat="1" ht="24.9" customHeight="1" x14ac:dyDescent="0.25">
      <c r="A419" s="56"/>
      <c r="B419" s="55"/>
      <c r="C419" s="56"/>
      <c r="D419" s="54"/>
      <c r="E419" s="14"/>
      <c r="F419" s="50"/>
      <c r="G419" s="50"/>
      <c r="H419" s="50"/>
      <c r="I419" s="100"/>
      <c r="J419" s="51">
        <f t="shared" si="17"/>
        <v>0</v>
      </c>
      <c r="K419" s="14"/>
      <c r="L419" s="84"/>
    </row>
    <row r="420" spans="1:12" s="9" customFormat="1" ht="24.9" customHeight="1" x14ac:dyDescent="0.25">
      <c r="A420" s="56"/>
      <c r="B420" s="55"/>
      <c r="C420" s="56"/>
      <c r="D420" s="54"/>
      <c r="E420" s="14"/>
      <c r="F420" s="50"/>
      <c r="G420" s="50"/>
      <c r="H420" s="50"/>
      <c r="I420" s="100"/>
      <c r="J420" s="51">
        <f t="shared" si="17"/>
        <v>0</v>
      </c>
      <c r="K420" s="14"/>
      <c r="L420" s="84"/>
    </row>
    <row r="421" spans="1:12" s="9" customFormat="1" ht="24.9" customHeight="1" x14ac:dyDescent="0.25">
      <c r="A421" s="56"/>
      <c r="B421" s="55"/>
      <c r="C421" s="56"/>
      <c r="D421" s="54"/>
      <c r="E421" s="14"/>
      <c r="F421" s="50"/>
      <c r="G421" s="50"/>
      <c r="H421" s="50"/>
      <c r="I421" s="100"/>
      <c r="J421" s="51">
        <f t="shared" si="17"/>
        <v>0</v>
      </c>
      <c r="K421" s="14"/>
      <c r="L421" s="84"/>
    </row>
    <row r="422" spans="1:12" s="9" customFormat="1" ht="24.9" customHeight="1" x14ac:dyDescent="0.25">
      <c r="A422" s="56"/>
      <c r="B422" s="55"/>
      <c r="C422" s="56"/>
      <c r="D422" s="54"/>
      <c r="E422" s="14"/>
      <c r="F422" s="50"/>
      <c r="G422" s="50"/>
      <c r="H422" s="50"/>
      <c r="I422" s="100"/>
      <c r="J422" s="51">
        <f t="shared" si="17"/>
        <v>0</v>
      </c>
      <c r="K422" s="14"/>
      <c r="L422" s="84"/>
    </row>
    <row r="423" spans="1:12" s="9" customFormat="1" ht="24.9" customHeight="1" x14ac:dyDescent="0.25">
      <c r="A423" s="56"/>
      <c r="B423" s="55"/>
      <c r="C423" s="56"/>
      <c r="D423" s="54"/>
      <c r="E423" s="14"/>
      <c r="F423" s="50"/>
      <c r="G423" s="50"/>
      <c r="H423" s="50"/>
      <c r="I423" s="100"/>
      <c r="J423" s="51">
        <f t="shared" si="17"/>
        <v>0</v>
      </c>
      <c r="K423" s="14"/>
      <c r="L423" s="84"/>
    </row>
    <row r="424" spans="1:12" s="9" customFormat="1" ht="24.9" customHeight="1" x14ac:dyDescent="0.25">
      <c r="A424" s="56"/>
      <c r="B424" s="55"/>
      <c r="C424" s="56"/>
      <c r="D424" s="59"/>
      <c r="E424" s="14"/>
      <c r="F424" s="50"/>
      <c r="G424" s="50"/>
      <c r="H424" s="50"/>
      <c r="I424" s="100"/>
      <c r="J424" s="51">
        <f t="shared" si="17"/>
        <v>0</v>
      </c>
      <c r="K424" s="14"/>
      <c r="L424" s="84"/>
    </row>
    <row r="425" spans="1:12" s="9" customFormat="1" ht="24.9" customHeight="1" x14ac:dyDescent="0.25">
      <c r="A425" s="56"/>
      <c r="B425" s="55"/>
      <c r="C425" s="56"/>
      <c r="D425" s="59"/>
      <c r="E425" s="14"/>
      <c r="F425" s="50"/>
      <c r="G425" s="50"/>
      <c r="H425" s="50"/>
      <c r="I425" s="100"/>
      <c r="J425" s="51">
        <f t="shared" si="17"/>
        <v>0</v>
      </c>
      <c r="K425" s="14"/>
      <c r="L425" s="84"/>
    </row>
    <row r="426" spans="1:12" s="9" customFormat="1" ht="24.9" customHeight="1" x14ac:dyDescent="0.25">
      <c r="A426" s="56"/>
      <c r="B426" s="55"/>
      <c r="C426" s="56"/>
      <c r="D426" s="54"/>
      <c r="E426" s="14"/>
      <c r="F426" s="50"/>
      <c r="G426" s="50"/>
      <c r="H426" s="50"/>
      <c r="I426" s="100"/>
      <c r="J426" s="51">
        <f t="shared" si="17"/>
        <v>0</v>
      </c>
      <c r="K426" s="14"/>
      <c r="L426" s="84"/>
    </row>
    <row r="427" spans="1:12" s="9" customFormat="1" ht="24.9" customHeight="1" x14ac:dyDescent="0.25">
      <c r="A427" s="56"/>
      <c r="B427" s="55"/>
      <c r="C427" s="56"/>
      <c r="D427" s="54"/>
      <c r="E427" s="14"/>
      <c r="F427" s="50"/>
      <c r="G427" s="50"/>
      <c r="H427" s="50"/>
      <c r="I427" s="100"/>
      <c r="J427" s="51">
        <f t="shared" si="17"/>
        <v>0</v>
      </c>
      <c r="K427" s="14"/>
      <c r="L427" s="84"/>
    </row>
    <row r="428" spans="1:12" s="9" customFormat="1" ht="24.9" customHeight="1" x14ac:dyDescent="0.25">
      <c r="A428" s="56"/>
      <c r="B428" s="57"/>
      <c r="C428" s="56"/>
      <c r="D428" s="54"/>
      <c r="E428" s="14"/>
      <c r="F428" s="50"/>
      <c r="G428" s="50"/>
      <c r="H428" s="50"/>
      <c r="I428" s="100"/>
      <c r="J428" s="51">
        <f t="shared" si="17"/>
        <v>0</v>
      </c>
      <c r="K428" s="14"/>
      <c r="L428" s="84"/>
    </row>
    <row r="429" spans="1:12" s="9" customFormat="1" ht="24.9" customHeight="1" x14ac:dyDescent="0.25">
      <c r="A429" s="56"/>
      <c r="B429" s="55"/>
      <c r="C429" s="56"/>
      <c r="D429" s="54"/>
      <c r="E429" s="14"/>
      <c r="F429" s="50"/>
      <c r="G429" s="50"/>
      <c r="H429" s="50"/>
      <c r="I429" s="100"/>
      <c r="J429" s="51">
        <f t="shared" si="17"/>
        <v>0</v>
      </c>
      <c r="K429" s="14"/>
      <c r="L429" s="84"/>
    </row>
    <row r="430" spans="1:12" s="9" customFormat="1" ht="24.9" customHeight="1" x14ac:dyDescent="0.25">
      <c r="A430" s="56"/>
      <c r="B430" s="55"/>
      <c r="C430" s="56"/>
      <c r="D430" s="54"/>
      <c r="E430" s="14"/>
      <c r="F430" s="50"/>
      <c r="G430" s="50"/>
      <c r="H430" s="50"/>
      <c r="I430" s="100"/>
      <c r="J430" s="51">
        <f t="shared" si="17"/>
        <v>0</v>
      </c>
      <c r="K430" s="14"/>
      <c r="L430" s="84"/>
    </row>
    <row r="431" spans="1:12" s="9" customFormat="1" ht="24.9" customHeight="1" x14ac:dyDescent="0.25">
      <c r="A431" s="56"/>
      <c r="B431" s="55"/>
      <c r="C431" s="56"/>
      <c r="D431" s="54"/>
      <c r="E431" s="14"/>
      <c r="F431" s="50"/>
      <c r="G431" s="50"/>
      <c r="H431" s="50"/>
      <c r="I431" s="100"/>
      <c r="J431" s="51">
        <f t="shared" si="17"/>
        <v>0</v>
      </c>
      <c r="K431" s="14"/>
      <c r="L431" s="84"/>
    </row>
    <row r="432" spans="1:12" s="9" customFormat="1" ht="24.9" customHeight="1" x14ac:dyDescent="0.25">
      <c r="A432" s="56"/>
      <c r="B432" s="55"/>
      <c r="C432" s="56"/>
      <c r="D432" s="54"/>
      <c r="E432" s="14"/>
      <c r="F432" s="50"/>
      <c r="G432" s="50"/>
      <c r="H432" s="50"/>
      <c r="I432" s="100"/>
      <c r="J432" s="51">
        <f t="shared" si="17"/>
        <v>0</v>
      </c>
      <c r="K432" s="14"/>
      <c r="L432" s="84"/>
    </row>
    <row r="433" spans="1:12" s="9" customFormat="1" ht="24.9" customHeight="1" x14ac:dyDescent="0.25">
      <c r="A433" s="56"/>
      <c r="B433" s="55"/>
      <c r="C433" s="56"/>
      <c r="D433" s="54"/>
      <c r="E433" s="14"/>
      <c r="F433" s="50"/>
      <c r="G433" s="50"/>
      <c r="H433" s="50"/>
      <c r="I433" s="100"/>
      <c r="J433" s="51">
        <f t="shared" si="17"/>
        <v>0</v>
      </c>
      <c r="K433" s="14"/>
      <c r="L433" s="84"/>
    </row>
    <row r="434" spans="1:12" s="9" customFormat="1" ht="24.9" customHeight="1" x14ac:dyDescent="0.25">
      <c r="A434" s="56"/>
      <c r="B434" s="55"/>
      <c r="C434" s="56"/>
      <c r="D434" s="54"/>
      <c r="E434" s="14"/>
      <c r="F434" s="50"/>
      <c r="G434" s="50"/>
      <c r="H434" s="50"/>
      <c r="I434" s="100"/>
      <c r="J434" s="51">
        <f t="shared" si="17"/>
        <v>0</v>
      </c>
      <c r="K434" s="14"/>
      <c r="L434" s="84"/>
    </row>
    <row r="435" spans="1:12" s="9" customFormat="1" ht="24.9" customHeight="1" x14ac:dyDescent="0.25">
      <c r="A435" s="56"/>
      <c r="B435" s="55"/>
      <c r="C435" s="56"/>
      <c r="D435" s="59"/>
      <c r="E435" s="14"/>
      <c r="F435" s="50"/>
      <c r="G435" s="50"/>
      <c r="H435" s="50"/>
      <c r="I435" s="100"/>
      <c r="J435" s="51">
        <f t="shared" si="17"/>
        <v>0</v>
      </c>
      <c r="K435" s="14"/>
      <c r="L435" s="84"/>
    </row>
    <row r="436" spans="1:12" s="9" customFormat="1" ht="24.9" customHeight="1" x14ac:dyDescent="0.25">
      <c r="A436" s="56"/>
      <c r="B436" s="55"/>
      <c r="C436" s="56"/>
      <c r="D436" s="54"/>
      <c r="E436" s="14"/>
      <c r="F436" s="50"/>
      <c r="G436" s="50"/>
      <c r="H436" s="50"/>
      <c r="I436" s="100"/>
      <c r="J436" s="51">
        <f t="shared" si="17"/>
        <v>0</v>
      </c>
      <c r="K436" s="14"/>
      <c r="L436" s="84"/>
    </row>
    <row r="437" spans="1:12" s="9" customFormat="1" ht="24.9" customHeight="1" x14ac:dyDescent="0.25">
      <c r="A437" s="56"/>
      <c r="B437" s="55"/>
      <c r="C437" s="56"/>
      <c r="D437" s="54"/>
      <c r="E437" s="14"/>
      <c r="F437" s="50"/>
      <c r="G437" s="50"/>
      <c r="H437" s="50"/>
      <c r="I437" s="100"/>
      <c r="J437" s="51">
        <f t="shared" si="17"/>
        <v>0</v>
      </c>
      <c r="K437" s="14"/>
      <c r="L437" s="84"/>
    </row>
    <row r="438" spans="1:12" s="9" customFormat="1" ht="24.9" customHeight="1" x14ac:dyDescent="0.25">
      <c r="A438" s="56"/>
      <c r="B438" s="55"/>
      <c r="C438" s="56"/>
      <c r="D438" s="54"/>
      <c r="E438" s="14"/>
      <c r="F438" s="50"/>
      <c r="G438" s="50"/>
      <c r="H438" s="50"/>
      <c r="I438" s="100"/>
      <c r="J438" s="51">
        <f t="shared" ref="J438:J501" si="18">SUM(F438:H438)</f>
        <v>0</v>
      </c>
      <c r="K438" s="14"/>
      <c r="L438" s="84"/>
    </row>
    <row r="439" spans="1:12" s="9" customFormat="1" ht="24.9" customHeight="1" x14ac:dyDescent="0.25">
      <c r="A439" s="56"/>
      <c r="B439" s="55"/>
      <c r="C439" s="56"/>
      <c r="D439" s="54"/>
      <c r="E439" s="14"/>
      <c r="F439" s="50"/>
      <c r="G439" s="50"/>
      <c r="H439" s="50"/>
      <c r="I439" s="100"/>
      <c r="J439" s="51">
        <f t="shared" si="18"/>
        <v>0</v>
      </c>
      <c r="K439" s="14"/>
      <c r="L439" s="84"/>
    </row>
    <row r="440" spans="1:12" s="9" customFormat="1" ht="24.9" customHeight="1" x14ac:dyDescent="0.25">
      <c r="A440" s="56"/>
      <c r="B440" s="55"/>
      <c r="C440" s="56"/>
      <c r="D440" s="54"/>
      <c r="E440" s="14"/>
      <c r="F440" s="50"/>
      <c r="G440" s="50"/>
      <c r="H440" s="50"/>
      <c r="I440" s="100"/>
      <c r="J440" s="51">
        <f t="shared" si="18"/>
        <v>0</v>
      </c>
      <c r="K440" s="14"/>
      <c r="L440" s="84"/>
    </row>
    <row r="441" spans="1:12" s="9" customFormat="1" ht="24.9" customHeight="1" x14ac:dyDescent="0.25">
      <c r="A441" s="56"/>
      <c r="B441" s="57"/>
      <c r="C441" s="56"/>
      <c r="D441" s="54"/>
      <c r="E441" s="14"/>
      <c r="F441" s="50"/>
      <c r="G441" s="50"/>
      <c r="H441" s="50"/>
      <c r="I441" s="100"/>
      <c r="J441" s="51">
        <f t="shared" si="18"/>
        <v>0</v>
      </c>
      <c r="K441" s="14"/>
      <c r="L441" s="84"/>
    </row>
    <row r="442" spans="1:12" s="9" customFormat="1" ht="24.9" customHeight="1" x14ac:dyDescent="0.25">
      <c r="A442" s="56"/>
      <c r="B442" s="55"/>
      <c r="C442" s="56"/>
      <c r="D442" s="59"/>
      <c r="E442" s="14"/>
      <c r="F442" s="50"/>
      <c r="G442" s="50"/>
      <c r="H442" s="50"/>
      <c r="I442" s="100"/>
      <c r="J442" s="51">
        <f t="shared" si="18"/>
        <v>0</v>
      </c>
      <c r="K442" s="14"/>
      <c r="L442" s="84"/>
    </row>
    <row r="443" spans="1:12" s="9" customFormat="1" ht="24.9" customHeight="1" x14ac:dyDescent="0.25">
      <c r="A443" s="56"/>
      <c r="B443" s="57"/>
      <c r="C443" s="56"/>
      <c r="D443" s="59"/>
      <c r="E443" s="14"/>
      <c r="F443" s="50"/>
      <c r="G443" s="50"/>
      <c r="H443" s="50"/>
      <c r="I443" s="100"/>
      <c r="J443" s="51">
        <f t="shared" si="18"/>
        <v>0</v>
      </c>
      <c r="K443" s="14"/>
      <c r="L443" s="84"/>
    </row>
    <row r="444" spans="1:12" s="9" customFormat="1" ht="24.9" customHeight="1" x14ac:dyDescent="0.25">
      <c r="A444" s="56"/>
      <c r="B444" s="55"/>
      <c r="C444" s="56"/>
      <c r="D444" s="54"/>
      <c r="E444" s="14"/>
      <c r="F444" s="50"/>
      <c r="G444" s="50"/>
      <c r="H444" s="50"/>
      <c r="I444" s="100"/>
      <c r="J444" s="51">
        <f t="shared" si="18"/>
        <v>0</v>
      </c>
      <c r="K444" s="14"/>
      <c r="L444" s="84"/>
    </row>
    <row r="445" spans="1:12" s="9" customFormat="1" ht="24.9" customHeight="1" x14ac:dyDescent="0.25">
      <c r="A445" s="56"/>
      <c r="B445" s="55"/>
      <c r="C445" s="56"/>
      <c r="D445" s="54"/>
      <c r="E445" s="14"/>
      <c r="F445" s="50"/>
      <c r="G445" s="50"/>
      <c r="H445" s="50"/>
      <c r="I445" s="100"/>
      <c r="J445" s="51">
        <f t="shared" si="18"/>
        <v>0</v>
      </c>
      <c r="K445" s="14"/>
      <c r="L445" s="84"/>
    </row>
    <row r="446" spans="1:12" s="9" customFormat="1" ht="24.9" customHeight="1" x14ac:dyDescent="0.25">
      <c r="A446" s="56"/>
      <c r="B446" s="55"/>
      <c r="C446" s="56"/>
      <c r="D446" s="54"/>
      <c r="E446" s="14"/>
      <c r="F446" s="50"/>
      <c r="G446" s="50"/>
      <c r="H446" s="50"/>
      <c r="I446" s="100"/>
      <c r="J446" s="51">
        <f t="shared" si="18"/>
        <v>0</v>
      </c>
      <c r="K446" s="14"/>
      <c r="L446" s="84"/>
    </row>
    <row r="447" spans="1:12" s="9" customFormat="1" ht="24.9" customHeight="1" x14ac:dyDescent="0.25">
      <c r="A447" s="56"/>
      <c r="B447" s="55"/>
      <c r="C447" s="56"/>
      <c r="D447" s="54"/>
      <c r="E447" s="14"/>
      <c r="F447" s="50"/>
      <c r="G447" s="50"/>
      <c r="H447" s="50"/>
      <c r="I447" s="100"/>
      <c r="J447" s="51">
        <f t="shared" si="18"/>
        <v>0</v>
      </c>
      <c r="K447" s="14"/>
      <c r="L447" s="84"/>
    </row>
    <row r="448" spans="1:12" s="9" customFormat="1" ht="24.9" customHeight="1" x14ac:dyDescent="0.25">
      <c r="A448" s="56"/>
      <c r="B448" s="55"/>
      <c r="C448" s="56"/>
      <c r="D448" s="54"/>
      <c r="E448" s="14"/>
      <c r="F448" s="50"/>
      <c r="G448" s="50"/>
      <c r="H448" s="50"/>
      <c r="I448" s="100"/>
      <c r="J448" s="51">
        <f t="shared" si="18"/>
        <v>0</v>
      </c>
      <c r="K448" s="14"/>
      <c r="L448" s="84"/>
    </row>
    <row r="449" spans="1:12" s="9" customFormat="1" ht="24.9" customHeight="1" x14ac:dyDescent="0.25">
      <c r="A449" s="56"/>
      <c r="B449" s="55"/>
      <c r="C449" s="56"/>
      <c r="D449" s="54"/>
      <c r="E449" s="14"/>
      <c r="F449" s="50"/>
      <c r="G449" s="50"/>
      <c r="H449" s="50"/>
      <c r="I449" s="100"/>
      <c r="J449" s="51">
        <f t="shared" si="18"/>
        <v>0</v>
      </c>
      <c r="K449" s="14"/>
      <c r="L449" s="84"/>
    </row>
    <row r="450" spans="1:12" s="9" customFormat="1" ht="24.9" customHeight="1" x14ac:dyDescent="0.25">
      <c r="A450" s="56"/>
      <c r="B450" s="55"/>
      <c r="C450" s="56"/>
      <c r="D450" s="59"/>
      <c r="E450" s="14"/>
      <c r="F450" s="50"/>
      <c r="G450" s="50"/>
      <c r="H450" s="50"/>
      <c r="I450" s="100"/>
      <c r="J450" s="51">
        <f t="shared" si="18"/>
        <v>0</v>
      </c>
      <c r="K450" s="14"/>
      <c r="L450" s="84"/>
    </row>
    <row r="451" spans="1:12" s="9" customFormat="1" ht="24.9" customHeight="1" x14ac:dyDescent="0.25">
      <c r="A451" s="56"/>
      <c r="B451" s="55"/>
      <c r="C451" s="56"/>
      <c r="D451" s="59"/>
      <c r="E451" s="14"/>
      <c r="F451" s="50"/>
      <c r="G451" s="50"/>
      <c r="H451" s="50"/>
      <c r="I451" s="100"/>
      <c r="J451" s="51">
        <f t="shared" si="18"/>
        <v>0</v>
      </c>
      <c r="K451" s="14"/>
      <c r="L451" s="84"/>
    </row>
    <row r="452" spans="1:12" s="9" customFormat="1" ht="24.9" customHeight="1" x14ac:dyDescent="0.25">
      <c r="A452" s="56"/>
      <c r="B452" s="55"/>
      <c r="C452" s="56"/>
      <c r="D452" s="60"/>
      <c r="E452" s="14"/>
      <c r="F452" s="50"/>
      <c r="G452" s="50"/>
      <c r="H452" s="50"/>
      <c r="I452" s="100"/>
      <c r="J452" s="51">
        <f t="shared" si="18"/>
        <v>0</v>
      </c>
      <c r="K452" s="14"/>
      <c r="L452" s="84"/>
    </row>
    <row r="453" spans="1:12" s="9" customFormat="1" ht="24.9" customHeight="1" x14ac:dyDescent="0.25">
      <c r="A453" s="56"/>
      <c r="B453" s="55"/>
      <c r="C453" s="56"/>
      <c r="D453" s="60"/>
      <c r="E453" s="14"/>
      <c r="F453" s="50"/>
      <c r="G453" s="50"/>
      <c r="H453" s="50"/>
      <c r="I453" s="100"/>
      <c r="J453" s="51">
        <f t="shared" si="18"/>
        <v>0</v>
      </c>
      <c r="K453" s="14"/>
      <c r="L453" s="84"/>
    </row>
    <row r="454" spans="1:12" s="9" customFormat="1" ht="24.9" customHeight="1" x14ac:dyDescent="0.25">
      <c r="A454" s="56"/>
      <c r="B454" s="55"/>
      <c r="C454" s="56"/>
      <c r="D454" s="54"/>
      <c r="E454" s="14"/>
      <c r="F454" s="50"/>
      <c r="G454" s="50"/>
      <c r="H454" s="50"/>
      <c r="I454" s="100"/>
      <c r="J454" s="51">
        <f t="shared" si="18"/>
        <v>0</v>
      </c>
      <c r="K454" s="14"/>
      <c r="L454" s="84"/>
    </row>
    <row r="455" spans="1:12" s="9" customFormat="1" ht="24.9" customHeight="1" x14ac:dyDescent="0.25">
      <c r="A455" s="56"/>
      <c r="B455" s="55"/>
      <c r="C455" s="56"/>
      <c r="D455" s="54"/>
      <c r="E455" s="14"/>
      <c r="F455" s="50"/>
      <c r="G455" s="50"/>
      <c r="H455" s="50"/>
      <c r="I455" s="100"/>
      <c r="J455" s="51">
        <f t="shared" si="18"/>
        <v>0</v>
      </c>
      <c r="K455" s="14"/>
      <c r="L455" s="84"/>
    </row>
    <row r="456" spans="1:12" s="9" customFormat="1" ht="24.9" customHeight="1" x14ac:dyDescent="0.25">
      <c r="A456" s="56"/>
      <c r="B456" s="55"/>
      <c r="C456" s="56"/>
      <c r="D456" s="54"/>
      <c r="E456" s="14"/>
      <c r="F456" s="50"/>
      <c r="G456" s="50"/>
      <c r="H456" s="50"/>
      <c r="I456" s="100"/>
      <c r="J456" s="51">
        <f t="shared" si="18"/>
        <v>0</v>
      </c>
      <c r="K456" s="14"/>
      <c r="L456" s="84"/>
    </row>
    <row r="457" spans="1:12" s="9" customFormat="1" ht="24.9" customHeight="1" x14ac:dyDescent="0.25">
      <c r="A457" s="56"/>
      <c r="B457" s="57"/>
      <c r="C457" s="56"/>
      <c r="D457" s="54"/>
      <c r="E457" s="14"/>
      <c r="F457" s="50"/>
      <c r="G457" s="50"/>
      <c r="H457" s="50"/>
      <c r="I457" s="100"/>
      <c r="J457" s="51">
        <f t="shared" si="18"/>
        <v>0</v>
      </c>
      <c r="K457" s="14"/>
      <c r="L457" s="84"/>
    </row>
    <row r="458" spans="1:12" s="9" customFormat="1" ht="24.9" customHeight="1" x14ac:dyDescent="0.25">
      <c r="A458" s="56"/>
      <c r="B458" s="55"/>
      <c r="C458" s="56"/>
      <c r="D458" s="54"/>
      <c r="E458" s="14"/>
      <c r="F458" s="50"/>
      <c r="G458" s="50"/>
      <c r="H458" s="50"/>
      <c r="I458" s="100"/>
      <c r="J458" s="51">
        <f t="shared" si="18"/>
        <v>0</v>
      </c>
      <c r="K458" s="14"/>
      <c r="L458" s="84"/>
    </row>
    <row r="459" spans="1:12" s="9" customFormat="1" ht="24.9" customHeight="1" x14ac:dyDescent="0.25">
      <c r="A459" s="56"/>
      <c r="B459" s="55"/>
      <c r="C459" s="56"/>
      <c r="D459" s="59"/>
      <c r="E459" s="14"/>
      <c r="F459" s="50"/>
      <c r="G459" s="50"/>
      <c r="H459" s="50"/>
      <c r="I459" s="100"/>
      <c r="J459" s="51">
        <f t="shared" si="18"/>
        <v>0</v>
      </c>
      <c r="K459" s="14"/>
      <c r="L459" s="84"/>
    </row>
    <row r="460" spans="1:12" s="9" customFormat="1" ht="24.9" customHeight="1" x14ac:dyDescent="0.25">
      <c r="A460" s="56"/>
      <c r="B460" s="55"/>
      <c r="C460" s="56"/>
      <c r="D460" s="54"/>
      <c r="E460" s="14"/>
      <c r="F460" s="50"/>
      <c r="G460" s="50"/>
      <c r="H460" s="50"/>
      <c r="I460" s="100"/>
      <c r="J460" s="51">
        <f t="shared" si="18"/>
        <v>0</v>
      </c>
      <c r="K460" s="14"/>
      <c r="L460" s="84"/>
    </row>
    <row r="461" spans="1:12" s="9" customFormat="1" ht="24.9" customHeight="1" x14ac:dyDescent="0.25">
      <c r="A461" s="56"/>
      <c r="B461" s="58"/>
      <c r="C461" s="56"/>
      <c r="D461" s="54"/>
      <c r="E461" s="14"/>
      <c r="F461" s="50"/>
      <c r="G461" s="50"/>
      <c r="H461" s="50"/>
      <c r="I461" s="100"/>
      <c r="J461" s="51">
        <f t="shared" si="18"/>
        <v>0</v>
      </c>
      <c r="K461" s="14"/>
      <c r="L461" s="84"/>
    </row>
    <row r="462" spans="1:12" s="9" customFormat="1" ht="24.9" customHeight="1" x14ac:dyDescent="0.25">
      <c r="A462" s="56"/>
      <c r="B462" s="55"/>
      <c r="C462" s="56"/>
      <c r="D462" s="54"/>
      <c r="E462" s="14"/>
      <c r="F462" s="50"/>
      <c r="G462" s="50"/>
      <c r="H462" s="50"/>
      <c r="I462" s="100"/>
      <c r="J462" s="51">
        <f t="shared" si="18"/>
        <v>0</v>
      </c>
      <c r="K462" s="14"/>
      <c r="L462" s="84"/>
    </row>
    <row r="463" spans="1:12" s="9" customFormat="1" ht="24.9" customHeight="1" x14ac:dyDescent="0.25">
      <c r="A463" s="56"/>
      <c r="B463" s="55"/>
      <c r="C463" s="56"/>
      <c r="D463" s="59"/>
      <c r="E463" s="14"/>
      <c r="F463" s="50"/>
      <c r="G463" s="50"/>
      <c r="H463" s="50"/>
      <c r="I463" s="100"/>
      <c r="J463" s="51">
        <f t="shared" si="18"/>
        <v>0</v>
      </c>
      <c r="K463" s="14"/>
      <c r="L463" s="84"/>
    </row>
    <row r="464" spans="1:12" s="9" customFormat="1" ht="24.9" customHeight="1" x14ac:dyDescent="0.25">
      <c r="A464" s="56"/>
      <c r="B464" s="55"/>
      <c r="C464" s="56"/>
      <c r="D464" s="54"/>
      <c r="E464" s="14"/>
      <c r="F464" s="50"/>
      <c r="G464" s="50"/>
      <c r="H464" s="50"/>
      <c r="I464" s="100"/>
      <c r="J464" s="51">
        <f t="shared" si="18"/>
        <v>0</v>
      </c>
      <c r="K464" s="14"/>
      <c r="L464" s="84"/>
    </row>
    <row r="465" spans="1:12" s="9" customFormat="1" ht="24.9" customHeight="1" x14ac:dyDescent="0.25">
      <c r="A465" s="56"/>
      <c r="B465" s="55"/>
      <c r="C465" s="56"/>
      <c r="D465" s="54"/>
      <c r="E465" s="14"/>
      <c r="F465" s="50"/>
      <c r="G465" s="50"/>
      <c r="H465" s="50"/>
      <c r="I465" s="100"/>
      <c r="J465" s="51">
        <f t="shared" si="18"/>
        <v>0</v>
      </c>
      <c r="K465" s="14"/>
      <c r="L465" s="84"/>
    </row>
    <row r="466" spans="1:12" s="9" customFormat="1" ht="24.9" customHeight="1" x14ac:dyDescent="0.25">
      <c r="A466" s="56"/>
      <c r="B466" s="55"/>
      <c r="C466" s="56"/>
      <c r="D466" s="54"/>
      <c r="E466" s="14"/>
      <c r="F466" s="50"/>
      <c r="G466" s="50"/>
      <c r="H466" s="50"/>
      <c r="I466" s="100"/>
      <c r="J466" s="51">
        <f t="shared" si="18"/>
        <v>0</v>
      </c>
      <c r="K466" s="14"/>
      <c r="L466" s="84"/>
    </row>
    <row r="467" spans="1:12" s="9" customFormat="1" ht="24.9" customHeight="1" x14ac:dyDescent="0.25">
      <c r="A467" s="56"/>
      <c r="B467" s="57"/>
      <c r="C467" s="56"/>
      <c r="D467" s="54"/>
      <c r="E467" s="14"/>
      <c r="F467" s="50"/>
      <c r="G467" s="50"/>
      <c r="H467" s="50"/>
      <c r="I467" s="100"/>
      <c r="J467" s="51">
        <f t="shared" si="18"/>
        <v>0</v>
      </c>
      <c r="K467" s="14"/>
      <c r="L467" s="84"/>
    </row>
    <row r="468" spans="1:12" s="9" customFormat="1" ht="24.9" customHeight="1" x14ac:dyDescent="0.25">
      <c r="A468" s="56"/>
      <c r="B468" s="55"/>
      <c r="C468" s="56"/>
      <c r="D468" s="59"/>
      <c r="E468" s="14"/>
      <c r="F468" s="50"/>
      <c r="G468" s="50"/>
      <c r="H468" s="50"/>
      <c r="I468" s="100"/>
      <c r="J468" s="51">
        <f t="shared" si="18"/>
        <v>0</v>
      </c>
      <c r="K468" s="14"/>
      <c r="L468" s="84"/>
    </row>
    <row r="469" spans="1:12" s="9" customFormat="1" ht="24.9" customHeight="1" x14ac:dyDescent="0.25">
      <c r="A469" s="56"/>
      <c r="B469" s="55"/>
      <c r="C469" s="56"/>
      <c r="D469" s="54"/>
      <c r="E469" s="14"/>
      <c r="F469" s="50"/>
      <c r="G469" s="50"/>
      <c r="H469" s="50"/>
      <c r="I469" s="100"/>
      <c r="J469" s="51">
        <f t="shared" si="18"/>
        <v>0</v>
      </c>
      <c r="K469" s="14"/>
      <c r="L469" s="84"/>
    </row>
    <row r="470" spans="1:12" s="9" customFormat="1" ht="24.9" customHeight="1" x14ac:dyDescent="0.25">
      <c r="A470" s="56"/>
      <c r="B470" s="55"/>
      <c r="C470" s="56"/>
      <c r="D470" s="54"/>
      <c r="E470" s="14"/>
      <c r="F470" s="50"/>
      <c r="G470" s="50"/>
      <c r="H470" s="50"/>
      <c r="I470" s="100"/>
      <c r="J470" s="51">
        <f t="shared" si="18"/>
        <v>0</v>
      </c>
      <c r="K470" s="14"/>
      <c r="L470" s="84"/>
    </row>
    <row r="471" spans="1:12" s="9" customFormat="1" ht="24.9" customHeight="1" x14ac:dyDescent="0.25">
      <c r="A471" s="56"/>
      <c r="B471" s="55"/>
      <c r="C471" s="56"/>
      <c r="D471" s="54"/>
      <c r="E471" s="14"/>
      <c r="F471" s="50"/>
      <c r="G471" s="50"/>
      <c r="H471" s="50"/>
      <c r="I471" s="100"/>
      <c r="J471" s="51">
        <f t="shared" si="18"/>
        <v>0</v>
      </c>
      <c r="K471" s="14"/>
      <c r="L471" s="84"/>
    </row>
    <row r="472" spans="1:12" s="9" customFormat="1" ht="24.9" customHeight="1" x14ac:dyDescent="0.25">
      <c r="A472" s="56"/>
      <c r="B472" s="55"/>
      <c r="C472" s="56"/>
      <c r="D472" s="54"/>
      <c r="E472" s="14"/>
      <c r="F472" s="50"/>
      <c r="G472" s="50"/>
      <c r="H472" s="50"/>
      <c r="I472" s="100"/>
      <c r="J472" s="51">
        <f t="shared" si="18"/>
        <v>0</v>
      </c>
      <c r="K472" s="14"/>
      <c r="L472" s="84"/>
    </row>
    <row r="473" spans="1:12" s="9" customFormat="1" ht="24.9" customHeight="1" x14ac:dyDescent="0.25">
      <c r="A473" s="56"/>
      <c r="B473" s="55"/>
      <c r="C473" s="56"/>
      <c r="D473" s="54"/>
      <c r="E473" s="14"/>
      <c r="F473" s="50"/>
      <c r="G473" s="50"/>
      <c r="H473" s="50"/>
      <c r="I473" s="100"/>
      <c r="J473" s="51">
        <f t="shared" si="18"/>
        <v>0</v>
      </c>
      <c r="K473" s="14"/>
      <c r="L473" s="84"/>
    </row>
    <row r="474" spans="1:12" s="9" customFormat="1" ht="24.9" customHeight="1" x14ac:dyDescent="0.25">
      <c r="A474" s="56"/>
      <c r="B474" s="55"/>
      <c r="C474" s="56"/>
      <c r="D474" s="54"/>
      <c r="E474" s="14"/>
      <c r="F474" s="50"/>
      <c r="G474" s="50"/>
      <c r="H474" s="50"/>
      <c r="I474" s="100"/>
      <c r="J474" s="51">
        <f t="shared" si="18"/>
        <v>0</v>
      </c>
      <c r="K474" s="14"/>
      <c r="L474" s="84"/>
    </row>
    <row r="475" spans="1:12" s="9" customFormat="1" ht="24.9" customHeight="1" x14ac:dyDescent="0.25">
      <c r="A475" s="56"/>
      <c r="B475" s="58"/>
      <c r="C475" s="56"/>
      <c r="D475" s="54"/>
      <c r="E475" s="14"/>
      <c r="F475" s="50"/>
      <c r="G475" s="50"/>
      <c r="H475" s="50"/>
      <c r="I475" s="100"/>
      <c r="J475" s="51">
        <f t="shared" si="18"/>
        <v>0</v>
      </c>
      <c r="K475" s="14"/>
      <c r="L475" s="84"/>
    </row>
    <row r="476" spans="1:12" s="9" customFormat="1" ht="24.9" customHeight="1" x14ac:dyDescent="0.25">
      <c r="A476" s="56"/>
      <c r="B476" s="58"/>
      <c r="C476" s="53"/>
      <c r="D476" s="54"/>
      <c r="E476" s="14"/>
      <c r="F476" s="50"/>
      <c r="G476" s="50"/>
      <c r="H476" s="50"/>
      <c r="I476" s="100"/>
      <c r="J476" s="51">
        <f t="shared" si="18"/>
        <v>0</v>
      </c>
      <c r="K476" s="14"/>
      <c r="L476" s="84"/>
    </row>
    <row r="477" spans="1:12" s="9" customFormat="1" ht="24.9" customHeight="1" x14ac:dyDescent="0.25">
      <c r="A477" s="56"/>
      <c r="B477" s="55"/>
      <c r="C477" s="53"/>
      <c r="D477" s="54"/>
      <c r="E477" s="14"/>
      <c r="F477" s="50"/>
      <c r="G477" s="50"/>
      <c r="H477" s="50"/>
      <c r="I477" s="100"/>
      <c r="J477" s="51">
        <f t="shared" si="18"/>
        <v>0</v>
      </c>
      <c r="K477" s="14"/>
      <c r="L477" s="84"/>
    </row>
    <row r="478" spans="1:12" s="9" customFormat="1" ht="24.9" customHeight="1" x14ac:dyDescent="0.25">
      <c r="A478" s="56"/>
      <c r="B478" s="55"/>
      <c r="C478" s="53"/>
      <c r="D478" s="54"/>
      <c r="E478" s="14"/>
      <c r="F478" s="50"/>
      <c r="G478" s="50"/>
      <c r="H478" s="50"/>
      <c r="I478" s="100"/>
      <c r="J478" s="51">
        <f t="shared" si="18"/>
        <v>0</v>
      </c>
      <c r="K478" s="14"/>
      <c r="L478" s="84"/>
    </row>
    <row r="479" spans="1:12" s="9" customFormat="1" ht="24.9" customHeight="1" x14ac:dyDescent="0.25">
      <c r="A479" s="56"/>
      <c r="B479" s="57"/>
      <c r="C479" s="53"/>
      <c r="D479" s="54"/>
      <c r="E479" s="14"/>
      <c r="F479" s="50"/>
      <c r="G479" s="50"/>
      <c r="H479" s="50"/>
      <c r="I479" s="100"/>
      <c r="J479" s="51">
        <f t="shared" si="18"/>
        <v>0</v>
      </c>
      <c r="K479" s="14"/>
      <c r="L479" s="84"/>
    </row>
    <row r="480" spans="1:12" s="9" customFormat="1" ht="24.9" customHeight="1" x14ac:dyDescent="0.25">
      <c r="A480" s="56"/>
      <c r="B480" s="55"/>
      <c r="C480" s="53"/>
      <c r="D480" s="54"/>
      <c r="E480" s="14"/>
      <c r="F480" s="50"/>
      <c r="G480" s="50"/>
      <c r="H480" s="50"/>
      <c r="I480" s="100"/>
      <c r="J480" s="51">
        <f t="shared" si="18"/>
        <v>0</v>
      </c>
      <c r="K480" s="14"/>
      <c r="L480" s="84"/>
    </row>
    <row r="481" spans="1:12" s="9" customFormat="1" ht="24.9" customHeight="1" x14ac:dyDescent="0.25">
      <c r="A481" s="56"/>
      <c r="B481" s="55"/>
      <c r="C481" s="53"/>
      <c r="D481" s="54"/>
      <c r="E481" s="14"/>
      <c r="F481" s="50"/>
      <c r="G481" s="50"/>
      <c r="H481" s="50"/>
      <c r="I481" s="100"/>
      <c r="J481" s="51">
        <f t="shared" si="18"/>
        <v>0</v>
      </c>
      <c r="K481" s="14"/>
      <c r="L481" s="84"/>
    </row>
    <row r="482" spans="1:12" s="9" customFormat="1" ht="24.9" customHeight="1" x14ac:dyDescent="0.25">
      <c r="A482" s="56"/>
      <c r="B482" s="55"/>
      <c r="C482" s="53"/>
      <c r="D482" s="54"/>
      <c r="E482" s="14"/>
      <c r="F482" s="50"/>
      <c r="G482" s="50"/>
      <c r="H482" s="50"/>
      <c r="I482" s="100"/>
      <c r="J482" s="51">
        <f t="shared" si="18"/>
        <v>0</v>
      </c>
      <c r="K482" s="14"/>
      <c r="L482" s="84"/>
    </row>
    <row r="483" spans="1:12" s="9" customFormat="1" ht="24.9" customHeight="1" x14ac:dyDescent="0.25">
      <c r="A483" s="56"/>
      <c r="B483" s="55"/>
      <c r="C483" s="53"/>
      <c r="D483" s="54"/>
      <c r="E483" s="14"/>
      <c r="F483" s="50"/>
      <c r="G483" s="50"/>
      <c r="H483" s="50"/>
      <c r="I483" s="100"/>
      <c r="J483" s="51">
        <f t="shared" si="18"/>
        <v>0</v>
      </c>
      <c r="K483" s="14"/>
      <c r="L483" s="84"/>
    </row>
    <row r="484" spans="1:12" s="9" customFormat="1" ht="24.9" customHeight="1" x14ac:dyDescent="0.25">
      <c r="A484" s="56"/>
      <c r="B484" s="55"/>
      <c r="C484" s="53"/>
      <c r="D484" s="54"/>
      <c r="E484" s="14"/>
      <c r="F484" s="50"/>
      <c r="G484" s="50"/>
      <c r="H484" s="50"/>
      <c r="I484" s="100"/>
      <c r="J484" s="51">
        <f t="shared" si="18"/>
        <v>0</v>
      </c>
      <c r="K484" s="14"/>
      <c r="L484" s="84"/>
    </row>
    <row r="485" spans="1:12" s="9" customFormat="1" ht="24.9" customHeight="1" x14ac:dyDescent="0.25">
      <c r="A485" s="56"/>
      <c r="B485" s="55"/>
      <c r="C485" s="53"/>
      <c r="D485" s="54"/>
      <c r="E485" s="14"/>
      <c r="F485" s="50"/>
      <c r="G485" s="50"/>
      <c r="H485" s="50"/>
      <c r="I485" s="100"/>
      <c r="J485" s="51">
        <f t="shared" si="18"/>
        <v>0</v>
      </c>
      <c r="K485" s="14"/>
      <c r="L485" s="84"/>
    </row>
    <row r="486" spans="1:12" s="9" customFormat="1" ht="24.9" customHeight="1" x14ac:dyDescent="0.25">
      <c r="A486" s="56"/>
      <c r="B486" s="55"/>
      <c r="C486" s="53"/>
      <c r="D486" s="54"/>
      <c r="E486" s="14"/>
      <c r="F486" s="50"/>
      <c r="G486" s="50"/>
      <c r="H486" s="50"/>
      <c r="I486" s="100"/>
      <c r="J486" s="51">
        <f t="shared" si="18"/>
        <v>0</v>
      </c>
      <c r="K486" s="14"/>
      <c r="L486" s="84"/>
    </row>
    <row r="487" spans="1:12" s="9" customFormat="1" ht="24.9" customHeight="1" x14ac:dyDescent="0.25">
      <c r="A487" s="56"/>
      <c r="B487" s="55"/>
      <c r="C487" s="53"/>
      <c r="D487" s="54"/>
      <c r="E487" s="14"/>
      <c r="F487" s="50"/>
      <c r="G487" s="50"/>
      <c r="H487" s="50"/>
      <c r="I487" s="100"/>
      <c r="J487" s="51">
        <f t="shared" si="18"/>
        <v>0</v>
      </c>
      <c r="K487" s="14"/>
      <c r="L487" s="84"/>
    </row>
    <row r="488" spans="1:12" s="9" customFormat="1" ht="24.9" customHeight="1" x14ac:dyDescent="0.25">
      <c r="A488" s="56"/>
      <c r="B488" s="55"/>
      <c r="C488" s="53"/>
      <c r="D488" s="54"/>
      <c r="E488" s="14"/>
      <c r="F488" s="50"/>
      <c r="G488" s="50"/>
      <c r="H488" s="50"/>
      <c r="I488" s="100"/>
      <c r="J488" s="51">
        <f t="shared" si="18"/>
        <v>0</v>
      </c>
      <c r="K488" s="14"/>
      <c r="L488" s="84"/>
    </row>
    <row r="489" spans="1:12" s="9" customFormat="1" ht="24.9" customHeight="1" x14ac:dyDescent="0.25">
      <c r="A489" s="56"/>
      <c r="B489" s="55"/>
      <c r="C489" s="53"/>
      <c r="D489" s="54"/>
      <c r="E489" s="14"/>
      <c r="F489" s="50"/>
      <c r="G489" s="50"/>
      <c r="H489" s="50"/>
      <c r="I489" s="100"/>
      <c r="J489" s="51">
        <f t="shared" si="18"/>
        <v>0</v>
      </c>
      <c r="K489" s="14"/>
      <c r="L489" s="84"/>
    </row>
    <row r="490" spans="1:12" s="9" customFormat="1" ht="24.9" customHeight="1" x14ac:dyDescent="0.25">
      <c r="A490" s="56"/>
      <c r="B490" s="55"/>
      <c r="C490" s="53"/>
      <c r="D490" s="54"/>
      <c r="E490" s="14"/>
      <c r="F490" s="50"/>
      <c r="G490" s="50"/>
      <c r="H490" s="50"/>
      <c r="I490" s="100"/>
      <c r="J490" s="51">
        <f t="shared" si="18"/>
        <v>0</v>
      </c>
      <c r="K490" s="14"/>
      <c r="L490" s="84"/>
    </row>
    <row r="491" spans="1:12" s="9" customFormat="1" ht="24.9" customHeight="1" x14ac:dyDescent="0.25">
      <c r="A491" s="56"/>
      <c r="B491" s="57"/>
      <c r="C491" s="53"/>
      <c r="D491" s="54"/>
      <c r="E491" s="14"/>
      <c r="F491" s="50"/>
      <c r="G491" s="50"/>
      <c r="H491" s="50"/>
      <c r="I491" s="100"/>
      <c r="J491" s="51">
        <f t="shared" si="18"/>
        <v>0</v>
      </c>
      <c r="K491" s="14"/>
      <c r="L491" s="84"/>
    </row>
    <row r="492" spans="1:12" s="9" customFormat="1" ht="24.9" customHeight="1" x14ac:dyDescent="0.25">
      <c r="A492" s="56"/>
      <c r="B492" s="55"/>
      <c r="C492" s="53"/>
      <c r="D492" s="60"/>
      <c r="E492" s="14"/>
      <c r="F492" s="50"/>
      <c r="G492" s="50"/>
      <c r="H492" s="50"/>
      <c r="I492" s="100"/>
      <c r="J492" s="51">
        <f t="shared" si="18"/>
        <v>0</v>
      </c>
      <c r="K492" s="14"/>
      <c r="L492" s="84"/>
    </row>
    <row r="493" spans="1:12" s="9" customFormat="1" ht="24.9" customHeight="1" x14ac:dyDescent="0.25">
      <c r="A493" s="56"/>
      <c r="B493" s="55"/>
      <c r="C493" s="53"/>
      <c r="D493" s="54"/>
      <c r="E493" s="14"/>
      <c r="F493" s="50"/>
      <c r="G493" s="50"/>
      <c r="H493" s="50"/>
      <c r="I493" s="100"/>
      <c r="J493" s="51">
        <f t="shared" si="18"/>
        <v>0</v>
      </c>
      <c r="K493" s="14"/>
      <c r="L493" s="84"/>
    </row>
    <row r="494" spans="1:12" s="9" customFormat="1" ht="24.9" customHeight="1" x14ac:dyDescent="0.25">
      <c r="A494" s="56"/>
      <c r="B494" s="55"/>
      <c r="C494" s="53"/>
      <c r="D494" s="54"/>
      <c r="E494" s="14"/>
      <c r="F494" s="50"/>
      <c r="G494" s="50"/>
      <c r="H494" s="50"/>
      <c r="I494" s="100"/>
      <c r="J494" s="51">
        <f t="shared" si="18"/>
        <v>0</v>
      </c>
      <c r="K494" s="14"/>
      <c r="L494" s="84"/>
    </row>
    <row r="495" spans="1:12" s="9" customFormat="1" ht="24.9" customHeight="1" x14ac:dyDescent="0.25">
      <c r="A495" s="56"/>
      <c r="B495" s="55"/>
      <c r="C495" s="53"/>
      <c r="D495" s="54"/>
      <c r="E495" s="14"/>
      <c r="F495" s="50"/>
      <c r="G495" s="50"/>
      <c r="H495" s="50"/>
      <c r="I495" s="100"/>
      <c r="J495" s="51">
        <f t="shared" si="18"/>
        <v>0</v>
      </c>
      <c r="K495" s="14"/>
      <c r="L495" s="84"/>
    </row>
    <row r="496" spans="1:12" s="9" customFormat="1" ht="24.9" customHeight="1" x14ac:dyDescent="0.25">
      <c r="A496" s="56"/>
      <c r="B496" s="55"/>
      <c r="C496" s="53"/>
      <c r="D496" s="54"/>
      <c r="E496" s="14"/>
      <c r="F496" s="50"/>
      <c r="G496" s="50"/>
      <c r="H496" s="50"/>
      <c r="I496" s="100"/>
      <c r="J496" s="51">
        <f t="shared" si="18"/>
        <v>0</v>
      </c>
      <c r="K496" s="14"/>
      <c r="L496" s="84"/>
    </row>
    <row r="497" spans="1:12" s="9" customFormat="1" ht="24.9" customHeight="1" x14ac:dyDescent="0.25">
      <c r="A497" s="56"/>
      <c r="B497" s="55"/>
      <c r="C497" s="53"/>
      <c r="D497" s="60"/>
      <c r="E497" s="14"/>
      <c r="F497" s="50"/>
      <c r="G497" s="50"/>
      <c r="H497" s="50"/>
      <c r="I497" s="100"/>
      <c r="J497" s="51">
        <f t="shared" si="18"/>
        <v>0</v>
      </c>
      <c r="K497" s="14"/>
      <c r="L497" s="84"/>
    </row>
    <row r="498" spans="1:12" s="9" customFormat="1" ht="24.9" customHeight="1" x14ac:dyDescent="0.25">
      <c r="A498" s="56"/>
      <c r="B498" s="55"/>
      <c r="C498" s="53"/>
      <c r="D498" s="54"/>
      <c r="E498" s="14"/>
      <c r="F498" s="50"/>
      <c r="G498" s="50"/>
      <c r="H498" s="50"/>
      <c r="I498" s="100"/>
      <c r="J498" s="51">
        <f t="shared" si="18"/>
        <v>0</v>
      </c>
      <c r="K498" s="14"/>
      <c r="L498" s="84"/>
    </row>
    <row r="499" spans="1:12" s="9" customFormat="1" ht="24.9" customHeight="1" x14ac:dyDescent="0.25">
      <c r="A499" s="56"/>
      <c r="B499" s="55"/>
      <c r="C499" s="53"/>
      <c r="D499" s="54"/>
      <c r="E499" s="14"/>
      <c r="F499" s="50"/>
      <c r="G499" s="50"/>
      <c r="H499" s="50"/>
      <c r="I499" s="100"/>
      <c r="J499" s="51">
        <f t="shared" si="18"/>
        <v>0</v>
      </c>
      <c r="K499" s="14"/>
      <c r="L499" s="84"/>
    </row>
    <row r="500" spans="1:12" s="9" customFormat="1" ht="24.9" customHeight="1" x14ac:dyDescent="0.25">
      <c r="A500" s="56"/>
      <c r="B500" s="55"/>
      <c r="C500" s="53"/>
      <c r="D500" s="54"/>
      <c r="E500" s="14"/>
      <c r="F500" s="50"/>
      <c r="G500" s="50"/>
      <c r="H500" s="50"/>
      <c r="I500" s="100"/>
      <c r="J500" s="51">
        <f t="shared" si="18"/>
        <v>0</v>
      </c>
      <c r="K500" s="14"/>
      <c r="L500" s="84"/>
    </row>
    <row r="501" spans="1:12" s="9" customFormat="1" ht="24.9" customHeight="1" x14ac:dyDescent="0.25">
      <c r="A501" s="56"/>
      <c r="B501" s="55"/>
      <c r="C501" s="53"/>
      <c r="D501" s="54"/>
      <c r="E501" s="14"/>
      <c r="F501" s="50"/>
      <c r="G501" s="50"/>
      <c r="H501" s="50"/>
      <c r="I501" s="100"/>
      <c r="J501" s="51">
        <f t="shared" si="18"/>
        <v>0</v>
      </c>
      <c r="K501" s="14"/>
      <c r="L501" s="84"/>
    </row>
    <row r="502" spans="1:12" s="9" customFormat="1" ht="24.9" customHeight="1" x14ac:dyDescent="0.25">
      <c r="A502" s="56"/>
      <c r="B502" s="55"/>
      <c r="C502" s="53"/>
      <c r="D502" s="54"/>
      <c r="E502" s="14"/>
      <c r="F502" s="50"/>
      <c r="G502" s="50"/>
      <c r="H502" s="50"/>
      <c r="I502" s="100"/>
      <c r="J502" s="51">
        <f t="shared" ref="J502:J565" si="19">SUM(F502:H502)</f>
        <v>0</v>
      </c>
      <c r="K502" s="14"/>
      <c r="L502" s="84"/>
    </row>
    <row r="503" spans="1:12" s="9" customFormat="1" ht="24.9" customHeight="1" x14ac:dyDescent="0.25">
      <c r="A503" s="56"/>
      <c r="B503" s="55"/>
      <c r="C503" s="53"/>
      <c r="D503" s="54"/>
      <c r="E503" s="14"/>
      <c r="F503" s="50"/>
      <c r="G503" s="50"/>
      <c r="H503" s="50"/>
      <c r="I503" s="100"/>
      <c r="J503" s="51">
        <f t="shared" si="19"/>
        <v>0</v>
      </c>
      <c r="K503" s="14"/>
      <c r="L503" s="84"/>
    </row>
    <row r="504" spans="1:12" s="9" customFormat="1" ht="24.9" customHeight="1" x14ac:dyDescent="0.25">
      <c r="A504" s="56"/>
      <c r="B504" s="55"/>
      <c r="C504" s="53"/>
      <c r="D504" s="54"/>
      <c r="E504" s="14"/>
      <c r="F504" s="50"/>
      <c r="G504" s="50"/>
      <c r="H504" s="50"/>
      <c r="I504" s="100"/>
      <c r="J504" s="51">
        <f t="shared" si="19"/>
        <v>0</v>
      </c>
      <c r="K504" s="14"/>
      <c r="L504" s="84"/>
    </row>
    <row r="505" spans="1:12" s="9" customFormat="1" ht="24.9" customHeight="1" x14ac:dyDescent="0.25">
      <c r="A505" s="56"/>
      <c r="B505" s="55"/>
      <c r="C505" s="53"/>
      <c r="D505" s="54"/>
      <c r="E505" s="14"/>
      <c r="F505" s="50"/>
      <c r="G505" s="50"/>
      <c r="H505" s="50"/>
      <c r="I505" s="100"/>
      <c r="J505" s="51">
        <f t="shared" si="19"/>
        <v>0</v>
      </c>
      <c r="K505" s="14"/>
      <c r="L505" s="84"/>
    </row>
    <row r="506" spans="1:12" s="9" customFormat="1" ht="24.9" customHeight="1" x14ac:dyDescent="0.25">
      <c r="A506" s="56"/>
      <c r="B506" s="55"/>
      <c r="C506" s="53"/>
      <c r="D506" s="54"/>
      <c r="E506" s="14"/>
      <c r="F506" s="50"/>
      <c r="G506" s="50"/>
      <c r="H506" s="50"/>
      <c r="I506" s="100"/>
      <c r="J506" s="51">
        <f t="shared" si="19"/>
        <v>0</v>
      </c>
      <c r="K506" s="14"/>
      <c r="L506" s="84"/>
    </row>
    <row r="507" spans="1:12" s="9" customFormat="1" ht="24.9" customHeight="1" x14ac:dyDescent="0.25">
      <c r="A507" s="56"/>
      <c r="B507" s="55"/>
      <c r="C507" s="53"/>
      <c r="D507" s="54"/>
      <c r="E507" s="14"/>
      <c r="F507" s="50"/>
      <c r="G507" s="50"/>
      <c r="H507" s="50"/>
      <c r="I507" s="100"/>
      <c r="J507" s="51">
        <f t="shared" si="19"/>
        <v>0</v>
      </c>
      <c r="K507" s="14"/>
      <c r="L507" s="84"/>
    </row>
    <row r="508" spans="1:12" s="9" customFormat="1" ht="24.9" customHeight="1" x14ac:dyDescent="0.25">
      <c r="A508" s="56"/>
      <c r="B508" s="55"/>
      <c r="C508" s="53"/>
      <c r="D508" s="54"/>
      <c r="E508" s="14"/>
      <c r="F508" s="50"/>
      <c r="G508" s="50"/>
      <c r="H508" s="50"/>
      <c r="I508" s="100"/>
      <c r="J508" s="51">
        <f t="shared" si="19"/>
        <v>0</v>
      </c>
      <c r="K508" s="14"/>
      <c r="L508" s="84"/>
    </row>
    <row r="509" spans="1:12" s="9" customFormat="1" ht="24.9" customHeight="1" x14ac:dyDescent="0.25">
      <c r="A509" s="56"/>
      <c r="B509" s="57"/>
      <c r="C509" s="53"/>
      <c r="D509" s="54"/>
      <c r="E509" s="14"/>
      <c r="F509" s="50"/>
      <c r="G509" s="50"/>
      <c r="H509" s="50"/>
      <c r="I509" s="100"/>
      <c r="J509" s="51">
        <f t="shared" si="19"/>
        <v>0</v>
      </c>
      <c r="K509" s="14"/>
      <c r="L509" s="84"/>
    </row>
    <row r="510" spans="1:12" s="9" customFormat="1" ht="24.9" customHeight="1" x14ac:dyDescent="0.25">
      <c r="A510" s="56"/>
      <c r="B510" s="55"/>
      <c r="C510" s="53"/>
      <c r="D510" s="54"/>
      <c r="E510" s="14"/>
      <c r="F510" s="50"/>
      <c r="G510" s="50"/>
      <c r="H510" s="50"/>
      <c r="I510" s="100"/>
      <c r="J510" s="51">
        <f t="shared" si="19"/>
        <v>0</v>
      </c>
      <c r="K510" s="14"/>
      <c r="L510" s="84"/>
    </row>
    <row r="511" spans="1:12" s="9" customFormat="1" ht="24.9" customHeight="1" x14ac:dyDescent="0.25">
      <c r="A511" s="56"/>
      <c r="B511" s="57"/>
      <c r="C511" s="53"/>
      <c r="D511" s="54"/>
      <c r="E511" s="14"/>
      <c r="F511" s="50"/>
      <c r="G511" s="50"/>
      <c r="H511" s="50"/>
      <c r="I511" s="100"/>
      <c r="J511" s="51">
        <f t="shared" si="19"/>
        <v>0</v>
      </c>
      <c r="K511" s="14"/>
      <c r="L511" s="84"/>
    </row>
    <row r="512" spans="1:12" s="9" customFormat="1" ht="24.9" customHeight="1" x14ac:dyDescent="0.25">
      <c r="A512" s="56"/>
      <c r="B512" s="57"/>
      <c r="C512" s="53"/>
      <c r="D512" s="54"/>
      <c r="E512" s="14"/>
      <c r="F512" s="50"/>
      <c r="G512" s="50"/>
      <c r="H512" s="50"/>
      <c r="I512" s="100"/>
      <c r="J512" s="51">
        <f t="shared" si="19"/>
        <v>0</v>
      </c>
      <c r="K512" s="14"/>
      <c r="L512" s="84"/>
    </row>
    <row r="513" spans="1:12" s="9" customFormat="1" ht="24.9" customHeight="1" x14ac:dyDescent="0.25">
      <c r="A513" s="56"/>
      <c r="B513" s="55"/>
      <c r="C513" s="53"/>
      <c r="D513" s="54"/>
      <c r="E513" s="14"/>
      <c r="F513" s="50"/>
      <c r="G513" s="50"/>
      <c r="H513" s="50"/>
      <c r="I513" s="100"/>
      <c r="J513" s="51">
        <f t="shared" si="19"/>
        <v>0</v>
      </c>
      <c r="K513" s="14"/>
      <c r="L513" s="84"/>
    </row>
    <row r="514" spans="1:12" s="9" customFormat="1" ht="24.9" customHeight="1" x14ac:dyDescent="0.25">
      <c r="A514" s="56"/>
      <c r="B514" s="55"/>
      <c r="C514" s="53"/>
      <c r="D514" s="54"/>
      <c r="E514" s="14"/>
      <c r="F514" s="50"/>
      <c r="G514" s="50"/>
      <c r="H514" s="50"/>
      <c r="I514" s="100"/>
      <c r="J514" s="51">
        <f t="shared" si="19"/>
        <v>0</v>
      </c>
      <c r="K514" s="14"/>
      <c r="L514" s="84"/>
    </row>
    <row r="515" spans="1:12" s="9" customFormat="1" ht="24.9" customHeight="1" x14ac:dyDescent="0.25">
      <c r="A515" s="56"/>
      <c r="B515" s="55"/>
      <c r="C515" s="53"/>
      <c r="D515" s="54"/>
      <c r="E515" s="14"/>
      <c r="F515" s="50"/>
      <c r="G515" s="50"/>
      <c r="H515" s="50"/>
      <c r="I515" s="100"/>
      <c r="J515" s="51">
        <f t="shared" si="19"/>
        <v>0</v>
      </c>
      <c r="K515" s="14"/>
      <c r="L515" s="84"/>
    </row>
    <row r="516" spans="1:12" s="9" customFormat="1" ht="24.9" customHeight="1" x14ac:dyDescent="0.25">
      <c r="A516" s="56"/>
      <c r="B516" s="57"/>
      <c r="C516" s="53"/>
      <c r="D516" s="54"/>
      <c r="E516" s="14"/>
      <c r="F516" s="50"/>
      <c r="G516" s="50"/>
      <c r="H516" s="50"/>
      <c r="I516" s="100"/>
      <c r="J516" s="51">
        <f t="shared" si="19"/>
        <v>0</v>
      </c>
      <c r="K516" s="14"/>
      <c r="L516" s="84"/>
    </row>
    <row r="517" spans="1:12" s="9" customFormat="1" ht="24.9" customHeight="1" x14ac:dyDescent="0.25">
      <c r="A517" s="56"/>
      <c r="B517" s="57"/>
      <c r="C517" s="53"/>
      <c r="D517" s="54"/>
      <c r="E517" s="14"/>
      <c r="F517" s="50"/>
      <c r="G517" s="50"/>
      <c r="H517" s="50"/>
      <c r="I517" s="100"/>
      <c r="J517" s="51">
        <f t="shared" si="19"/>
        <v>0</v>
      </c>
      <c r="K517" s="14"/>
      <c r="L517" s="84"/>
    </row>
    <row r="518" spans="1:12" s="9" customFormat="1" ht="24.9" customHeight="1" x14ac:dyDescent="0.25">
      <c r="A518" s="56"/>
      <c r="B518" s="55"/>
      <c r="C518" s="53"/>
      <c r="D518" s="54"/>
      <c r="E518" s="14"/>
      <c r="F518" s="50"/>
      <c r="G518" s="50"/>
      <c r="H518" s="50"/>
      <c r="I518" s="100"/>
      <c r="J518" s="51">
        <f t="shared" si="19"/>
        <v>0</v>
      </c>
      <c r="K518" s="14"/>
      <c r="L518" s="84"/>
    </row>
    <row r="519" spans="1:12" s="9" customFormat="1" ht="24.9" customHeight="1" x14ac:dyDescent="0.25">
      <c r="A519" s="56"/>
      <c r="B519" s="55"/>
      <c r="C519" s="53"/>
      <c r="D519" s="59"/>
      <c r="E519" s="14"/>
      <c r="F519" s="50"/>
      <c r="G519" s="50"/>
      <c r="H519" s="50"/>
      <c r="I519" s="100"/>
      <c r="J519" s="51">
        <f t="shared" si="19"/>
        <v>0</v>
      </c>
      <c r="K519" s="14"/>
      <c r="L519" s="84"/>
    </row>
    <row r="520" spans="1:12" s="9" customFormat="1" ht="24.9" customHeight="1" x14ac:dyDescent="0.25">
      <c r="A520" s="56"/>
      <c r="B520" s="55"/>
      <c r="C520" s="53"/>
      <c r="D520" s="54"/>
      <c r="E520" s="14"/>
      <c r="F520" s="50"/>
      <c r="G520" s="50"/>
      <c r="H520" s="50"/>
      <c r="I520" s="100"/>
      <c r="J520" s="51">
        <f t="shared" si="19"/>
        <v>0</v>
      </c>
      <c r="K520" s="14"/>
      <c r="L520" s="84"/>
    </row>
    <row r="521" spans="1:12" s="9" customFormat="1" ht="24.9" customHeight="1" x14ac:dyDescent="0.25">
      <c r="A521" s="56"/>
      <c r="B521" s="55"/>
      <c r="C521" s="53"/>
      <c r="D521" s="59"/>
      <c r="E521" s="14"/>
      <c r="F521" s="50"/>
      <c r="G521" s="50"/>
      <c r="H521" s="50"/>
      <c r="I521" s="100"/>
      <c r="J521" s="51">
        <f t="shared" si="19"/>
        <v>0</v>
      </c>
      <c r="K521" s="14"/>
      <c r="L521" s="84"/>
    </row>
    <row r="522" spans="1:12" s="9" customFormat="1" ht="24.9" customHeight="1" x14ac:dyDescent="0.25">
      <c r="A522" s="56"/>
      <c r="B522" s="55"/>
      <c r="C522" s="56"/>
      <c r="D522" s="54"/>
      <c r="E522" s="14"/>
      <c r="F522" s="50"/>
      <c r="G522" s="50"/>
      <c r="H522" s="50"/>
      <c r="I522" s="100"/>
      <c r="J522" s="51">
        <f t="shared" si="19"/>
        <v>0</v>
      </c>
      <c r="K522" s="14"/>
      <c r="L522" s="84"/>
    </row>
    <row r="523" spans="1:12" s="9" customFormat="1" ht="24.9" customHeight="1" x14ac:dyDescent="0.25">
      <c r="A523" s="56"/>
      <c r="B523" s="55"/>
      <c r="C523" s="56"/>
      <c r="D523" s="54"/>
      <c r="E523" s="14"/>
      <c r="F523" s="50"/>
      <c r="G523" s="50"/>
      <c r="H523" s="50"/>
      <c r="I523" s="100"/>
      <c r="J523" s="51">
        <f t="shared" si="19"/>
        <v>0</v>
      </c>
      <c r="K523" s="14"/>
      <c r="L523" s="84"/>
    </row>
    <row r="524" spans="1:12" s="9" customFormat="1" ht="24.9" customHeight="1" x14ac:dyDescent="0.25">
      <c r="A524" s="56"/>
      <c r="B524" s="55"/>
      <c r="C524" s="53"/>
      <c r="D524" s="54"/>
      <c r="E524" s="14"/>
      <c r="F524" s="50"/>
      <c r="G524" s="50"/>
      <c r="H524" s="50"/>
      <c r="I524" s="100"/>
      <c r="J524" s="51">
        <f t="shared" si="19"/>
        <v>0</v>
      </c>
      <c r="K524" s="14"/>
      <c r="L524" s="84"/>
    </row>
    <row r="525" spans="1:12" s="9" customFormat="1" ht="24.9" customHeight="1" x14ac:dyDescent="0.25">
      <c r="A525" s="56"/>
      <c r="B525" s="55"/>
      <c r="C525" s="53"/>
      <c r="D525" s="54"/>
      <c r="E525" s="14"/>
      <c r="F525" s="50"/>
      <c r="G525" s="50"/>
      <c r="H525" s="50"/>
      <c r="I525" s="100"/>
      <c r="J525" s="51">
        <f t="shared" si="19"/>
        <v>0</v>
      </c>
      <c r="K525" s="14"/>
      <c r="L525" s="84"/>
    </row>
    <row r="526" spans="1:12" s="9" customFormat="1" ht="24.9" customHeight="1" x14ac:dyDescent="0.25">
      <c r="A526" s="56"/>
      <c r="B526" s="55"/>
      <c r="C526" s="53"/>
      <c r="D526" s="54"/>
      <c r="E526" s="14"/>
      <c r="F526" s="50"/>
      <c r="G526" s="50"/>
      <c r="H526" s="50"/>
      <c r="I526" s="100"/>
      <c r="J526" s="51">
        <f t="shared" si="19"/>
        <v>0</v>
      </c>
      <c r="K526" s="14"/>
      <c r="L526" s="84"/>
    </row>
    <row r="527" spans="1:12" s="9" customFormat="1" ht="24.9" customHeight="1" x14ac:dyDescent="0.25">
      <c r="A527" s="56"/>
      <c r="B527" s="57"/>
      <c r="C527" s="53"/>
      <c r="D527" s="54"/>
      <c r="E527" s="14"/>
      <c r="F527" s="50"/>
      <c r="G527" s="50"/>
      <c r="H527" s="50"/>
      <c r="I527" s="100"/>
      <c r="J527" s="51">
        <f t="shared" si="19"/>
        <v>0</v>
      </c>
      <c r="K527" s="14"/>
      <c r="L527" s="84"/>
    </row>
    <row r="528" spans="1:12" s="9" customFormat="1" ht="24.9" customHeight="1" x14ac:dyDescent="0.25">
      <c r="A528" s="56"/>
      <c r="B528" s="55"/>
      <c r="C528" s="53"/>
      <c r="D528" s="54"/>
      <c r="E528" s="14"/>
      <c r="F528" s="50"/>
      <c r="G528" s="50"/>
      <c r="H528" s="50"/>
      <c r="I528" s="100"/>
      <c r="J528" s="51">
        <f t="shared" si="19"/>
        <v>0</v>
      </c>
      <c r="K528" s="14"/>
      <c r="L528" s="84"/>
    </row>
    <row r="529" spans="1:12" s="9" customFormat="1" ht="24.9" customHeight="1" x14ac:dyDescent="0.25">
      <c r="A529" s="56"/>
      <c r="B529" s="55"/>
      <c r="C529" s="53"/>
      <c r="D529" s="54"/>
      <c r="E529" s="14"/>
      <c r="F529" s="50"/>
      <c r="G529" s="50"/>
      <c r="H529" s="50"/>
      <c r="I529" s="100"/>
      <c r="J529" s="51">
        <f t="shared" si="19"/>
        <v>0</v>
      </c>
      <c r="K529" s="14"/>
      <c r="L529" s="84"/>
    </row>
    <row r="530" spans="1:12" s="9" customFormat="1" ht="24.9" customHeight="1" x14ac:dyDescent="0.25">
      <c r="A530" s="56"/>
      <c r="B530" s="55"/>
      <c r="C530" s="53"/>
      <c r="D530" s="54"/>
      <c r="E530" s="14"/>
      <c r="F530" s="50"/>
      <c r="G530" s="50"/>
      <c r="H530" s="50"/>
      <c r="I530" s="100"/>
      <c r="J530" s="51">
        <f t="shared" si="19"/>
        <v>0</v>
      </c>
      <c r="K530" s="14"/>
      <c r="L530" s="84"/>
    </row>
    <row r="531" spans="1:12" s="9" customFormat="1" ht="24.9" customHeight="1" x14ac:dyDescent="0.25">
      <c r="A531" s="56"/>
      <c r="B531" s="55"/>
      <c r="C531" s="53"/>
      <c r="D531" s="54"/>
      <c r="E531" s="14"/>
      <c r="F531" s="50"/>
      <c r="G531" s="50"/>
      <c r="H531" s="50"/>
      <c r="I531" s="100"/>
      <c r="J531" s="51">
        <f t="shared" si="19"/>
        <v>0</v>
      </c>
      <c r="K531" s="14"/>
      <c r="L531" s="84"/>
    </row>
    <row r="532" spans="1:12" s="9" customFormat="1" ht="24.9" customHeight="1" x14ac:dyDescent="0.25">
      <c r="A532" s="56"/>
      <c r="B532" s="55"/>
      <c r="C532" s="53"/>
      <c r="D532" s="54"/>
      <c r="E532" s="14"/>
      <c r="F532" s="50"/>
      <c r="G532" s="50"/>
      <c r="H532" s="50"/>
      <c r="I532" s="100"/>
      <c r="J532" s="51">
        <f t="shared" si="19"/>
        <v>0</v>
      </c>
      <c r="K532" s="14"/>
      <c r="L532" s="84"/>
    </row>
    <row r="533" spans="1:12" s="9" customFormat="1" ht="24.9" customHeight="1" x14ac:dyDescent="0.25">
      <c r="A533" s="56"/>
      <c r="B533" s="55"/>
      <c r="C533" s="56"/>
      <c r="D533" s="54"/>
      <c r="E533" s="14"/>
      <c r="F533" s="50"/>
      <c r="G533" s="50"/>
      <c r="H533" s="50"/>
      <c r="I533" s="100"/>
      <c r="J533" s="51">
        <f t="shared" si="19"/>
        <v>0</v>
      </c>
      <c r="K533" s="14"/>
      <c r="L533" s="84"/>
    </row>
    <row r="534" spans="1:12" s="9" customFormat="1" ht="24.9" customHeight="1" x14ac:dyDescent="0.25">
      <c r="A534" s="56"/>
      <c r="B534" s="55"/>
      <c r="C534" s="56"/>
      <c r="D534" s="54"/>
      <c r="E534" s="14"/>
      <c r="F534" s="50"/>
      <c r="G534" s="50"/>
      <c r="H534" s="50"/>
      <c r="I534" s="100"/>
      <c r="J534" s="51">
        <f t="shared" si="19"/>
        <v>0</v>
      </c>
      <c r="K534" s="14"/>
      <c r="L534" s="84"/>
    </row>
    <row r="535" spans="1:12" s="9" customFormat="1" ht="24.9" customHeight="1" x14ac:dyDescent="0.25">
      <c r="A535" s="56"/>
      <c r="B535" s="55"/>
      <c r="C535" s="56"/>
      <c r="D535" s="54"/>
      <c r="E535" s="14"/>
      <c r="F535" s="50"/>
      <c r="G535" s="50"/>
      <c r="H535" s="50"/>
      <c r="I535" s="100"/>
      <c r="J535" s="51">
        <f t="shared" si="19"/>
        <v>0</v>
      </c>
      <c r="K535" s="14"/>
      <c r="L535" s="84"/>
    </row>
    <row r="536" spans="1:12" s="9" customFormat="1" ht="24.9" customHeight="1" x14ac:dyDescent="0.25">
      <c r="A536" s="56"/>
      <c r="B536" s="55"/>
      <c r="C536" s="56"/>
      <c r="D536" s="54"/>
      <c r="E536" s="14"/>
      <c r="F536" s="50"/>
      <c r="G536" s="50"/>
      <c r="H536" s="50"/>
      <c r="I536" s="100"/>
      <c r="J536" s="51">
        <f t="shared" si="19"/>
        <v>0</v>
      </c>
      <c r="K536" s="14"/>
      <c r="L536" s="84"/>
    </row>
    <row r="537" spans="1:12" s="9" customFormat="1" ht="24.9" customHeight="1" x14ac:dyDescent="0.25">
      <c r="A537" s="56"/>
      <c r="B537" s="55"/>
      <c r="C537" s="53"/>
      <c r="D537" s="54"/>
      <c r="E537" s="14"/>
      <c r="F537" s="50"/>
      <c r="G537" s="50"/>
      <c r="H537" s="50"/>
      <c r="I537" s="100"/>
      <c r="J537" s="51">
        <f t="shared" si="19"/>
        <v>0</v>
      </c>
      <c r="K537" s="14"/>
      <c r="L537" s="84"/>
    </row>
    <row r="538" spans="1:12" s="9" customFormat="1" ht="24.9" customHeight="1" x14ac:dyDescent="0.25">
      <c r="A538" s="56"/>
      <c r="B538" s="55"/>
      <c r="C538" s="56"/>
      <c r="D538" s="54"/>
      <c r="E538" s="14"/>
      <c r="F538" s="50"/>
      <c r="G538" s="50"/>
      <c r="H538" s="50"/>
      <c r="I538" s="100"/>
      <c r="J538" s="51">
        <f t="shared" si="19"/>
        <v>0</v>
      </c>
      <c r="K538" s="14"/>
      <c r="L538" s="84"/>
    </row>
    <row r="539" spans="1:12" s="9" customFormat="1" ht="24.9" customHeight="1" x14ac:dyDescent="0.25">
      <c r="A539" s="56"/>
      <c r="B539" s="55"/>
      <c r="C539" s="53"/>
      <c r="D539" s="54"/>
      <c r="E539" s="14"/>
      <c r="F539" s="50"/>
      <c r="G539" s="50"/>
      <c r="H539" s="50"/>
      <c r="I539" s="100"/>
      <c r="J539" s="51">
        <f t="shared" si="19"/>
        <v>0</v>
      </c>
      <c r="K539" s="14"/>
      <c r="L539" s="84"/>
    </row>
    <row r="540" spans="1:12" s="9" customFormat="1" ht="24.9" customHeight="1" x14ac:dyDescent="0.25">
      <c r="A540" s="56"/>
      <c r="B540" s="55"/>
      <c r="C540" s="53"/>
      <c r="D540" s="54"/>
      <c r="E540" s="14"/>
      <c r="F540" s="50"/>
      <c r="G540" s="50"/>
      <c r="H540" s="50"/>
      <c r="I540" s="100"/>
      <c r="J540" s="51">
        <f t="shared" si="19"/>
        <v>0</v>
      </c>
      <c r="K540" s="14"/>
      <c r="L540" s="84"/>
    </row>
    <row r="541" spans="1:12" s="9" customFormat="1" ht="24.9" customHeight="1" x14ac:dyDescent="0.25">
      <c r="A541" s="56"/>
      <c r="B541" s="55"/>
      <c r="C541" s="53"/>
      <c r="D541" s="54"/>
      <c r="E541" s="14"/>
      <c r="F541" s="50"/>
      <c r="G541" s="50"/>
      <c r="H541" s="50"/>
      <c r="I541" s="100"/>
      <c r="J541" s="51">
        <f t="shared" si="19"/>
        <v>0</v>
      </c>
      <c r="K541" s="14"/>
      <c r="L541" s="84"/>
    </row>
    <row r="542" spans="1:12" s="9" customFormat="1" ht="24.9" customHeight="1" x14ac:dyDescent="0.25">
      <c r="A542" s="56"/>
      <c r="B542" s="55"/>
      <c r="C542" s="53"/>
      <c r="D542" s="54"/>
      <c r="E542" s="14"/>
      <c r="F542" s="50"/>
      <c r="G542" s="50"/>
      <c r="H542" s="50"/>
      <c r="I542" s="100"/>
      <c r="J542" s="51">
        <f t="shared" si="19"/>
        <v>0</v>
      </c>
      <c r="K542" s="14"/>
      <c r="L542" s="84"/>
    </row>
    <row r="543" spans="1:12" s="9" customFormat="1" ht="24.9" customHeight="1" x14ac:dyDescent="0.25">
      <c r="A543" s="56"/>
      <c r="B543" s="55"/>
      <c r="C543" s="53"/>
      <c r="D543" s="54"/>
      <c r="E543" s="14"/>
      <c r="F543" s="50"/>
      <c r="G543" s="50"/>
      <c r="H543" s="50"/>
      <c r="I543" s="100"/>
      <c r="J543" s="51">
        <f t="shared" si="19"/>
        <v>0</v>
      </c>
      <c r="K543" s="14"/>
      <c r="L543" s="84"/>
    </row>
    <row r="544" spans="1:12" s="9" customFormat="1" ht="24.9" customHeight="1" x14ac:dyDescent="0.25">
      <c r="A544" s="56"/>
      <c r="B544" s="55"/>
      <c r="C544" s="53"/>
      <c r="D544" s="54"/>
      <c r="E544" s="14"/>
      <c r="F544" s="50"/>
      <c r="G544" s="50"/>
      <c r="H544" s="50"/>
      <c r="I544" s="100"/>
      <c r="J544" s="51">
        <f t="shared" si="19"/>
        <v>0</v>
      </c>
      <c r="K544" s="14"/>
      <c r="L544" s="84"/>
    </row>
    <row r="545" spans="1:12" s="9" customFormat="1" ht="24.9" customHeight="1" x14ac:dyDescent="0.25">
      <c r="A545" s="56"/>
      <c r="B545" s="63"/>
      <c r="C545" s="53"/>
      <c r="D545" s="54"/>
      <c r="E545" s="14"/>
      <c r="F545" s="50"/>
      <c r="G545" s="50"/>
      <c r="H545" s="50"/>
      <c r="I545" s="100"/>
      <c r="J545" s="51">
        <f t="shared" si="19"/>
        <v>0</v>
      </c>
      <c r="K545" s="14"/>
      <c r="L545" s="84"/>
    </row>
    <row r="546" spans="1:12" s="9" customFormat="1" ht="24.9" customHeight="1" x14ac:dyDescent="0.25">
      <c r="A546" s="56"/>
      <c r="B546" s="55"/>
      <c r="C546" s="53"/>
      <c r="D546" s="54"/>
      <c r="E546" s="14"/>
      <c r="F546" s="50"/>
      <c r="G546" s="50"/>
      <c r="H546" s="50"/>
      <c r="I546" s="100"/>
      <c r="J546" s="51">
        <f t="shared" si="19"/>
        <v>0</v>
      </c>
      <c r="K546" s="14"/>
      <c r="L546" s="84"/>
    </row>
    <row r="547" spans="1:12" s="9" customFormat="1" ht="24.9" customHeight="1" x14ac:dyDescent="0.25">
      <c r="A547" s="56"/>
      <c r="B547" s="55"/>
      <c r="C547" s="53"/>
      <c r="D547" s="54"/>
      <c r="E547" s="14"/>
      <c r="F547" s="50"/>
      <c r="G547" s="50"/>
      <c r="H547" s="50"/>
      <c r="I547" s="100"/>
      <c r="J547" s="51">
        <f t="shared" si="19"/>
        <v>0</v>
      </c>
      <c r="K547" s="14"/>
      <c r="L547" s="84"/>
    </row>
    <row r="548" spans="1:12" s="9" customFormat="1" ht="24.9" customHeight="1" x14ac:dyDescent="0.25">
      <c r="A548" s="56"/>
      <c r="B548" s="55"/>
      <c r="C548" s="53"/>
      <c r="D548" s="54"/>
      <c r="E548" s="14"/>
      <c r="F548" s="50"/>
      <c r="G548" s="50"/>
      <c r="H548" s="50"/>
      <c r="I548" s="100"/>
      <c r="J548" s="51">
        <f t="shared" si="19"/>
        <v>0</v>
      </c>
      <c r="K548" s="14"/>
      <c r="L548" s="84"/>
    </row>
    <row r="549" spans="1:12" s="9" customFormat="1" ht="24.9" customHeight="1" x14ac:dyDescent="0.25">
      <c r="A549" s="56"/>
      <c r="B549" s="55"/>
      <c r="C549" s="53"/>
      <c r="D549" s="54"/>
      <c r="E549" s="14"/>
      <c r="F549" s="50"/>
      <c r="G549" s="50"/>
      <c r="H549" s="50"/>
      <c r="I549" s="100"/>
      <c r="J549" s="51">
        <f t="shared" si="19"/>
        <v>0</v>
      </c>
      <c r="K549" s="14"/>
      <c r="L549" s="84"/>
    </row>
    <row r="550" spans="1:12" s="9" customFormat="1" ht="24.9" customHeight="1" x14ac:dyDescent="0.25">
      <c r="A550" s="56"/>
      <c r="B550" s="55"/>
      <c r="C550" s="56"/>
      <c r="D550" s="54"/>
      <c r="E550" s="14"/>
      <c r="F550" s="50"/>
      <c r="G550" s="50"/>
      <c r="H550" s="50"/>
      <c r="I550" s="100"/>
      <c r="J550" s="51">
        <f t="shared" si="19"/>
        <v>0</v>
      </c>
      <c r="K550" s="14"/>
      <c r="L550" s="84"/>
    </row>
    <row r="551" spans="1:12" s="9" customFormat="1" ht="24.9" customHeight="1" x14ac:dyDescent="0.25">
      <c r="A551" s="56"/>
      <c r="B551" s="55"/>
      <c r="C551" s="53"/>
      <c r="D551" s="54"/>
      <c r="E551" s="14"/>
      <c r="F551" s="50"/>
      <c r="G551" s="50"/>
      <c r="H551" s="50"/>
      <c r="I551" s="100"/>
      <c r="J551" s="51">
        <f t="shared" si="19"/>
        <v>0</v>
      </c>
      <c r="K551" s="14"/>
      <c r="L551" s="84"/>
    </row>
    <row r="552" spans="1:12" s="9" customFormat="1" ht="24.9" customHeight="1" x14ac:dyDescent="0.25">
      <c r="A552" s="56"/>
      <c r="B552" s="55"/>
      <c r="C552" s="53"/>
      <c r="D552" s="54"/>
      <c r="E552" s="14"/>
      <c r="F552" s="50"/>
      <c r="G552" s="50"/>
      <c r="H552" s="50"/>
      <c r="I552" s="100"/>
      <c r="J552" s="51">
        <f t="shared" si="19"/>
        <v>0</v>
      </c>
      <c r="K552" s="14"/>
      <c r="L552" s="84"/>
    </row>
    <row r="553" spans="1:12" s="9" customFormat="1" ht="24.9" customHeight="1" x14ac:dyDescent="0.25">
      <c r="A553" s="56"/>
      <c r="B553" s="55"/>
      <c r="C553" s="53"/>
      <c r="D553" s="54"/>
      <c r="E553" s="14"/>
      <c r="F553" s="50"/>
      <c r="G553" s="50"/>
      <c r="H553" s="50"/>
      <c r="I553" s="100"/>
      <c r="J553" s="51">
        <f t="shared" si="19"/>
        <v>0</v>
      </c>
      <c r="K553" s="14"/>
      <c r="L553" s="84"/>
    </row>
    <row r="554" spans="1:12" s="9" customFormat="1" ht="24.9" customHeight="1" x14ac:dyDescent="0.25">
      <c r="A554" s="56"/>
      <c r="B554" s="55"/>
      <c r="C554" s="53"/>
      <c r="D554" s="54"/>
      <c r="E554" s="14"/>
      <c r="F554" s="50"/>
      <c r="G554" s="50"/>
      <c r="H554" s="50"/>
      <c r="I554" s="100"/>
      <c r="J554" s="51">
        <f t="shared" si="19"/>
        <v>0</v>
      </c>
      <c r="K554" s="14"/>
      <c r="L554" s="84"/>
    </row>
    <row r="555" spans="1:12" s="9" customFormat="1" ht="24.9" customHeight="1" x14ac:dyDescent="0.25">
      <c r="A555" s="56"/>
      <c r="B555" s="55"/>
      <c r="C555" s="53"/>
      <c r="D555" s="54"/>
      <c r="E555" s="14"/>
      <c r="F555" s="50"/>
      <c r="G555" s="50"/>
      <c r="H555" s="50"/>
      <c r="I555" s="100"/>
      <c r="J555" s="51">
        <f t="shared" si="19"/>
        <v>0</v>
      </c>
      <c r="K555" s="14"/>
      <c r="L555" s="84"/>
    </row>
    <row r="556" spans="1:12" s="9" customFormat="1" ht="24.9" customHeight="1" x14ac:dyDescent="0.25">
      <c r="A556" s="56"/>
      <c r="B556" s="55"/>
      <c r="C556" s="53"/>
      <c r="D556" s="54"/>
      <c r="E556" s="14"/>
      <c r="F556" s="50"/>
      <c r="G556" s="50"/>
      <c r="H556" s="50"/>
      <c r="I556" s="100"/>
      <c r="J556" s="51">
        <f t="shared" si="19"/>
        <v>0</v>
      </c>
      <c r="K556" s="14"/>
      <c r="L556" s="84"/>
    </row>
    <row r="557" spans="1:12" s="9" customFormat="1" ht="24.9" customHeight="1" x14ac:dyDescent="0.25">
      <c r="A557" s="56"/>
      <c r="B557" s="55"/>
      <c r="C557" s="53"/>
      <c r="D557" s="54"/>
      <c r="E557" s="14"/>
      <c r="F557" s="50"/>
      <c r="G557" s="50"/>
      <c r="H557" s="50"/>
      <c r="I557" s="100"/>
      <c r="J557" s="51">
        <f t="shared" si="19"/>
        <v>0</v>
      </c>
      <c r="K557" s="14"/>
      <c r="L557" s="84"/>
    </row>
    <row r="558" spans="1:12" s="9" customFormat="1" ht="24.9" customHeight="1" x14ac:dyDescent="0.25">
      <c r="A558" s="56"/>
      <c r="B558" s="57"/>
      <c r="C558" s="53"/>
      <c r="D558" s="54"/>
      <c r="E558" s="14"/>
      <c r="F558" s="50"/>
      <c r="G558" s="50"/>
      <c r="H558" s="50"/>
      <c r="I558" s="100"/>
      <c r="J558" s="51">
        <f t="shared" si="19"/>
        <v>0</v>
      </c>
      <c r="K558" s="14"/>
      <c r="L558" s="84"/>
    </row>
    <row r="559" spans="1:12" s="9" customFormat="1" ht="24.9" customHeight="1" x14ac:dyDescent="0.25">
      <c r="A559" s="56"/>
      <c r="B559" s="55"/>
      <c r="C559" s="53"/>
      <c r="D559" s="54"/>
      <c r="E559" s="14"/>
      <c r="F559" s="50"/>
      <c r="G559" s="50"/>
      <c r="H559" s="50"/>
      <c r="I559" s="100"/>
      <c r="J559" s="51">
        <f t="shared" si="19"/>
        <v>0</v>
      </c>
      <c r="K559" s="14"/>
      <c r="L559" s="84"/>
    </row>
    <row r="560" spans="1:12" s="9" customFormat="1" ht="24.9" customHeight="1" x14ac:dyDescent="0.25">
      <c r="A560" s="56"/>
      <c r="B560" s="55"/>
      <c r="C560" s="56"/>
      <c r="D560" s="54"/>
      <c r="E560" s="14"/>
      <c r="F560" s="50"/>
      <c r="G560" s="50"/>
      <c r="H560" s="50"/>
      <c r="I560" s="100"/>
      <c r="J560" s="51">
        <f t="shared" si="19"/>
        <v>0</v>
      </c>
      <c r="K560" s="14"/>
      <c r="L560" s="84"/>
    </row>
    <row r="561" spans="1:12" s="9" customFormat="1" ht="24.9" customHeight="1" x14ac:dyDescent="0.25">
      <c r="A561" s="56"/>
      <c r="B561" s="55"/>
      <c r="C561" s="53"/>
      <c r="D561" s="54"/>
      <c r="E561" s="14"/>
      <c r="F561" s="50"/>
      <c r="G561" s="50"/>
      <c r="H561" s="50"/>
      <c r="I561" s="100"/>
      <c r="J561" s="51">
        <f t="shared" si="19"/>
        <v>0</v>
      </c>
      <c r="K561" s="14"/>
      <c r="L561" s="84"/>
    </row>
    <row r="562" spans="1:12" s="9" customFormat="1" ht="24.9" customHeight="1" x14ac:dyDescent="0.25">
      <c r="A562" s="56"/>
      <c r="B562" s="55"/>
      <c r="C562" s="53"/>
      <c r="D562" s="54"/>
      <c r="E562" s="14"/>
      <c r="F562" s="50"/>
      <c r="G562" s="50"/>
      <c r="H562" s="50"/>
      <c r="I562" s="100"/>
      <c r="J562" s="51">
        <f t="shared" si="19"/>
        <v>0</v>
      </c>
      <c r="K562" s="14"/>
      <c r="L562" s="84"/>
    </row>
    <row r="563" spans="1:12" s="9" customFormat="1" ht="24.9" customHeight="1" x14ac:dyDescent="0.25">
      <c r="A563" s="56"/>
      <c r="B563" s="55"/>
      <c r="C563" s="53"/>
      <c r="D563" s="54"/>
      <c r="E563" s="14"/>
      <c r="F563" s="50"/>
      <c r="G563" s="50"/>
      <c r="H563" s="50"/>
      <c r="I563" s="100"/>
      <c r="J563" s="51">
        <f t="shared" si="19"/>
        <v>0</v>
      </c>
      <c r="K563" s="14"/>
      <c r="L563" s="84"/>
    </row>
    <row r="564" spans="1:12" s="9" customFormat="1" ht="24.9" customHeight="1" x14ac:dyDescent="0.25">
      <c r="A564" s="56"/>
      <c r="B564" s="55"/>
      <c r="C564" s="53"/>
      <c r="D564" s="54"/>
      <c r="E564" s="14"/>
      <c r="F564" s="50"/>
      <c r="G564" s="50"/>
      <c r="H564" s="50"/>
      <c r="I564" s="100"/>
      <c r="J564" s="51">
        <f t="shared" si="19"/>
        <v>0</v>
      </c>
      <c r="K564" s="14"/>
      <c r="L564" s="84"/>
    </row>
    <row r="565" spans="1:12" s="9" customFormat="1" ht="24.9" customHeight="1" x14ac:dyDescent="0.25">
      <c r="A565" s="56"/>
      <c r="B565" s="55"/>
      <c r="C565" s="53"/>
      <c r="D565" s="54"/>
      <c r="E565" s="14"/>
      <c r="F565" s="50"/>
      <c r="G565" s="50"/>
      <c r="H565" s="50"/>
      <c r="I565" s="100"/>
      <c r="J565" s="51">
        <f t="shared" si="19"/>
        <v>0</v>
      </c>
      <c r="K565" s="14"/>
      <c r="L565" s="84"/>
    </row>
    <row r="566" spans="1:12" s="9" customFormat="1" ht="24.9" customHeight="1" x14ac:dyDescent="0.25">
      <c r="A566" s="56"/>
      <c r="B566" s="55"/>
      <c r="C566" s="53"/>
      <c r="D566" s="54"/>
      <c r="E566" s="14"/>
      <c r="F566" s="50"/>
      <c r="G566" s="50"/>
      <c r="H566" s="50"/>
      <c r="I566" s="100"/>
      <c r="J566" s="51">
        <f t="shared" ref="J566:J613" si="20">SUM(F566:H566)</f>
        <v>0</v>
      </c>
      <c r="K566" s="14"/>
      <c r="L566" s="84"/>
    </row>
    <row r="567" spans="1:12" s="9" customFormat="1" ht="24.9" customHeight="1" x14ac:dyDescent="0.25">
      <c r="A567" s="56"/>
      <c r="B567" s="55"/>
      <c r="C567" s="53"/>
      <c r="D567" s="54"/>
      <c r="E567" s="14"/>
      <c r="F567" s="50"/>
      <c r="G567" s="50"/>
      <c r="H567" s="50"/>
      <c r="I567" s="100"/>
      <c r="J567" s="51">
        <f t="shared" si="20"/>
        <v>0</v>
      </c>
      <c r="K567" s="14"/>
      <c r="L567" s="84"/>
    </row>
    <row r="568" spans="1:12" s="9" customFormat="1" ht="24.9" customHeight="1" x14ac:dyDescent="0.25">
      <c r="A568" s="56"/>
      <c r="B568" s="57"/>
      <c r="C568" s="53"/>
      <c r="D568" s="54"/>
      <c r="E568" s="14"/>
      <c r="F568" s="50"/>
      <c r="G568" s="50"/>
      <c r="H568" s="50"/>
      <c r="I568" s="100"/>
      <c r="J568" s="51">
        <f t="shared" si="20"/>
        <v>0</v>
      </c>
      <c r="K568" s="14"/>
      <c r="L568" s="84"/>
    </row>
    <row r="569" spans="1:12" s="9" customFormat="1" ht="24.9" customHeight="1" x14ac:dyDescent="0.25">
      <c r="A569" s="56"/>
      <c r="B569" s="55"/>
      <c r="C569" s="53"/>
      <c r="D569" s="54"/>
      <c r="E569" s="14"/>
      <c r="F569" s="50"/>
      <c r="G569" s="50"/>
      <c r="H569" s="50"/>
      <c r="I569" s="100"/>
      <c r="J569" s="51">
        <f t="shared" si="20"/>
        <v>0</v>
      </c>
      <c r="K569" s="14"/>
      <c r="L569" s="84"/>
    </row>
    <row r="570" spans="1:12" s="9" customFormat="1" ht="24.9" customHeight="1" x14ac:dyDescent="0.25">
      <c r="A570" s="56"/>
      <c r="B570" s="55"/>
      <c r="C570" s="53"/>
      <c r="D570" s="54"/>
      <c r="E570" s="14"/>
      <c r="F570" s="50"/>
      <c r="G570" s="50"/>
      <c r="H570" s="50"/>
      <c r="I570" s="100"/>
      <c r="J570" s="51">
        <f t="shared" si="20"/>
        <v>0</v>
      </c>
      <c r="K570" s="14"/>
      <c r="L570" s="84"/>
    </row>
    <row r="571" spans="1:12" s="9" customFormat="1" ht="24.9" customHeight="1" x14ac:dyDescent="0.25">
      <c r="A571" s="56"/>
      <c r="B571" s="57"/>
      <c r="C571" s="53"/>
      <c r="D571" s="54"/>
      <c r="E571" s="14"/>
      <c r="F571" s="50"/>
      <c r="G571" s="50"/>
      <c r="H571" s="50"/>
      <c r="I571" s="100"/>
      <c r="J571" s="51">
        <f t="shared" si="20"/>
        <v>0</v>
      </c>
      <c r="K571" s="14"/>
      <c r="L571" s="84"/>
    </row>
    <row r="572" spans="1:12" s="9" customFormat="1" ht="24.9" customHeight="1" x14ac:dyDescent="0.25">
      <c r="A572" s="56"/>
      <c r="B572" s="55"/>
      <c r="C572" s="53"/>
      <c r="D572" s="54"/>
      <c r="E572" s="14"/>
      <c r="F572" s="50"/>
      <c r="G572" s="50"/>
      <c r="H572" s="50"/>
      <c r="I572" s="100"/>
      <c r="J572" s="51">
        <f t="shared" si="20"/>
        <v>0</v>
      </c>
      <c r="K572" s="14"/>
      <c r="L572" s="84"/>
    </row>
    <row r="573" spans="1:12" s="9" customFormat="1" ht="24.9" customHeight="1" x14ac:dyDescent="0.25">
      <c r="A573" s="56"/>
      <c r="B573" s="55"/>
      <c r="C573" s="53"/>
      <c r="D573" s="54"/>
      <c r="E573" s="14"/>
      <c r="F573" s="50"/>
      <c r="G573" s="50"/>
      <c r="H573" s="50"/>
      <c r="I573" s="100"/>
      <c r="J573" s="51">
        <f t="shared" si="20"/>
        <v>0</v>
      </c>
      <c r="K573" s="14"/>
      <c r="L573" s="84"/>
    </row>
    <row r="574" spans="1:12" s="9" customFormat="1" ht="24.9" customHeight="1" x14ac:dyDescent="0.25">
      <c r="A574" s="56"/>
      <c r="B574" s="55"/>
      <c r="C574" s="56"/>
      <c r="D574" s="54"/>
      <c r="E574" s="14"/>
      <c r="F574" s="50"/>
      <c r="G574" s="50"/>
      <c r="H574" s="50"/>
      <c r="I574" s="100"/>
      <c r="J574" s="51">
        <f t="shared" si="20"/>
        <v>0</v>
      </c>
      <c r="K574" s="14"/>
      <c r="L574" s="84"/>
    </row>
    <row r="575" spans="1:12" s="9" customFormat="1" ht="24.9" customHeight="1" x14ac:dyDescent="0.25">
      <c r="A575" s="56"/>
      <c r="B575" s="55"/>
      <c r="C575" s="53"/>
      <c r="D575" s="54"/>
      <c r="E575" s="14"/>
      <c r="F575" s="50"/>
      <c r="G575" s="50"/>
      <c r="H575" s="50"/>
      <c r="I575" s="100"/>
      <c r="J575" s="51">
        <f t="shared" si="20"/>
        <v>0</v>
      </c>
      <c r="K575" s="14"/>
      <c r="L575" s="84"/>
    </row>
    <row r="576" spans="1:12" s="9" customFormat="1" ht="24.9" customHeight="1" x14ac:dyDescent="0.25">
      <c r="A576" s="56"/>
      <c r="B576" s="55"/>
      <c r="C576" s="53"/>
      <c r="D576" s="54"/>
      <c r="E576" s="14"/>
      <c r="F576" s="50"/>
      <c r="G576" s="50"/>
      <c r="H576" s="50"/>
      <c r="I576" s="100"/>
      <c r="J576" s="51">
        <f t="shared" si="20"/>
        <v>0</v>
      </c>
      <c r="K576" s="14"/>
      <c r="L576" s="84"/>
    </row>
    <row r="577" spans="1:12" s="9" customFormat="1" ht="24.9" customHeight="1" x14ac:dyDescent="0.25">
      <c r="A577" s="56"/>
      <c r="B577" s="55"/>
      <c r="C577" s="53"/>
      <c r="D577" s="54"/>
      <c r="E577" s="14"/>
      <c r="F577" s="50"/>
      <c r="G577" s="50"/>
      <c r="H577" s="50"/>
      <c r="I577" s="100"/>
      <c r="J577" s="51">
        <f t="shared" si="20"/>
        <v>0</v>
      </c>
      <c r="K577" s="14"/>
      <c r="L577" s="84"/>
    </row>
    <row r="578" spans="1:12" s="9" customFormat="1" ht="24.9" customHeight="1" x14ac:dyDescent="0.25">
      <c r="A578" s="56"/>
      <c r="B578" s="57"/>
      <c r="C578" s="53"/>
      <c r="D578" s="54"/>
      <c r="E578" s="14"/>
      <c r="F578" s="50"/>
      <c r="G578" s="50"/>
      <c r="H578" s="50"/>
      <c r="I578" s="100"/>
      <c r="J578" s="51">
        <f t="shared" si="20"/>
        <v>0</v>
      </c>
      <c r="K578" s="14"/>
      <c r="L578" s="84"/>
    </row>
    <row r="579" spans="1:12" s="9" customFormat="1" ht="24.9" customHeight="1" x14ac:dyDescent="0.25">
      <c r="A579" s="56"/>
      <c r="B579" s="55"/>
      <c r="C579" s="53"/>
      <c r="D579" s="54"/>
      <c r="E579" s="14"/>
      <c r="F579" s="50"/>
      <c r="G579" s="50"/>
      <c r="H579" s="50"/>
      <c r="I579" s="100"/>
      <c r="J579" s="51">
        <f t="shared" si="20"/>
        <v>0</v>
      </c>
      <c r="K579" s="14"/>
      <c r="L579" s="84"/>
    </row>
    <row r="580" spans="1:12" s="9" customFormat="1" ht="24.9" customHeight="1" x14ac:dyDescent="0.25">
      <c r="A580" s="56"/>
      <c r="B580" s="55"/>
      <c r="C580" s="53"/>
      <c r="D580" s="54"/>
      <c r="E580" s="14"/>
      <c r="F580" s="50"/>
      <c r="G580" s="50"/>
      <c r="H580" s="50"/>
      <c r="I580" s="100"/>
      <c r="J580" s="51">
        <f t="shared" si="20"/>
        <v>0</v>
      </c>
      <c r="K580" s="14"/>
      <c r="L580" s="84"/>
    </row>
    <row r="581" spans="1:12" s="9" customFormat="1" ht="24.9" customHeight="1" x14ac:dyDescent="0.25">
      <c r="A581" s="56"/>
      <c r="B581" s="55"/>
      <c r="C581" s="53"/>
      <c r="D581" s="54"/>
      <c r="E581" s="14"/>
      <c r="F581" s="50"/>
      <c r="G581" s="50"/>
      <c r="H581" s="50"/>
      <c r="I581" s="100"/>
      <c r="J581" s="51">
        <f t="shared" si="20"/>
        <v>0</v>
      </c>
      <c r="K581" s="14"/>
      <c r="L581" s="84"/>
    </row>
    <row r="582" spans="1:12" s="9" customFormat="1" ht="24.9" customHeight="1" x14ac:dyDescent="0.25">
      <c r="A582" s="56"/>
      <c r="B582" s="55"/>
      <c r="C582" s="53"/>
      <c r="D582" s="54"/>
      <c r="E582" s="14"/>
      <c r="F582" s="50"/>
      <c r="G582" s="50"/>
      <c r="H582" s="50"/>
      <c r="I582" s="100"/>
      <c r="J582" s="51">
        <f t="shared" si="20"/>
        <v>0</v>
      </c>
      <c r="K582" s="14"/>
      <c r="L582" s="84"/>
    </row>
    <row r="583" spans="1:12" s="9" customFormat="1" ht="24.9" customHeight="1" x14ac:dyDescent="0.25">
      <c r="A583" s="56"/>
      <c r="B583" s="55"/>
      <c r="C583" s="53"/>
      <c r="D583" s="54"/>
      <c r="E583" s="14"/>
      <c r="F583" s="50"/>
      <c r="G583" s="50"/>
      <c r="H583" s="50"/>
      <c r="I583" s="100"/>
      <c r="J583" s="51">
        <f t="shared" si="20"/>
        <v>0</v>
      </c>
      <c r="K583" s="14"/>
      <c r="L583" s="84"/>
    </row>
    <row r="584" spans="1:12" s="9" customFormat="1" ht="24.9" customHeight="1" x14ac:dyDescent="0.25">
      <c r="A584" s="56"/>
      <c r="B584" s="55"/>
      <c r="C584" s="53"/>
      <c r="D584" s="54"/>
      <c r="E584" s="14"/>
      <c r="F584" s="50"/>
      <c r="G584" s="50"/>
      <c r="H584" s="50"/>
      <c r="I584" s="100"/>
      <c r="J584" s="51">
        <f t="shared" si="20"/>
        <v>0</v>
      </c>
      <c r="K584" s="14"/>
      <c r="L584" s="84"/>
    </row>
    <row r="585" spans="1:12" s="9" customFormat="1" ht="24.9" customHeight="1" x14ac:dyDescent="0.25">
      <c r="A585" s="56"/>
      <c r="B585" s="55"/>
      <c r="C585" s="53"/>
      <c r="D585" s="54"/>
      <c r="E585" s="14"/>
      <c r="F585" s="50"/>
      <c r="G585" s="50"/>
      <c r="H585" s="50"/>
      <c r="I585" s="100"/>
      <c r="J585" s="51">
        <f t="shared" si="20"/>
        <v>0</v>
      </c>
      <c r="K585" s="14"/>
      <c r="L585" s="84"/>
    </row>
    <row r="586" spans="1:12" s="9" customFormat="1" ht="24.9" customHeight="1" x14ac:dyDescent="0.25">
      <c r="A586" s="56"/>
      <c r="B586" s="55"/>
      <c r="C586" s="53"/>
      <c r="D586" s="54"/>
      <c r="E586" s="14"/>
      <c r="F586" s="50"/>
      <c r="G586" s="50"/>
      <c r="H586" s="50"/>
      <c r="I586" s="100"/>
      <c r="J586" s="51">
        <f t="shared" si="20"/>
        <v>0</v>
      </c>
      <c r="K586" s="14"/>
      <c r="L586" s="84"/>
    </row>
    <row r="587" spans="1:12" s="9" customFormat="1" ht="24.9" customHeight="1" x14ac:dyDescent="0.25">
      <c r="A587" s="56"/>
      <c r="B587" s="55"/>
      <c r="C587" s="53"/>
      <c r="D587" s="54"/>
      <c r="E587" s="14"/>
      <c r="F587" s="50"/>
      <c r="G587" s="50"/>
      <c r="H587" s="50"/>
      <c r="I587" s="100"/>
      <c r="J587" s="51">
        <f t="shared" si="20"/>
        <v>0</v>
      </c>
      <c r="K587" s="14"/>
      <c r="L587" s="84"/>
    </row>
    <row r="588" spans="1:12" s="9" customFormat="1" ht="24.9" customHeight="1" x14ac:dyDescent="0.25">
      <c r="A588" s="56"/>
      <c r="B588" s="55"/>
      <c r="C588" s="53"/>
      <c r="D588" s="54"/>
      <c r="E588" s="14"/>
      <c r="F588" s="50"/>
      <c r="G588" s="50"/>
      <c r="H588" s="50"/>
      <c r="I588" s="100"/>
      <c r="J588" s="51">
        <f t="shared" si="20"/>
        <v>0</v>
      </c>
      <c r="K588" s="14"/>
      <c r="L588" s="84"/>
    </row>
    <row r="589" spans="1:12" s="9" customFormat="1" ht="24.9" customHeight="1" x14ac:dyDescent="0.25">
      <c r="A589" s="56"/>
      <c r="B589" s="55"/>
      <c r="C589" s="53"/>
      <c r="D589" s="54"/>
      <c r="E589" s="14"/>
      <c r="F589" s="50"/>
      <c r="G589" s="50"/>
      <c r="H589" s="50"/>
      <c r="I589" s="100"/>
      <c r="J589" s="51">
        <f t="shared" si="20"/>
        <v>0</v>
      </c>
      <c r="K589" s="14"/>
      <c r="L589" s="84"/>
    </row>
    <row r="590" spans="1:12" s="9" customFormat="1" ht="24.9" customHeight="1" x14ac:dyDescent="0.25">
      <c r="A590" s="56"/>
      <c r="B590" s="55"/>
      <c r="C590" s="53"/>
      <c r="D590" s="54"/>
      <c r="E590" s="14"/>
      <c r="F590" s="50"/>
      <c r="G590" s="50"/>
      <c r="H590" s="50"/>
      <c r="I590" s="100"/>
      <c r="J590" s="51">
        <f t="shared" si="20"/>
        <v>0</v>
      </c>
      <c r="K590" s="14"/>
      <c r="L590" s="84"/>
    </row>
    <row r="591" spans="1:12" s="9" customFormat="1" ht="24.9" customHeight="1" x14ac:dyDescent="0.25">
      <c r="A591" s="56"/>
      <c r="B591" s="55"/>
      <c r="C591" s="56"/>
      <c r="D591" s="54"/>
      <c r="E591" s="14"/>
      <c r="F591" s="50"/>
      <c r="G591" s="50"/>
      <c r="H591" s="50"/>
      <c r="I591" s="100"/>
      <c r="J591" s="51">
        <f t="shared" si="20"/>
        <v>0</v>
      </c>
      <c r="K591" s="14"/>
      <c r="L591" s="84"/>
    </row>
    <row r="592" spans="1:12" s="9" customFormat="1" ht="24.9" customHeight="1" x14ac:dyDescent="0.25">
      <c r="A592" s="56"/>
      <c r="B592" s="55"/>
      <c r="C592" s="53"/>
      <c r="D592" s="54"/>
      <c r="E592" s="14"/>
      <c r="F592" s="50"/>
      <c r="G592" s="50"/>
      <c r="H592" s="50"/>
      <c r="I592" s="100"/>
      <c r="J592" s="51">
        <f t="shared" si="20"/>
        <v>0</v>
      </c>
      <c r="K592" s="14"/>
      <c r="L592" s="84"/>
    </row>
    <row r="593" spans="1:12" s="9" customFormat="1" ht="24.9" customHeight="1" x14ac:dyDescent="0.25">
      <c r="A593" s="56"/>
      <c r="B593" s="55"/>
      <c r="C593" s="53"/>
      <c r="D593" s="54"/>
      <c r="E593" s="14"/>
      <c r="F593" s="50"/>
      <c r="G593" s="50"/>
      <c r="H593" s="50"/>
      <c r="I593" s="100"/>
      <c r="J593" s="51">
        <f t="shared" si="20"/>
        <v>0</v>
      </c>
      <c r="K593" s="14"/>
      <c r="L593" s="84"/>
    </row>
    <row r="594" spans="1:12" s="9" customFormat="1" ht="24.9" customHeight="1" x14ac:dyDescent="0.25">
      <c r="A594" s="56"/>
      <c r="B594" s="55"/>
      <c r="C594" s="53"/>
      <c r="D594" s="54"/>
      <c r="E594" s="14"/>
      <c r="F594" s="50"/>
      <c r="G594" s="50"/>
      <c r="H594" s="50"/>
      <c r="I594" s="100"/>
      <c r="J594" s="51">
        <f t="shared" si="20"/>
        <v>0</v>
      </c>
      <c r="K594" s="14"/>
      <c r="L594" s="84"/>
    </row>
    <row r="595" spans="1:12" s="9" customFormat="1" ht="24.9" customHeight="1" x14ac:dyDescent="0.25">
      <c r="A595" s="56"/>
      <c r="B595" s="55"/>
      <c r="C595" s="53"/>
      <c r="D595" s="54"/>
      <c r="E595" s="14"/>
      <c r="F595" s="50"/>
      <c r="G595" s="50"/>
      <c r="H595" s="50"/>
      <c r="I595" s="100"/>
      <c r="J595" s="51">
        <f t="shared" si="20"/>
        <v>0</v>
      </c>
      <c r="K595" s="14"/>
      <c r="L595" s="84"/>
    </row>
    <row r="596" spans="1:12" s="9" customFormat="1" ht="24.9" customHeight="1" x14ac:dyDescent="0.25">
      <c r="A596" s="56"/>
      <c r="B596" s="55"/>
      <c r="C596" s="53"/>
      <c r="D596" s="54"/>
      <c r="E596" s="14"/>
      <c r="F596" s="50"/>
      <c r="G596" s="50"/>
      <c r="H596" s="50"/>
      <c r="I596" s="100"/>
      <c r="J596" s="51">
        <f t="shared" si="20"/>
        <v>0</v>
      </c>
      <c r="K596" s="14"/>
      <c r="L596" s="84"/>
    </row>
    <row r="597" spans="1:12" s="9" customFormat="1" ht="24.9" customHeight="1" x14ac:dyDescent="0.25">
      <c r="A597" s="56"/>
      <c r="B597" s="55"/>
      <c r="C597" s="53"/>
      <c r="D597" s="54"/>
      <c r="E597" s="14"/>
      <c r="F597" s="50"/>
      <c r="G597" s="50"/>
      <c r="H597" s="50"/>
      <c r="I597" s="100"/>
      <c r="J597" s="51">
        <f t="shared" si="20"/>
        <v>0</v>
      </c>
      <c r="K597" s="14"/>
      <c r="L597" s="84"/>
    </row>
    <row r="598" spans="1:12" s="9" customFormat="1" ht="24.9" customHeight="1" x14ac:dyDescent="0.25">
      <c r="A598" s="56"/>
      <c r="B598" s="55"/>
      <c r="C598" s="53"/>
      <c r="D598" s="54"/>
      <c r="E598" s="14"/>
      <c r="F598" s="50"/>
      <c r="G598" s="50"/>
      <c r="H598" s="50"/>
      <c r="I598" s="100"/>
      <c r="J598" s="51">
        <f t="shared" si="20"/>
        <v>0</v>
      </c>
      <c r="K598" s="14"/>
      <c r="L598" s="84"/>
    </row>
    <row r="599" spans="1:12" s="9" customFormat="1" ht="24.9" customHeight="1" x14ac:dyDescent="0.25">
      <c r="A599" s="56"/>
      <c r="B599" s="55"/>
      <c r="C599" s="53"/>
      <c r="D599" s="54"/>
      <c r="E599" s="14"/>
      <c r="F599" s="50"/>
      <c r="G599" s="50"/>
      <c r="H599" s="50"/>
      <c r="I599" s="100"/>
      <c r="J599" s="51">
        <f t="shared" si="20"/>
        <v>0</v>
      </c>
      <c r="K599" s="14"/>
      <c r="L599" s="84"/>
    </row>
    <row r="600" spans="1:12" s="9" customFormat="1" ht="24.9" customHeight="1" x14ac:dyDescent="0.25">
      <c r="A600" s="56"/>
      <c r="B600" s="55"/>
      <c r="C600" s="53"/>
      <c r="D600" s="54"/>
      <c r="E600" s="14"/>
      <c r="F600" s="50"/>
      <c r="G600" s="50"/>
      <c r="H600" s="50"/>
      <c r="I600" s="100"/>
      <c r="J600" s="51">
        <f t="shared" si="20"/>
        <v>0</v>
      </c>
      <c r="K600" s="14"/>
      <c r="L600" s="84"/>
    </row>
    <row r="601" spans="1:12" s="9" customFormat="1" ht="24.9" customHeight="1" x14ac:dyDescent="0.25">
      <c r="A601" s="56"/>
      <c r="B601" s="55"/>
      <c r="C601" s="53"/>
      <c r="D601" s="54"/>
      <c r="E601" s="14"/>
      <c r="F601" s="50"/>
      <c r="G601" s="50"/>
      <c r="H601" s="50"/>
      <c r="I601" s="100"/>
      <c r="J601" s="51">
        <f t="shared" si="20"/>
        <v>0</v>
      </c>
      <c r="K601" s="14"/>
      <c r="L601" s="84"/>
    </row>
    <row r="602" spans="1:12" s="9" customFormat="1" ht="24.9" customHeight="1" x14ac:dyDescent="0.25">
      <c r="A602" s="56"/>
      <c r="B602" s="55"/>
      <c r="C602" s="53"/>
      <c r="D602" s="54"/>
      <c r="E602" s="14"/>
      <c r="F602" s="50"/>
      <c r="G602" s="50"/>
      <c r="H602" s="50"/>
      <c r="I602" s="100"/>
      <c r="J602" s="51">
        <f t="shared" si="20"/>
        <v>0</v>
      </c>
      <c r="K602" s="14"/>
      <c r="L602" s="84"/>
    </row>
    <row r="603" spans="1:12" s="9" customFormat="1" ht="24.9" customHeight="1" x14ac:dyDescent="0.25">
      <c r="A603" s="56"/>
      <c r="B603" s="55"/>
      <c r="C603" s="53"/>
      <c r="D603" s="54"/>
      <c r="E603" s="14"/>
      <c r="F603" s="50"/>
      <c r="G603" s="50"/>
      <c r="H603" s="50"/>
      <c r="I603" s="100"/>
      <c r="J603" s="51">
        <f t="shared" si="20"/>
        <v>0</v>
      </c>
      <c r="K603" s="14"/>
      <c r="L603" s="84"/>
    </row>
    <row r="604" spans="1:12" s="9" customFormat="1" ht="24.9" customHeight="1" x14ac:dyDescent="0.25">
      <c r="A604" s="56"/>
      <c r="B604" s="55"/>
      <c r="C604" s="53"/>
      <c r="D604" s="54"/>
      <c r="E604" s="14"/>
      <c r="F604" s="50"/>
      <c r="G604" s="50"/>
      <c r="H604" s="50"/>
      <c r="I604" s="100"/>
      <c r="J604" s="51">
        <f t="shared" si="20"/>
        <v>0</v>
      </c>
      <c r="K604" s="14"/>
      <c r="L604" s="84"/>
    </row>
    <row r="605" spans="1:12" s="9" customFormat="1" ht="24.9" customHeight="1" x14ac:dyDescent="0.25">
      <c r="A605" s="56"/>
      <c r="B605" s="55"/>
      <c r="C605" s="53"/>
      <c r="D605" s="54"/>
      <c r="E605" s="14"/>
      <c r="F605" s="50"/>
      <c r="G605" s="50"/>
      <c r="H605" s="50"/>
      <c r="I605" s="100"/>
      <c r="J605" s="51">
        <f t="shared" si="20"/>
        <v>0</v>
      </c>
      <c r="K605" s="14"/>
      <c r="L605" s="84"/>
    </row>
    <row r="606" spans="1:12" s="9" customFormat="1" ht="24.9" customHeight="1" x14ac:dyDescent="0.25">
      <c r="A606" s="56"/>
      <c r="B606" s="55"/>
      <c r="C606" s="53"/>
      <c r="D606" s="54"/>
      <c r="E606" s="14"/>
      <c r="F606" s="50"/>
      <c r="G606" s="50"/>
      <c r="H606" s="50"/>
      <c r="I606" s="100"/>
      <c r="J606" s="51">
        <f t="shared" si="20"/>
        <v>0</v>
      </c>
      <c r="K606" s="14"/>
      <c r="L606" s="84"/>
    </row>
    <row r="607" spans="1:12" s="9" customFormat="1" ht="24.9" customHeight="1" x14ac:dyDescent="0.25">
      <c r="A607" s="56"/>
      <c r="B607" s="55"/>
      <c r="C607" s="53"/>
      <c r="D607" s="54"/>
      <c r="E607" s="14"/>
      <c r="F607" s="50"/>
      <c r="G607" s="50"/>
      <c r="H607" s="50"/>
      <c r="I607" s="100"/>
      <c r="J607" s="51">
        <f t="shared" si="20"/>
        <v>0</v>
      </c>
      <c r="K607" s="14"/>
      <c r="L607" s="84"/>
    </row>
    <row r="608" spans="1:12" s="9" customFormat="1" ht="24.9" customHeight="1" x14ac:dyDescent="0.25">
      <c r="A608" s="56"/>
      <c r="B608" s="55"/>
      <c r="C608" s="56"/>
      <c r="D608" s="54"/>
      <c r="E608" s="14"/>
      <c r="F608" s="50"/>
      <c r="G608" s="50"/>
      <c r="H608" s="50"/>
      <c r="I608" s="100"/>
      <c r="J608" s="51">
        <f t="shared" si="20"/>
        <v>0</v>
      </c>
      <c r="K608" s="14"/>
      <c r="L608" s="84"/>
    </row>
    <row r="609" spans="1:12" s="9" customFormat="1" ht="24.9" customHeight="1" x14ac:dyDescent="0.25">
      <c r="A609" s="56"/>
      <c r="B609" s="55"/>
      <c r="C609" s="56"/>
      <c r="D609" s="54"/>
      <c r="E609" s="14"/>
      <c r="F609" s="50"/>
      <c r="G609" s="50"/>
      <c r="H609" s="50"/>
      <c r="I609" s="100"/>
      <c r="J609" s="51">
        <f t="shared" si="20"/>
        <v>0</v>
      </c>
      <c r="K609" s="14"/>
      <c r="L609" s="84"/>
    </row>
    <row r="610" spans="1:12" s="9" customFormat="1" ht="24.9" customHeight="1" x14ac:dyDescent="0.25">
      <c r="A610" s="56"/>
      <c r="B610" s="55"/>
      <c r="C610" s="53"/>
      <c r="D610" s="54"/>
      <c r="E610" s="14"/>
      <c r="F610" s="50"/>
      <c r="G610" s="50"/>
      <c r="H610" s="50"/>
      <c r="I610" s="100"/>
      <c r="J610" s="51">
        <f t="shared" si="20"/>
        <v>0</v>
      </c>
      <c r="K610" s="14"/>
      <c r="L610" s="84"/>
    </row>
    <row r="611" spans="1:12" s="9" customFormat="1" ht="24.9" customHeight="1" x14ac:dyDescent="0.25">
      <c r="A611" s="56"/>
      <c r="B611" s="55"/>
      <c r="C611" s="56"/>
      <c r="D611" s="54"/>
      <c r="E611" s="14"/>
      <c r="F611" s="50"/>
      <c r="G611" s="50"/>
      <c r="H611" s="50"/>
      <c r="I611" s="100"/>
      <c r="J611" s="51">
        <f t="shared" si="20"/>
        <v>0</v>
      </c>
      <c r="K611" s="14"/>
      <c r="L611" s="84"/>
    </row>
    <row r="612" spans="1:12" s="9" customFormat="1" ht="24.9" customHeight="1" x14ac:dyDescent="0.25">
      <c r="A612" s="56"/>
      <c r="B612" s="55"/>
      <c r="C612" s="53"/>
      <c r="D612" s="54"/>
      <c r="E612" s="14"/>
      <c r="F612" s="50"/>
      <c r="G612" s="50"/>
      <c r="H612" s="50"/>
      <c r="I612" s="100"/>
      <c r="J612" s="51">
        <f t="shared" si="20"/>
        <v>0</v>
      </c>
      <c r="K612" s="14"/>
      <c r="L612" s="84"/>
    </row>
    <row r="613" spans="1:12" ht="24.9" customHeight="1" thickBot="1" x14ac:dyDescent="0.3">
      <c r="A613" s="64"/>
      <c r="B613" s="57"/>
      <c r="C613" s="56"/>
      <c r="D613" s="65"/>
      <c r="E613" s="66"/>
      <c r="F613" s="67"/>
      <c r="G613" s="67"/>
      <c r="H613" s="67"/>
      <c r="I613" s="100"/>
      <c r="J613" s="51">
        <f t="shared" si="20"/>
        <v>0</v>
      </c>
      <c r="K613" s="14"/>
    </row>
    <row r="614" spans="1:12" ht="24.9" customHeight="1" thickTop="1" thickBot="1" x14ac:dyDescent="0.3">
      <c r="A614" s="132" t="s">
        <v>1</v>
      </c>
      <c r="B614" s="133"/>
      <c r="C614" s="68"/>
      <c r="D614" s="68"/>
      <c r="E614" s="69">
        <f>SUM(E3:E613)</f>
        <v>727</v>
      </c>
      <c r="F614" s="70">
        <f>SUM(F3:F613)</f>
        <v>22181</v>
      </c>
      <c r="G614" s="70">
        <f>SUM(G3:G613)</f>
        <v>0</v>
      </c>
      <c r="H614" s="70">
        <f>SUM(H3:H613)</f>
        <v>0</v>
      </c>
      <c r="I614" s="70"/>
      <c r="J614" s="71">
        <f>SUM(J3:J613)</f>
        <v>22181</v>
      </c>
      <c r="K614" s="14"/>
    </row>
    <row r="615" spans="1:12" ht="24.9" customHeight="1" thickTop="1" x14ac:dyDescent="0.25">
      <c r="A615" s="72"/>
      <c r="B615" s="73"/>
      <c r="C615" s="72"/>
      <c r="D615" s="72"/>
      <c r="E615" s="72"/>
      <c r="F615" s="74"/>
      <c r="G615" s="74"/>
      <c r="H615" s="74"/>
      <c r="I615" s="74"/>
      <c r="J615" s="75"/>
      <c r="K615" s="14"/>
    </row>
    <row r="616" spans="1:12" ht="24.9" customHeight="1" x14ac:dyDescent="0.25">
      <c r="A616" s="72"/>
      <c r="B616" s="73"/>
      <c r="C616" s="72"/>
      <c r="D616" s="72"/>
      <c r="E616" s="72"/>
      <c r="F616" s="74"/>
      <c r="G616" s="74"/>
      <c r="H616" s="74"/>
      <c r="I616" s="74"/>
      <c r="J616" s="75"/>
      <c r="K616" s="14"/>
    </row>
    <row r="617" spans="1:12" ht="24.9" customHeight="1" x14ac:dyDescent="0.25">
      <c r="A617" s="72"/>
      <c r="B617" s="73"/>
      <c r="C617" s="72"/>
      <c r="D617" s="72"/>
      <c r="E617" s="72"/>
      <c r="F617" s="74"/>
      <c r="G617" s="74"/>
      <c r="H617" s="74"/>
      <c r="I617" s="74"/>
      <c r="J617" s="75"/>
      <c r="K617" s="14"/>
    </row>
    <row r="618" spans="1:12" ht="24.9" customHeight="1" x14ac:dyDescent="0.25">
      <c r="A618" s="72"/>
      <c r="B618" s="73"/>
      <c r="C618" s="72"/>
      <c r="D618" s="72"/>
      <c r="E618" s="72"/>
      <c r="F618" s="74"/>
      <c r="G618" s="74"/>
      <c r="H618" s="74"/>
      <c r="I618" s="74"/>
      <c r="J618" s="75"/>
      <c r="K618" s="14"/>
    </row>
    <row r="619" spans="1:12" ht="24.9" customHeight="1" x14ac:dyDescent="0.25">
      <c r="A619" s="72"/>
      <c r="B619" s="73"/>
      <c r="C619" s="72"/>
      <c r="D619" s="72"/>
      <c r="E619" s="72"/>
      <c r="F619" s="74"/>
      <c r="G619" s="74"/>
      <c r="H619" s="74"/>
      <c r="I619" s="74"/>
      <c r="J619" s="75"/>
      <c r="K619" s="14"/>
    </row>
    <row r="620" spans="1:12" ht="24.9" customHeight="1" x14ac:dyDescent="0.25">
      <c r="A620" s="72"/>
      <c r="B620" s="73"/>
      <c r="C620" s="72"/>
      <c r="D620" s="72"/>
      <c r="E620" s="72"/>
      <c r="F620" s="74"/>
      <c r="G620" s="74"/>
      <c r="H620" s="74"/>
      <c r="I620" s="74"/>
      <c r="J620" s="75"/>
      <c r="K620" s="14"/>
    </row>
    <row r="621" spans="1:12" ht="24.9" customHeight="1" x14ac:dyDescent="0.25">
      <c r="A621" s="72"/>
      <c r="B621" s="73"/>
      <c r="C621" s="72"/>
      <c r="D621" s="72"/>
      <c r="E621" s="72"/>
      <c r="F621" s="74"/>
      <c r="G621" s="74"/>
      <c r="H621" s="74"/>
      <c r="I621" s="74"/>
      <c r="J621" s="75"/>
      <c r="K621" s="14"/>
    </row>
    <row r="622" spans="1:12" ht="24.9" customHeight="1" x14ac:dyDescent="0.25">
      <c r="A622" s="72"/>
      <c r="B622" s="73"/>
      <c r="C622" s="72"/>
      <c r="D622" s="72"/>
      <c r="E622" s="72"/>
      <c r="F622" s="74"/>
      <c r="G622" s="74"/>
      <c r="H622" s="74"/>
      <c r="I622" s="74"/>
      <c r="J622" s="75"/>
      <c r="K622" s="14"/>
    </row>
    <row r="623" spans="1:12" ht="24.9" customHeight="1" x14ac:dyDescent="0.25">
      <c r="A623" s="72"/>
      <c r="B623" s="73"/>
      <c r="C623" s="72"/>
      <c r="D623" s="72"/>
      <c r="E623" s="72"/>
      <c r="F623" s="74"/>
      <c r="G623" s="74"/>
      <c r="H623" s="74"/>
      <c r="I623" s="74"/>
      <c r="J623" s="75"/>
      <c r="K623" s="14"/>
    </row>
    <row r="624" spans="1:12" ht="24.9" customHeight="1" x14ac:dyDescent="0.25">
      <c r="A624" s="72"/>
      <c r="B624" s="73"/>
      <c r="C624" s="72"/>
      <c r="D624" s="72"/>
      <c r="E624" s="72"/>
      <c r="F624" s="74"/>
      <c r="G624" s="74"/>
      <c r="H624" s="74"/>
      <c r="I624" s="74"/>
      <c r="J624" s="75"/>
      <c r="K624" s="14"/>
    </row>
    <row r="625" spans="1:16" ht="24.9" customHeight="1" x14ac:dyDescent="0.25">
      <c r="A625" s="72"/>
      <c r="B625" s="73"/>
      <c r="C625" s="72"/>
      <c r="D625" s="72"/>
      <c r="E625" s="72"/>
      <c r="F625" s="74"/>
      <c r="G625" s="74"/>
      <c r="H625" s="74"/>
      <c r="I625" s="74"/>
      <c r="J625" s="75"/>
      <c r="K625" s="14"/>
    </row>
    <row r="626" spans="1:16" ht="24.9" customHeight="1" x14ac:dyDescent="0.25">
      <c r="A626" s="72"/>
      <c r="B626" s="73"/>
      <c r="C626" s="72"/>
      <c r="D626" s="72"/>
      <c r="E626" s="72"/>
      <c r="F626" s="74"/>
      <c r="G626" s="74"/>
      <c r="H626" s="74"/>
      <c r="I626" s="74"/>
      <c r="J626" s="75"/>
      <c r="K626" s="14"/>
    </row>
    <row r="627" spans="1:16" ht="24.9" customHeight="1" x14ac:dyDescent="0.25">
      <c r="A627" s="72"/>
      <c r="B627" s="73"/>
      <c r="C627" s="72"/>
      <c r="D627" s="72"/>
      <c r="E627" s="72"/>
      <c r="F627" s="74"/>
      <c r="G627" s="74"/>
      <c r="H627" s="74"/>
      <c r="I627" s="74"/>
      <c r="J627" s="75"/>
      <c r="K627" s="14"/>
    </row>
    <row r="628" spans="1:16" ht="24.9" customHeight="1" x14ac:dyDescent="0.25">
      <c r="A628" s="72"/>
      <c r="B628" s="73"/>
      <c r="C628" s="72"/>
      <c r="D628" s="72"/>
      <c r="E628" s="72"/>
      <c r="F628" s="74"/>
      <c r="G628" s="74"/>
      <c r="H628" s="74"/>
      <c r="I628" s="74"/>
      <c r="J628" s="75"/>
      <c r="K628" s="14"/>
    </row>
    <row r="629" spans="1:16" ht="24.9" customHeight="1" x14ac:dyDescent="0.25">
      <c r="A629" s="72"/>
      <c r="B629" s="73"/>
      <c r="C629" s="72"/>
      <c r="D629" s="72"/>
      <c r="E629" s="72"/>
      <c r="F629" s="74"/>
      <c r="G629" s="74"/>
      <c r="H629" s="74"/>
      <c r="I629" s="74"/>
      <c r="J629" s="75"/>
      <c r="K629" s="14"/>
    </row>
    <row r="630" spans="1:16" ht="24.9" customHeight="1" x14ac:dyDescent="0.25">
      <c r="A630" s="72"/>
      <c r="B630" s="73"/>
      <c r="C630" s="72"/>
      <c r="D630" s="72"/>
      <c r="E630" s="72"/>
      <c r="F630" s="74"/>
      <c r="G630" s="74"/>
      <c r="H630" s="74"/>
      <c r="I630" s="74"/>
      <c r="J630" s="75"/>
      <c r="K630" s="14"/>
    </row>
    <row r="631" spans="1:16" ht="24.9" customHeight="1" x14ac:dyDescent="0.25">
      <c r="A631" s="72"/>
      <c r="B631" s="73"/>
      <c r="C631" s="72"/>
      <c r="D631" s="72"/>
      <c r="E631" s="72"/>
      <c r="F631" s="74"/>
      <c r="G631" s="74"/>
      <c r="H631" s="74"/>
      <c r="I631" s="74"/>
      <c r="J631" s="75"/>
      <c r="K631" s="14"/>
    </row>
    <row r="632" spans="1:16" ht="24.9" customHeight="1" x14ac:dyDescent="0.25">
      <c r="A632" s="72"/>
      <c r="B632" s="73"/>
      <c r="C632" s="72"/>
      <c r="D632" s="72"/>
      <c r="E632" s="72"/>
      <c r="F632" s="74"/>
      <c r="G632" s="74"/>
      <c r="H632" s="74"/>
      <c r="I632" s="74"/>
      <c r="J632" s="75"/>
      <c r="K632" s="14"/>
    </row>
    <row r="633" spans="1:16" ht="24.9" customHeight="1" x14ac:dyDescent="0.25">
      <c r="A633" s="72"/>
      <c r="B633" s="73"/>
      <c r="C633" s="72"/>
      <c r="D633" s="72"/>
      <c r="E633" s="72"/>
      <c r="F633" s="74"/>
      <c r="G633" s="74"/>
      <c r="H633" s="74"/>
      <c r="I633" s="74"/>
      <c r="J633" s="75"/>
      <c r="K633" s="14"/>
    </row>
    <row r="634" spans="1:16" ht="24.9" customHeight="1" x14ac:dyDescent="0.25">
      <c r="A634" s="72"/>
      <c r="B634" s="73"/>
      <c r="C634" s="72"/>
      <c r="D634" s="72"/>
      <c r="E634" s="72"/>
      <c r="F634" s="74"/>
      <c r="G634" s="74"/>
      <c r="H634" s="74"/>
      <c r="I634" s="74"/>
      <c r="J634" s="75"/>
      <c r="K634" s="14"/>
    </row>
    <row r="635" spans="1:16" ht="24.9" customHeight="1" x14ac:dyDescent="0.25">
      <c r="A635" s="72"/>
      <c r="B635" s="73"/>
      <c r="C635" s="72"/>
      <c r="D635" s="72"/>
      <c r="E635" s="72"/>
      <c r="F635" s="74"/>
      <c r="G635" s="74"/>
      <c r="H635" s="74"/>
      <c r="I635" s="74"/>
      <c r="J635" s="75"/>
      <c r="K635" s="14"/>
    </row>
    <row r="636" spans="1:16" ht="24.9" customHeight="1" x14ac:dyDescent="0.25">
      <c r="A636" s="72"/>
      <c r="B636" s="73"/>
      <c r="C636" s="72"/>
      <c r="D636" s="72"/>
      <c r="E636" s="72"/>
      <c r="F636" s="74"/>
      <c r="G636" s="74"/>
      <c r="H636" s="74"/>
      <c r="I636" s="74"/>
      <c r="J636" s="75"/>
      <c r="K636" s="14"/>
    </row>
    <row r="637" spans="1:16" ht="24.9" customHeight="1" x14ac:dyDescent="0.25">
      <c r="A637" s="72"/>
      <c r="B637" s="73"/>
      <c r="C637" s="72"/>
      <c r="D637" s="72"/>
      <c r="E637" s="72"/>
      <c r="F637" s="74"/>
      <c r="G637" s="74"/>
      <c r="H637" s="74"/>
      <c r="I637" s="74"/>
      <c r="J637" s="75"/>
      <c r="K637" s="14"/>
      <c r="L637" s="72"/>
      <c r="M637"/>
      <c r="N637"/>
      <c r="O637"/>
      <c r="P637"/>
    </row>
    <row r="638" spans="1:16" ht="24.9" customHeight="1" x14ac:dyDescent="0.25">
      <c r="A638" s="72"/>
      <c r="B638" s="73"/>
      <c r="C638" s="72"/>
      <c r="D638" s="72"/>
      <c r="E638" s="72"/>
      <c r="F638" s="74"/>
      <c r="G638" s="74"/>
      <c r="H638" s="74"/>
      <c r="I638" s="74"/>
      <c r="J638" s="75"/>
      <c r="K638" s="14"/>
      <c r="L638" s="72"/>
      <c r="M638"/>
      <c r="N638"/>
      <c r="O638"/>
      <c r="P638"/>
    </row>
    <row r="639" spans="1:16" ht="24.9" customHeight="1" x14ac:dyDescent="0.25">
      <c r="A639" s="72"/>
      <c r="B639" s="73"/>
      <c r="C639" s="72"/>
      <c r="D639" s="72"/>
      <c r="E639" s="72"/>
      <c r="F639" s="74"/>
      <c r="G639" s="74"/>
      <c r="H639" s="74"/>
      <c r="I639" s="74"/>
      <c r="J639" s="75"/>
      <c r="K639" s="14"/>
      <c r="L639" s="72"/>
      <c r="M639"/>
      <c r="N639"/>
      <c r="O639"/>
      <c r="P639"/>
    </row>
    <row r="640" spans="1:16" ht="24.9" customHeight="1" x14ac:dyDescent="0.25">
      <c r="A640" s="72"/>
      <c r="B640" s="73"/>
      <c r="C640" s="72"/>
      <c r="D640" s="72"/>
      <c r="E640" s="72"/>
      <c r="F640" s="74"/>
      <c r="G640" s="74"/>
      <c r="H640" s="74"/>
      <c r="I640" s="74"/>
      <c r="J640" s="75"/>
      <c r="K640" s="14"/>
      <c r="L640" s="72"/>
      <c r="M640"/>
      <c r="N640"/>
      <c r="O640"/>
      <c r="P640"/>
    </row>
    <row r="641" spans="1:16" ht="24.9" customHeight="1" x14ac:dyDescent="0.25">
      <c r="A641" s="72"/>
      <c r="B641" s="73"/>
      <c r="C641" s="72"/>
      <c r="D641" s="72"/>
      <c r="E641" s="72"/>
      <c r="F641" s="74"/>
      <c r="G641" s="74"/>
      <c r="H641" s="74"/>
      <c r="I641" s="74"/>
      <c r="J641" s="75"/>
      <c r="K641" s="14"/>
      <c r="L641" s="72"/>
      <c r="M641"/>
      <c r="N641"/>
      <c r="O641"/>
      <c r="P641"/>
    </row>
    <row r="642" spans="1:16" ht="24.9" customHeight="1" x14ac:dyDescent="0.25">
      <c r="A642" s="72"/>
      <c r="B642" s="73"/>
      <c r="C642" s="72"/>
      <c r="D642" s="72"/>
      <c r="E642" s="72"/>
      <c r="F642" s="74"/>
      <c r="G642" s="74"/>
      <c r="H642" s="74"/>
      <c r="I642" s="74"/>
      <c r="J642" s="75"/>
      <c r="K642" s="14"/>
      <c r="L642" s="72"/>
      <c r="M642"/>
      <c r="N642"/>
      <c r="O642"/>
      <c r="P642"/>
    </row>
    <row r="643" spans="1:16" ht="24.9" customHeight="1" x14ac:dyDescent="0.25">
      <c r="A643" s="72"/>
      <c r="B643" s="73"/>
      <c r="C643" s="72"/>
      <c r="D643" s="72"/>
      <c r="E643" s="72"/>
      <c r="F643" s="74"/>
      <c r="G643" s="74"/>
      <c r="H643" s="74"/>
      <c r="I643" s="74"/>
      <c r="J643" s="75"/>
      <c r="K643" s="14"/>
      <c r="L643" s="72"/>
      <c r="M643"/>
      <c r="N643"/>
      <c r="O643"/>
      <c r="P643"/>
    </row>
    <row r="644" spans="1:16" ht="24.9" customHeight="1" x14ac:dyDescent="0.25">
      <c r="A644" s="72"/>
      <c r="B644" s="73"/>
      <c r="C644" s="72"/>
      <c r="D644" s="72"/>
      <c r="E644" s="72"/>
      <c r="F644" s="74"/>
      <c r="G644" s="74"/>
      <c r="H644" s="74"/>
      <c r="I644" s="74"/>
      <c r="J644" s="75"/>
      <c r="K644" s="14"/>
      <c r="L644" s="72"/>
      <c r="M644"/>
      <c r="N644"/>
      <c r="O644"/>
      <c r="P644"/>
    </row>
    <row r="645" spans="1:16" ht="24.9" customHeight="1" x14ac:dyDescent="0.25">
      <c r="A645" s="72"/>
      <c r="B645" s="73"/>
      <c r="C645" s="72"/>
      <c r="D645" s="72"/>
      <c r="E645" s="72"/>
      <c r="F645" s="74"/>
      <c r="G645" s="74"/>
      <c r="H645" s="74"/>
      <c r="I645" s="74"/>
      <c r="J645" s="75"/>
      <c r="K645" s="14"/>
      <c r="L645" s="72"/>
      <c r="M645"/>
      <c r="N645"/>
      <c r="O645"/>
      <c r="P645"/>
    </row>
    <row r="646" spans="1:16" ht="24.9" customHeight="1" x14ac:dyDescent="0.25">
      <c r="A646" s="72"/>
      <c r="B646" s="73"/>
      <c r="C646" s="72"/>
      <c r="D646" s="72"/>
      <c r="E646" s="72"/>
      <c r="F646" s="74"/>
      <c r="G646" s="74"/>
      <c r="H646" s="74"/>
      <c r="I646" s="74"/>
      <c r="J646" s="75"/>
      <c r="K646" s="14"/>
      <c r="L646" s="72"/>
      <c r="M646"/>
      <c r="N646"/>
      <c r="O646"/>
      <c r="P646"/>
    </row>
    <row r="647" spans="1:16" ht="24.9" customHeight="1" x14ac:dyDescent="0.25">
      <c r="A647" s="72"/>
      <c r="B647" s="73"/>
      <c r="C647" s="72"/>
      <c r="D647" s="72"/>
      <c r="E647" s="72"/>
      <c r="F647" s="74"/>
      <c r="G647" s="74"/>
      <c r="H647" s="74"/>
      <c r="I647" s="74"/>
      <c r="J647" s="75"/>
      <c r="K647" s="14"/>
      <c r="L647" s="72"/>
      <c r="M647"/>
      <c r="N647"/>
      <c r="O647"/>
      <c r="P647"/>
    </row>
    <row r="648" spans="1:16" ht="24.9" customHeight="1" x14ac:dyDescent="0.25">
      <c r="A648" s="72"/>
      <c r="B648" s="73"/>
      <c r="C648" s="72"/>
      <c r="D648" s="72"/>
      <c r="E648" s="72"/>
      <c r="F648" s="74"/>
      <c r="G648" s="74"/>
      <c r="H648" s="74"/>
      <c r="I648" s="74"/>
      <c r="J648" s="75"/>
      <c r="K648" s="14"/>
      <c r="L648" s="72"/>
      <c r="M648"/>
      <c r="N648"/>
      <c r="O648"/>
      <c r="P648"/>
    </row>
    <row r="649" spans="1:16" ht="24.9" customHeight="1" x14ac:dyDescent="0.25">
      <c r="A649" s="72"/>
      <c r="B649" s="73"/>
      <c r="C649" s="72"/>
      <c r="D649" s="72"/>
      <c r="E649" s="72"/>
      <c r="F649" s="74"/>
      <c r="G649" s="74"/>
      <c r="H649" s="74"/>
      <c r="I649" s="74"/>
      <c r="J649" s="75"/>
      <c r="K649" s="14"/>
      <c r="L649" s="72"/>
      <c r="M649"/>
      <c r="N649"/>
      <c r="O649"/>
      <c r="P649"/>
    </row>
    <row r="650" spans="1:16" ht="24.9" customHeight="1" x14ac:dyDescent="0.25">
      <c r="A650" s="72"/>
      <c r="B650" s="73"/>
      <c r="C650" s="72"/>
      <c r="D650" s="72"/>
      <c r="E650" s="72"/>
      <c r="F650" s="74"/>
      <c r="G650" s="74"/>
      <c r="H650" s="74"/>
      <c r="I650" s="74"/>
      <c r="J650" s="75"/>
      <c r="K650" s="14"/>
      <c r="L650" s="72"/>
      <c r="M650"/>
      <c r="N650"/>
      <c r="O650"/>
      <c r="P650"/>
    </row>
    <row r="651" spans="1:16" ht="24.9" customHeight="1" x14ac:dyDescent="0.25">
      <c r="A651" s="72"/>
      <c r="B651" s="73"/>
      <c r="C651" s="72"/>
      <c r="D651" s="72"/>
      <c r="E651" s="72"/>
      <c r="F651" s="74"/>
      <c r="G651" s="74"/>
      <c r="H651" s="74"/>
      <c r="I651" s="74"/>
      <c r="J651" s="75"/>
      <c r="K651" s="14"/>
      <c r="L651" s="72"/>
      <c r="M651"/>
      <c r="N651"/>
      <c r="O651"/>
      <c r="P651"/>
    </row>
    <row r="652" spans="1:16" ht="24.9" customHeight="1" x14ac:dyDescent="0.25">
      <c r="A652" s="72"/>
      <c r="B652" s="73"/>
      <c r="C652" s="72"/>
      <c r="D652" s="72"/>
      <c r="E652" s="72"/>
      <c r="F652" s="74"/>
      <c r="G652" s="74"/>
      <c r="H652" s="74"/>
      <c r="I652" s="74"/>
      <c r="J652" s="75"/>
      <c r="K652" s="14"/>
      <c r="L652" s="72"/>
      <c r="M652"/>
      <c r="N652"/>
      <c r="O652"/>
      <c r="P652"/>
    </row>
    <row r="653" spans="1:16" ht="24.9" customHeight="1" x14ac:dyDescent="0.25">
      <c r="A653" s="72"/>
      <c r="B653" s="73"/>
      <c r="C653" s="72"/>
      <c r="D653" s="72"/>
      <c r="E653" s="72"/>
      <c r="F653" s="74"/>
      <c r="G653" s="74"/>
      <c r="H653" s="74"/>
      <c r="I653" s="74"/>
      <c r="J653" s="75"/>
      <c r="K653" s="14"/>
      <c r="L653" s="72"/>
      <c r="M653"/>
      <c r="N653"/>
      <c r="O653"/>
      <c r="P653"/>
    </row>
    <row r="654" spans="1:16" ht="24.9" customHeight="1" x14ac:dyDescent="0.25">
      <c r="A654" s="72"/>
      <c r="B654" s="73"/>
      <c r="C654" s="72"/>
      <c r="D654" s="72"/>
      <c r="E654" s="72"/>
      <c r="F654" s="74"/>
      <c r="G654" s="74"/>
      <c r="H654" s="74"/>
      <c r="I654" s="74"/>
      <c r="J654" s="75"/>
      <c r="K654" s="14"/>
      <c r="L654" s="72"/>
      <c r="M654"/>
      <c r="N654"/>
      <c r="O654"/>
      <c r="P654"/>
    </row>
    <row r="655" spans="1:16" ht="24.9" customHeight="1" x14ac:dyDescent="0.25">
      <c r="A655" s="72"/>
      <c r="B655" s="73"/>
      <c r="C655" s="72"/>
      <c r="D655" s="72"/>
      <c r="E655" s="72"/>
      <c r="F655" s="74"/>
      <c r="G655" s="74"/>
      <c r="H655" s="74"/>
      <c r="I655" s="74"/>
      <c r="J655" s="75"/>
      <c r="K655" s="14"/>
      <c r="L655" s="72"/>
      <c r="M655"/>
      <c r="N655"/>
      <c r="O655"/>
      <c r="P655"/>
    </row>
    <row r="656" spans="1:16" ht="24.9" customHeight="1" x14ac:dyDescent="0.25">
      <c r="A656" s="72"/>
      <c r="B656" s="73"/>
      <c r="C656" s="72"/>
      <c r="D656" s="72"/>
      <c r="E656" s="72"/>
      <c r="F656" s="74"/>
      <c r="G656" s="74"/>
      <c r="H656" s="74"/>
      <c r="I656" s="74"/>
      <c r="J656" s="75"/>
      <c r="K656" s="14"/>
      <c r="L656" s="72"/>
      <c r="M656"/>
      <c r="N656"/>
      <c r="O656"/>
      <c r="P656"/>
    </row>
    <row r="657" spans="1:16" ht="24.9" customHeight="1" x14ac:dyDescent="0.25">
      <c r="A657" s="72"/>
      <c r="B657" s="73"/>
      <c r="C657" s="72"/>
      <c r="D657" s="72"/>
      <c r="E657" s="72"/>
      <c r="F657" s="74"/>
      <c r="G657" s="74"/>
      <c r="H657" s="74"/>
      <c r="I657" s="74"/>
      <c r="J657" s="75"/>
      <c r="K657" s="14"/>
      <c r="L657" s="72"/>
      <c r="M657"/>
      <c r="N657"/>
      <c r="O657"/>
      <c r="P657"/>
    </row>
    <row r="658" spans="1:16" ht="24.9" customHeight="1" x14ac:dyDescent="0.25">
      <c r="A658" s="72"/>
      <c r="B658" s="73"/>
      <c r="C658" s="72"/>
      <c r="D658" s="72"/>
      <c r="E658" s="72"/>
      <c r="F658" s="74"/>
      <c r="G658" s="74"/>
      <c r="H658" s="74"/>
      <c r="I658" s="74"/>
      <c r="J658" s="75"/>
      <c r="K658" s="14"/>
      <c r="L658" s="72"/>
      <c r="M658"/>
      <c r="N658"/>
      <c r="O658"/>
      <c r="P658"/>
    </row>
    <row r="659" spans="1:16" ht="24.9" customHeight="1" x14ac:dyDescent="0.25">
      <c r="A659" s="72"/>
      <c r="B659" s="73"/>
      <c r="C659" s="72"/>
      <c r="D659" s="72"/>
      <c r="E659" s="72"/>
      <c r="F659" s="74"/>
      <c r="G659" s="74"/>
      <c r="H659" s="74"/>
      <c r="I659" s="74"/>
      <c r="J659" s="75"/>
      <c r="K659" s="14"/>
      <c r="L659" s="72"/>
      <c r="M659"/>
      <c r="N659"/>
      <c r="O659"/>
      <c r="P659"/>
    </row>
    <row r="660" spans="1:16" ht="24.9" customHeight="1" x14ac:dyDescent="0.25">
      <c r="A660" s="72"/>
      <c r="B660" s="73"/>
      <c r="C660" s="72"/>
      <c r="D660" s="72"/>
      <c r="E660" s="72"/>
      <c r="F660" s="74"/>
      <c r="G660" s="74"/>
      <c r="H660" s="74"/>
      <c r="I660" s="74"/>
      <c r="J660" s="75"/>
      <c r="K660" s="14"/>
      <c r="L660" s="72"/>
      <c r="M660"/>
      <c r="N660"/>
      <c r="O660"/>
      <c r="P660"/>
    </row>
    <row r="661" spans="1:16" ht="24.9" customHeight="1" x14ac:dyDescent="0.25">
      <c r="A661" s="72"/>
      <c r="B661" s="73"/>
      <c r="C661" s="72"/>
      <c r="D661" s="72"/>
      <c r="E661" s="72"/>
      <c r="F661" s="74"/>
      <c r="G661" s="74"/>
      <c r="H661" s="74"/>
      <c r="I661" s="74"/>
      <c r="J661" s="75"/>
      <c r="K661" s="14"/>
      <c r="L661" s="72"/>
      <c r="M661"/>
      <c r="N661"/>
      <c r="O661"/>
      <c r="P661"/>
    </row>
    <row r="662" spans="1:16" ht="24.9" customHeight="1" x14ac:dyDescent="0.25">
      <c r="A662" s="72"/>
      <c r="B662" s="73"/>
      <c r="C662" s="72"/>
      <c r="D662" s="72"/>
      <c r="E662" s="72"/>
      <c r="F662" s="74"/>
      <c r="G662" s="74"/>
      <c r="H662" s="74"/>
      <c r="I662" s="74"/>
      <c r="J662" s="75"/>
      <c r="K662" s="14"/>
      <c r="L662" s="72"/>
      <c r="M662"/>
      <c r="N662"/>
      <c r="O662"/>
      <c r="P662"/>
    </row>
    <row r="663" spans="1:16" ht="24.9" customHeight="1" x14ac:dyDescent="0.25">
      <c r="A663" s="72"/>
      <c r="B663" s="73"/>
      <c r="C663" s="72"/>
      <c r="D663" s="72"/>
      <c r="E663" s="72"/>
      <c r="F663" s="74"/>
      <c r="G663" s="74"/>
      <c r="H663" s="74"/>
      <c r="I663" s="74"/>
      <c r="J663" s="75"/>
      <c r="K663" s="14"/>
      <c r="L663" s="72"/>
      <c r="M663"/>
      <c r="N663"/>
      <c r="O663"/>
      <c r="P663"/>
    </row>
    <row r="664" spans="1:16" ht="24.9" customHeight="1" x14ac:dyDescent="0.25">
      <c r="A664" s="72"/>
      <c r="B664" s="73"/>
      <c r="C664" s="72"/>
      <c r="D664" s="72"/>
      <c r="E664" s="72"/>
      <c r="F664" s="74"/>
      <c r="G664" s="74"/>
      <c r="H664" s="74"/>
      <c r="I664" s="74"/>
      <c r="J664" s="75"/>
      <c r="K664" s="14"/>
      <c r="L664" s="72"/>
      <c r="M664"/>
      <c r="N664"/>
      <c r="O664"/>
      <c r="P664"/>
    </row>
    <row r="665" spans="1:16" ht="24.9" customHeight="1" x14ac:dyDescent="0.25">
      <c r="A665" s="72"/>
      <c r="B665" s="73"/>
      <c r="C665" s="72"/>
      <c r="D665" s="72"/>
      <c r="E665" s="72"/>
      <c r="F665" s="74"/>
      <c r="G665" s="74"/>
      <c r="H665" s="74"/>
      <c r="I665" s="74"/>
      <c r="J665" s="75"/>
      <c r="K665" s="14"/>
      <c r="L665" s="72"/>
      <c r="M665"/>
      <c r="N665"/>
      <c r="O665"/>
      <c r="P665"/>
    </row>
    <row r="666" spans="1:16" ht="24.9" customHeight="1" x14ac:dyDescent="0.25">
      <c r="A666" s="72"/>
      <c r="B666" s="73"/>
      <c r="C666" s="72"/>
      <c r="D666" s="72"/>
      <c r="E666" s="72"/>
      <c r="F666" s="74"/>
      <c r="G666" s="74"/>
      <c r="H666" s="74"/>
      <c r="I666" s="74"/>
      <c r="J666" s="75"/>
      <c r="K666" s="14"/>
      <c r="L666" s="72"/>
      <c r="M666"/>
      <c r="N666"/>
      <c r="O666"/>
      <c r="P666"/>
    </row>
    <row r="667" spans="1:16" ht="24.9" customHeight="1" x14ac:dyDescent="0.25">
      <c r="A667" s="72"/>
      <c r="B667" s="73"/>
      <c r="C667" s="72"/>
      <c r="D667" s="72"/>
      <c r="E667" s="72"/>
      <c r="F667" s="74"/>
      <c r="G667" s="74"/>
      <c r="H667" s="74"/>
      <c r="I667" s="74"/>
      <c r="J667" s="75"/>
      <c r="K667" s="14"/>
      <c r="L667" s="72"/>
      <c r="M667"/>
      <c r="N667"/>
      <c r="O667"/>
      <c r="P667"/>
    </row>
    <row r="668" spans="1:16" ht="24.9" customHeight="1" x14ac:dyDescent="0.25">
      <c r="A668" s="72"/>
      <c r="B668" s="73"/>
      <c r="C668" s="72"/>
      <c r="D668" s="72"/>
      <c r="E668" s="72"/>
      <c r="F668" s="74"/>
      <c r="G668" s="74"/>
      <c r="H668" s="74"/>
      <c r="I668" s="74"/>
      <c r="J668" s="75"/>
      <c r="K668" s="14"/>
      <c r="L668" s="72"/>
      <c r="M668"/>
      <c r="N668"/>
      <c r="O668"/>
      <c r="P668"/>
    </row>
    <row r="669" spans="1:16" ht="24.9" customHeight="1" x14ac:dyDescent="0.25">
      <c r="A669" s="72"/>
      <c r="B669" s="73"/>
      <c r="C669" s="72"/>
      <c r="D669" s="72"/>
      <c r="E669" s="72"/>
      <c r="F669" s="74"/>
      <c r="G669" s="74"/>
      <c r="H669" s="74"/>
      <c r="I669" s="74"/>
      <c r="J669" s="75"/>
      <c r="K669" s="14"/>
      <c r="L669" s="72"/>
      <c r="M669"/>
      <c r="N669"/>
      <c r="O669"/>
      <c r="P669"/>
    </row>
    <row r="670" spans="1:16" ht="24.9" customHeight="1" x14ac:dyDescent="0.25">
      <c r="A670" s="72"/>
      <c r="B670" s="73"/>
      <c r="C670" s="72"/>
      <c r="D670" s="72"/>
      <c r="E670" s="72"/>
      <c r="F670" s="74"/>
      <c r="G670" s="74"/>
      <c r="H670" s="74"/>
      <c r="I670" s="74"/>
      <c r="J670" s="75"/>
      <c r="K670" s="14"/>
      <c r="L670" s="72"/>
      <c r="M670"/>
      <c r="N670"/>
      <c r="O670"/>
      <c r="P670"/>
    </row>
    <row r="671" spans="1:16" ht="24.9" customHeight="1" x14ac:dyDescent="0.25">
      <c r="A671" s="72"/>
      <c r="B671" s="73"/>
      <c r="C671" s="72"/>
      <c r="D671" s="72"/>
      <c r="E671" s="72"/>
      <c r="F671" s="74"/>
      <c r="G671" s="74"/>
      <c r="H671" s="74"/>
      <c r="I671" s="74"/>
      <c r="J671" s="75"/>
      <c r="K671" s="14"/>
      <c r="L671" s="72"/>
      <c r="M671"/>
      <c r="N671"/>
      <c r="O671"/>
      <c r="P671"/>
    </row>
    <row r="672" spans="1:16" ht="24.9" customHeight="1" x14ac:dyDescent="0.25">
      <c r="A672" s="72"/>
      <c r="B672" s="73"/>
      <c r="C672" s="72"/>
      <c r="D672" s="72"/>
      <c r="E672" s="72"/>
      <c r="F672" s="74"/>
      <c r="G672" s="74"/>
      <c r="H672" s="74"/>
      <c r="I672" s="74"/>
      <c r="J672" s="75"/>
      <c r="K672" s="14"/>
      <c r="L672" s="72"/>
      <c r="M672"/>
      <c r="N672"/>
      <c r="O672"/>
      <c r="P672"/>
    </row>
    <row r="673" spans="1:16" ht="24.9" customHeight="1" x14ac:dyDescent="0.25">
      <c r="A673" s="72"/>
      <c r="B673" s="73"/>
      <c r="C673" s="72"/>
      <c r="D673" s="72"/>
      <c r="E673" s="72"/>
      <c r="F673" s="74"/>
      <c r="G673" s="74"/>
      <c r="H673" s="74"/>
      <c r="I673" s="74"/>
      <c r="J673" s="75"/>
      <c r="K673" s="14"/>
      <c r="L673" s="72"/>
      <c r="M673"/>
      <c r="N673"/>
      <c r="O673"/>
      <c r="P673"/>
    </row>
    <row r="674" spans="1:16" ht="24.9" customHeight="1" x14ac:dyDescent="0.25">
      <c r="A674" s="72"/>
      <c r="B674" s="73"/>
      <c r="C674" s="72"/>
      <c r="D674" s="72"/>
      <c r="E674" s="72"/>
      <c r="F674" s="74"/>
      <c r="G674" s="74"/>
      <c r="H674" s="74"/>
      <c r="I674" s="74"/>
      <c r="J674" s="75"/>
      <c r="K674" s="14"/>
      <c r="L674" s="72"/>
      <c r="M674"/>
      <c r="N674"/>
      <c r="O674"/>
      <c r="P674"/>
    </row>
    <row r="675" spans="1:16" ht="24.9" customHeight="1" x14ac:dyDescent="0.25">
      <c r="A675" s="72"/>
      <c r="B675" s="73"/>
      <c r="C675" s="72"/>
      <c r="D675" s="72"/>
      <c r="E675" s="72"/>
      <c r="F675" s="74"/>
      <c r="G675" s="74"/>
      <c r="H675" s="74"/>
      <c r="I675" s="74"/>
      <c r="J675" s="75"/>
      <c r="K675" s="14"/>
      <c r="L675" s="72"/>
      <c r="M675"/>
      <c r="N675"/>
      <c r="O675"/>
      <c r="P675"/>
    </row>
    <row r="676" spans="1:16" ht="24.9" customHeight="1" x14ac:dyDescent="0.25">
      <c r="A676" s="72"/>
      <c r="B676" s="73"/>
      <c r="C676" s="72"/>
      <c r="D676" s="72"/>
      <c r="E676" s="72"/>
      <c r="F676" s="74"/>
      <c r="G676" s="74"/>
      <c r="H676" s="74"/>
      <c r="I676" s="74"/>
      <c r="J676" s="75"/>
      <c r="K676" s="14"/>
      <c r="L676" s="72"/>
      <c r="M676"/>
      <c r="N676"/>
      <c r="O676"/>
      <c r="P676"/>
    </row>
    <row r="677" spans="1:16" ht="24.9" customHeight="1" x14ac:dyDescent="0.25">
      <c r="A677" s="72"/>
      <c r="B677" s="73"/>
      <c r="C677" s="72"/>
      <c r="D677" s="72"/>
      <c r="E677" s="72"/>
      <c r="F677" s="74"/>
      <c r="G677" s="74"/>
      <c r="H677" s="74"/>
      <c r="I677" s="74"/>
      <c r="J677" s="75"/>
      <c r="K677" s="14"/>
      <c r="L677" s="72"/>
      <c r="M677"/>
      <c r="N677"/>
      <c r="O677"/>
      <c r="P677"/>
    </row>
    <row r="678" spans="1:16" ht="24.9" customHeight="1" x14ac:dyDescent="0.25">
      <c r="A678" s="72"/>
      <c r="B678" s="73"/>
      <c r="C678" s="72"/>
      <c r="D678" s="72"/>
      <c r="E678" s="72"/>
      <c r="F678" s="74"/>
      <c r="G678" s="74"/>
      <c r="H678" s="74"/>
      <c r="I678" s="74"/>
      <c r="J678" s="75"/>
      <c r="K678" s="14"/>
      <c r="L678" s="72"/>
      <c r="M678"/>
      <c r="N678"/>
      <c r="O678"/>
      <c r="P678"/>
    </row>
    <row r="679" spans="1:16" ht="24.9" customHeight="1" x14ac:dyDescent="0.25">
      <c r="A679" s="72"/>
      <c r="B679" s="73"/>
      <c r="C679" s="72"/>
      <c r="D679" s="72"/>
      <c r="E679" s="72"/>
      <c r="F679" s="74"/>
      <c r="G679" s="74"/>
      <c r="H679" s="74"/>
      <c r="I679" s="74"/>
      <c r="J679" s="75"/>
      <c r="K679" s="14"/>
      <c r="L679" s="72"/>
      <c r="M679"/>
      <c r="N679"/>
      <c r="O679"/>
      <c r="P679"/>
    </row>
    <row r="680" spans="1:16" ht="24.9" customHeight="1" x14ac:dyDescent="0.25">
      <c r="A680" s="72"/>
      <c r="B680" s="73"/>
      <c r="C680" s="72"/>
      <c r="D680" s="72"/>
      <c r="E680" s="72"/>
      <c r="F680" s="74"/>
      <c r="G680" s="74"/>
      <c r="H680" s="74"/>
      <c r="I680" s="74"/>
      <c r="J680" s="75"/>
      <c r="K680" s="14"/>
      <c r="L680" s="72"/>
      <c r="M680"/>
      <c r="N680"/>
      <c r="O680"/>
      <c r="P680"/>
    </row>
    <row r="681" spans="1:16" ht="24.9" customHeight="1" x14ac:dyDescent="0.25">
      <c r="A681" s="72"/>
      <c r="C681" s="72"/>
      <c r="D681" s="72"/>
      <c r="E681" s="72"/>
      <c r="F681" s="74"/>
      <c r="G681" s="74"/>
      <c r="H681" s="74"/>
      <c r="I681" s="74"/>
      <c r="J681" s="75"/>
      <c r="K681" s="14"/>
      <c r="L681" s="72"/>
      <c r="M681"/>
      <c r="N681"/>
      <c r="O681"/>
      <c r="P681"/>
    </row>
    <row r="682" spans="1:16" ht="24.9" customHeight="1" x14ac:dyDescent="0.25">
      <c r="A682" s="72"/>
      <c r="C682" s="72"/>
      <c r="D682" s="72"/>
      <c r="E682" s="72"/>
      <c r="F682" s="74"/>
      <c r="G682" s="74"/>
      <c r="H682" s="74"/>
      <c r="I682" s="74"/>
      <c r="J682" s="75"/>
      <c r="K682" s="14"/>
      <c r="L682" s="72"/>
      <c r="M682"/>
      <c r="N682"/>
      <c r="O682"/>
      <c r="P682"/>
    </row>
    <row r="683" spans="1:16" ht="24.9" customHeight="1" x14ac:dyDescent="0.25">
      <c r="A683" s="72"/>
      <c r="C683" s="72"/>
      <c r="D683" s="72"/>
      <c r="E683" s="72"/>
      <c r="F683" s="74"/>
      <c r="G683" s="74"/>
      <c r="H683" s="74"/>
      <c r="I683" s="74"/>
      <c r="J683" s="75"/>
      <c r="K683" s="14"/>
      <c r="L683" s="72"/>
      <c r="M683"/>
      <c r="N683"/>
      <c r="O683"/>
      <c r="P683"/>
    </row>
    <row r="684" spans="1:16" ht="24.9" customHeight="1" x14ac:dyDescent="0.25">
      <c r="C684" s="72"/>
      <c r="D684" s="72"/>
      <c r="E684" s="72"/>
      <c r="F684" s="74"/>
      <c r="G684" s="74"/>
      <c r="H684" s="74"/>
      <c r="I684" s="74"/>
      <c r="J684" s="75"/>
      <c r="K684" s="14"/>
      <c r="L684" s="72"/>
      <c r="M684"/>
      <c r="N684"/>
      <c r="O684"/>
      <c r="P684"/>
    </row>
    <row r="685" spans="1:16" ht="24.9" customHeight="1" x14ac:dyDescent="0.25">
      <c r="D685" s="72"/>
      <c r="E685" s="72"/>
      <c r="F685" s="74"/>
      <c r="G685" s="74"/>
      <c r="H685" s="74"/>
      <c r="I685" s="74"/>
      <c r="J685" s="75"/>
      <c r="K685" s="14"/>
      <c r="L685" s="72"/>
      <c r="M685"/>
      <c r="N685"/>
      <c r="O685"/>
      <c r="P685"/>
    </row>
    <row r="686" spans="1:16" ht="24.9" customHeight="1" x14ac:dyDescent="0.25">
      <c r="D686" s="72"/>
      <c r="E686" s="72"/>
      <c r="F686" s="74"/>
      <c r="G686" s="74"/>
      <c r="H686" s="74"/>
      <c r="I686" s="74"/>
      <c r="J686" s="75"/>
      <c r="K686" s="14"/>
      <c r="L686" s="72"/>
      <c r="M686"/>
      <c r="N686"/>
      <c r="O686"/>
      <c r="P686"/>
    </row>
    <row r="687" spans="1:16" ht="24.9" customHeight="1" x14ac:dyDescent="0.25">
      <c r="D687" s="72"/>
      <c r="E687" s="72"/>
      <c r="F687" s="74"/>
      <c r="G687" s="74"/>
      <c r="H687" s="74"/>
      <c r="I687" s="74"/>
      <c r="J687" s="75"/>
      <c r="K687" s="14"/>
      <c r="L687" s="72"/>
      <c r="M687"/>
      <c r="N687"/>
      <c r="O687"/>
      <c r="P687"/>
    </row>
    <row r="688" spans="1:16" ht="24.9" customHeight="1" x14ac:dyDescent="0.25">
      <c r="D688" s="72"/>
      <c r="E688" s="72"/>
      <c r="F688" s="74"/>
      <c r="G688" s="74"/>
      <c r="H688" s="74"/>
      <c r="I688" s="74"/>
      <c r="J688" s="75"/>
      <c r="K688" s="14"/>
      <c r="L688" s="72"/>
      <c r="M688"/>
      <c r="N688"/>
      <c r="O688"/>
      <c r="P688"/>
    </row>
    <row r="689" spans="1:16" ht="24.9" customHeight="1" x14ac:dyDescent="0.25">
      <c r="D689" s="72"/>
      <c r="E689" s="72"/>
      <c r="F689" s="74"/>
      <c r="G689" s="74"/>
      <c r="H689" s="74"/>
      <c r="I689" s="74"/>
      <c r="J689" s="75"/>
      <c r="K689" s="14"/>
      <c r="L689" s="72"/>
      <c r="M689"/>
      <c r="N689"/>
      <c r="O689"/>
      <c r="P689"/>
    </row>
    <row r="690" spans="1:16" ht="24.9" customHeight="1" x14ac:dyDescent="0.25">
      <c r="D690" s="72"/>
      <c r="E690" s="72"/>
      <c r="F690" s="74"/>
      <c r="G690" s="74"/>
      <c r="H690" s="74"/>
      <c r="I690" s="74"/>
      <c r="J690" s="75"/>
      <c r="K690" s="14"/>
      <c r="L690" s="72"/>
      <c r="M690"/>
      <c r="N690"/>
      <c r="O690"/>
      <c r="P690"/>
    </row>
    <row r="691" spans="1:16" ht="24.9" customHeight="1" x14ac:dyDescent="0.25">
      <c r="D691" s="72"/>
      <c r="E691" s="72"/>
      <c r="F691" s="74"/>
      <c r="G691" s="74"/>
      <c r="H691" s="74"/>
      <c r="I691" s="74"/>
      <c r="J691" s="75"/>
      <c r="K691" s="14"/>
      <c r="L691" s="72"/>
      <c r="M691"/>
      <c r="N691"/>
      <c r="O691"/>
      <c r="P691"/>
    </row>
    <row r="692" spans="1:16" ht="24.9" customHeight="1" x14ac:dyDescent="0.25">
      <c r="D692" s="72"/>
      <c r="E692" s="72"/>
      <c r="F692" s="74"/>
      <c r="G692" s="74"/>
      <c r="H692" s="74"/>
      <c r="I692" s="74"/>
      <c r="J692" s="75"/>
      <c r="K692" s="14"/>
      <c r="L692" s="72"/>
      <c r="M692"/>
      <c r="N692"/>
      <c r="O692"/>
      <c r="P692"/>
    </row>
    <row r="693" spans="1:16" ht="24.9" customHeight="1" x14ac:dyDescent="0.25">
      <c r="D693" s="72"/>
      <c r="E693" s="72"/>
      <c r="F693" s="74"/>
      <c r="G693" s="74"/>
      <c r="H693" s="74"/>
      <c r="I693" s="74"/>
      <c r="J693" s="75"/>
      <c r="K693" s="14"/>
      <c r="L693" s="72"/>
      <c r="M693"/>
      <c r="N693"/>
      <c r="O693"/>
      <c r="P693"/>
    </row>
    <row r="694" spans="1:16" ht="24.9" customHeight="1" x14ac:dyDescent="0.25">
      <c r="D694" s="72"/>
      <c r="E694" s="72"/>
      <c r="F694" s="74"/>
      <c r="G694" s="74"/>
      <c r="H694" s="74"/>
      <c r="I694" s="74"/>
      <c r="J694" s="75"/>
      <c r="K694" s="14"/>
      <c r="L694" s="72"/>
      <c r="M694"/>
      <c r="N694"/>
      <c r="O694"/>
      <c r="P694"/>
    </row>
    <row r="695" spans="1:16" ht="24.9" customHeight="1" x14ac:dyDescent="0.25">
      <c r="A695" s="48"/>
      <c r="B695" s="78"/>
      <c r="D695" s="72"/>
      <c r="E695" s="72"/>
      <c r="F695" s="74"/>
      <c r="G695" s="74"/>
      <c r="H695" s="74"/>
      <c r="I695" s="74"/>
      <c r="J695" s="75"/>
      <c r="K695" s="14"/>
      <c r="L695" s="72"/>
      <c r="M695"/>
      <c r="N695"/>
      <c r="O695"/>
      <c r="P695"/>
    </row>
    <row r="696" spans="1:16" ht="24.9" customHeight="1" x14ac:dyDescent="0.25">
      <c r="A696" s="48"/>
      <c r="B696" s="78"/>
      <c r="C696" s="48"/>
      <c r="D696" s="72"/>
      <c r="E696" s="72"/>
      <c r="F696" s="74"/>
      <c r="G696" s="74"/>
      <c r="H696" s="74"/>
      <c r="I696" s="74"/>
      <c r="J696" s="75"/>
      <c r="K696" s="14"/>
      <c r="L696" s="72"/>
      <c r="M696"/>
      <c r="N696"/>
      <c r="O696"/>
      <c r="P696"/>
    </row>
    <row r="697" spans="1:16" ht="24.9" customHeight="1" x14ac:dyDescent="0.25">
      <c r="A697" s="48"/>
      <c r="B697" s="78"/>
      <c r="C697" s="48"/>
      <c r="D697" s="72"/>
      <c r="E697" s="72"/>
      <c r="F697" s="74"/>
      <c r="G697" s="74"/>
      <c r="H697" s="74"/>
      <c r="I697" s="74"/>
      <c r="J697" s="75"/>
      <c r="K697" s="14"/>
      <c r="L697" s="72"/>
      <c r="M697"/>
      <c r="N697"/>
      <c r="O697"/>
      <c r="P697"/>
    </row>
    <row r="698" spans="1:16" ht="24.9" customHeight="1" x14ac:dyDescent="0.25">
      <c r="A698" s="48"/>
      <c r="B698" s="78"/>
      <c r="C698" s="48"/>
      <c r="D698" s="72"/>
      <c r="E698" s="72"/>
      <c r="F698" s="74"/>
      <c r="G698" s="74"/>
      <c r="H698" s="74"/>
      <c r="I698" s="74"/>
      <c r="J698" s="75"/>
      <c r="K698" s="14"/>
      <c r="L698" s="72"/>
      <c r="M698"/>
      <c r="N698"/>
      <c r="O698"/>
      <c r="P698"/>
    </row>
    <row r="699" spans="1:16" ht="24.9" customHeight="1" x14ac:dyDescent="0.25">
      <c r="A699" s="48"/>
      <c r="B699" s="78"/>
      <c r="C699" s="48"/>
      <c r="D699" s="72"/>
      <c r="E699" s="72"/>
      <c r="F699" s="74"/>
      <c r="G699" s="74"/>
      <c r="H699" s="74"/>
      <c r="I699" s="74"/>
      <c r="J699" s="75"/>
      <c r="K699" s="14"/>
      <c r="L699" s="72"/>
      <c r="M699"/>
      <c r="N699"/>
      <c r="O699"/>
      <c r="P699"/>
    </row>
    <row r="700" spans="1:16" ht="24.9" customHeight="1" x14ac:dyDescent="0.25">
      <c r="A700" s="48"/>
      <c r="B700" s="78"/>
      <c r="C700" s="48"/>
      <c r="D700" s="72"/>
      <c r="E700" s="72"/>
      <c r="F700" s="74"/>
      <c r="G700" s="74"/>
      <c r="H700" s="74"/>
      <c r="I700" s="74"/>
      <c r="J700" s="75"/>
      <c r="K700" s="14"/>
      <c r="L700" s="72"/>
      <c r="M700"/>
      <c r="N700"/>
      <c r="O700"/>
      <c r="P700"/>
    </row>
    <row r="701" spans="1:16" ht="24.9" customHeight="1" x14ac:dyDescent="0.25">
      <c r="A701" s="48"/>
      <c r="B701" s="78"/>
      <c r="C701" s="48"/>
      <c r="D701" s="72"/>
      <c r="E701" s="72"/>
      <c r="F701" s="74"/>
      <c r="G701" s="74"/>
      <c r="H701" s="74"/>
      <c r="I701" s="74"/>
      <c r="J701" s="75"/>
      <c r="K701" s="14"/>
      <c r="L701" s="72"/>
      <c r="M701"/>
      <c r="N701"/>
      <c r="O701"/>
      <c r="P701"/>
    </row>
    <row r="702" spans="1:16" ht="24.9" customHeight="1" x14ac:dyDescent="0.25">
      <c r="A702" s="48"/>
      <c r="B702" s="78"/>
      <c r="C702" s="48"/>
      <c r="D702" s="72"/>
      <c r="E702" s="72"/>
      <c r="F702" s="74"/>
      <c r="G702" s="74"/>
      <c r="H702" s="74"/>
      <c r="I702" s="74"/>
      <c r="J702" s="75"/>
      <c r="K702" s="14"/>
      <c r="L702" s="72"/>
      <c r="M702"/>
      <c r="N702"/>
      <c r="O702"/>
      <c r="P702"/>
    </row>
    <row r="703" spans="1:16" ht="24.9" customHeight="1" x14ac:dyDescent="0.25">
      <c r="A703" s="48"/>
      <c r="B703" s="78"/>
      <c r="C703" s="48"/>
      <c r="D703" s="72"/>
      <c r="E703" s="72"/>
      <c r="F703" s="74"/>
      <c r="G703" s="74"/>
      <c r="H703" s="74"/>
      <c r="I703" s="74"/>
      <c r="J703" s="75"/>
      <c r="K703" s="14"/>
      <c r="L703" s="72"/>
      <c r="M703"/>
      <c r="N703"/>
      <c r="O703"/>
      <c r="P703"/>
    </row>
    <row r="704" spans="1:16" ht="24.9" customHeight="1" x14ac:dyDescent="0.25">
      <c r="A704" s="48"/>
      <c r="B704" s="78"/>
      <c r="C704" s="48"/>
      <c r="D704" s="72"/>
      <c r="E704" s="72"/>
      <c r="F704" s="74"/>
      <c r="G704" s="74"/>
      <c r="H704" s="74"/>
      <c r="I704" s="74"/>
      <c r="J704" s="75"/>
      <c r="K704" s="14"/>
      <c r="L704" s="72"/>
      <c r="M704"/>
      <c r="N704"/>
      <c r="O704"/>
      <c r="P704"/>
    </row>
    <row r="705" spans="1:16" ht="24.9" customHeight="1" x14ac:dyDescent="0.25">
      <c r="A705" s="48"/>
      <c r="B705" s="78"/>
      <c r="C705" s="48"/>
      <c r="D705" s="72"/>
      <c r="E705" s="72"/>
      <c r="F705" s="74"/>
      <c r="G705" s="74"/>
      <c r="H705" s="74"/>
      <c r="I705" s="74"/>
      <c r="J705" s="75"/>
      <c r="K705" s="14"/>
      <c r="L705" s="72"/>
      <c r="M705"/>
      <c r="N705"/>
      <c r="O705"/>
      <c r="P705"/>
    </row>
    <row r="706" spans="1:16" ht="24.9" customHeight="1" x14ac:dyDescent="0.25">
      <c r="A706" s="48"/>
      <c r="B706" s="78"/>
      <c r="C706" s="48"/>
      <c r="D706" s="72"/>
      <c r="E706" s="72"/>
      <c r="F706" s="74"/>
      <c r="G706" s="74"/>
      <c r="H706" s="74"/>
      <c r="I706" s="74"/>
      <c r="J706" s="75"/>
      <c r="K706" s="14"/>
      <c r="L706" s="72"/>
      <c r="M706"/>
      <c r="N706"/>
      <c r="O706"/>
      <c r="P706"/>
    </row>
    <row r="707" spans="1:16" ht="24.9" customHeight="1" x14ac:dyDescent="0.25">
      <c r="A707" s="48"/>
      <c r="B707" s="78"/>
      <c r="C707" s="48"/>
      <c r="D707" s="72"/>
      <c r="E707" s="72"/>
      <c r="F707" s="74"/>
      <c r="G707" s="74"/>
      <c r="H707" s="74"/>
      <c r="I707" s="74"/>
      <c r="J707" s="75"/>
      <c r="K707" s="14"/>
      <c r="L707" s="72"/>
      <c r="M707"/>
      <c r="N707"/>
      <c r="O707"/>
      <c r="P707"/>
    </row>
    <row r="708" spans="1:16" ht="24.9" customHeight="1" x14ac:dyDescent="0.25">
      <c r="A708" s="48"/>
      <c r="B708" s="78"/>
      <c r="C708" s="48"/>
      <c r="D708" s="72"/>
      <c r="E708" s="72"/>
      <c r="F708" s="74"/>
      <c r="G708" s="74"/>
      <c r="H708" s="74"/>
      <c r="I708" s="74"/>
      <c r="J708" s="75"/>
      <c r="K708" s="14"/>
      <c r="L708" s="72"/>
      <c r="M708"/>
      <c r="N708"/>
      <c r="O708"/>
      <c r="P708"/>
    </row>
    <row r="709" spans="1:16" ht="24.9" customHeight="1" x14ac:dyDescent="0.25">
      <c r="A709" s="48"/>
      <c r="B709" s="78"/>
      <c r="C709" s="48"/>
      <c r="D709" s="72"/>
      <c r="E709" s="72"/>
      <c r="F709" s="74"/>
      <c r="G709" s="74"/>
      <c r="H709" s="74"/>
      <c r="I709" s="74"/>
      <c r="J709" s="75"/>
      <c r="K709" s="14"/>
      <c r="L709" s="72"/>
      <c r="M709"/>
      <c r="N709"/>
      <c r="O709"/>
      <c r="P709"/>
    </row>
    <row r="710" spans="1:16" ht="24.9" customHeight="1" x14ac:dyDescent="0.25">
      <c r="A710" s="48"/>
      <c r="B710" s="78"/>
      <c r="C710" s="48"/>
      <c r="D710" s="72"/>
      <c r="E710" s="72"/>
      <c r="F710" s="74"/>
      <c r="G710" s="74"/>
      <c r="H710" s="74"/>
      <c r="I710" s="74"/>
      <c r="J710" s="75"/>
      <c r="K710" s="14"/>
      <c r="L710" s="72"/>
      <c r="M710"/>
      <c r="N710"/>
      <c r="O710"/>
      <c r="P710"/>
    </row>
    <row r="711" spans="1:16" ht="24.9" customHeight="1" x14ac:dyDescent="0.25">
      <c r="A711" s="48"/>
      <c r="B711" s="78"/>
      <c r="C711" s="48"/>
      <c r="D711" s="72"/>
      <c r="E711" s="72"/>
      <c r="F711" s="74"/>
      <c r="G711" s="74"/>
      <c r="H711" s="74"/>
      <c r="I711" s="74"/>
      <c r="J711" s="75"/>
      <c r="K711" s="14"/>
      <c r="L711" s="72"/>
      <c r="M711"/>
      <c r="N711"/>
      <c r="O711"/>
      <c r="P711"/>
    </row>
    <row r="712" spans="1:16" ht="24.9" customHeight="1" x14ac:dyDescent="0.25">
      <c r="A712" s="48"/>
      <c r="B712" s="78"/>
      <c r="C712" s="48"/>
      <c r="D712" s="72"/>
      <c r="E712" s="72"/>
      <c r="F712" s="74"/>
      <c r="G712" s="74"/>
      <c r="H712" s="74"/>
      <c r="I712" s="74"/>
      <c r="J712" s="75"/>
      <c r="K712" s="14"/>
      <c r="L712" s="72"/>
      <c r="M712"/>
      <c r="N712"/>
      <c r="O712"/>
      <c r="P712"/>
    </row>
    <row r="713" spans="1:16" ht="24.9" customHeight="1" x14ac:dyDescent="0.25">
      <c r="A713" s="48"/>
      <c r="B713" s="78"/>
      <c r="C713" s="48"/>
      <c r="D713" s="72"/>
      <c r="E713" s="72"/>
      <c r="F713" s="74"/>
      <c r="G713" s="74"/>
      <c r="H713" s="74"/>
      <c r="I713" s="74"/>
      <c r="J713" s="75"/>
      <c r="K713" s="14"/>
      <c r="L713" s="72"/>
      <c r="M713"/>
      <c r="N713"/>
      <c r="O713"/>
      <c r="P713"/>
    </row>
    <row r="714" spans="1:16" ht="24.9" customHeight="1" x14ac:dyDescent="0.25">
      <c r="A714" s="48"/>
      <c r="B714" s="78"/>
      <c r="C714" s="48"/>
      <c r="D714" s="72"/>
      <c r="E714" s="72"/>
      <c r="F714" s="74"/>
      <c r="G714" s="74"/>
      <c r="H714" s="74"/>
      <c r="I714" s="74"/>
      <c r="J714" s="75"/>
      <c r="K714" s="14"/>
      <c r="L714" s="72"/>
      <c r="M714"/>
      <c r="N714"/>
      <c r="O714"/>
      <c r="P714"/>
    </row>
    <row r="715" spans="1:16" ht="24.9" customHeight="1" x14ac:dyDescent="0.25">
      <c r="A715" s="48"/>
      <c r="B715" s="78"/>
      <c r="C715" s="48"/>
      <c r="D715" s="72"/>
      <c r="E715" s="72"/>
      <c r="F715" s="74"/>
      <c r="G715" s="74"/>
      <c r="H715" s="74"/>
      <c r="I715" s="74"/>
      <c r="J715" s="75"/>
      <c r="K715" s="14"/>
      <c r="L715" s="72"/>
      <c r="M715"/>
      <c r="N715"/>
      <c r="O715"/>
      <c r="P715"/>
    </row>
    <row r="716" spans="1:16" ht="24.9" customHeight="1" x14ac:dyDescent="0.25">
      <c r="A716" s="48"/>
      <c r="B716" s="78"/>
      <c r="C716" s="48"/>
      <c r="D716" s="72"/>
      <c r="E716" s="72"/>
      <c r="F716" s="74"/>
      <c r="G716" s="74"/>
      <c r="H716" s="74"/>
      <c r="I716" s="74"/>
      <c r="J716" s="75"/>
      <c r="K716" s="14"/>
      <c r="L716" s="72"/>
      <c r="M716"/>
      <c r="N716"/>
      <c r="O716"/>
      <c r="P716"/>
    </row>
    <row r="717" spans="1:16" ht="24.9" customHeight="1" x14ac:dyDescent="0.25">
      <c r="A717" s="48"/>
      <c r="B717" s="78"/>
      <c r="C717" s="48"/>
      <c r="D717" s="72"/>
      <c r="E717" s="72"/>
      <c r="F717" s="74"/>
      <c r="G717" s="74"/>
      <c r="H717" s="74"/>
      <c r="I717" s="74"/>
      <c r="J717" s="75"/>
      <c r="K717" s="14"/>
      <c r="L717" s="72"/>
      <c r="M717"/>
      <c r="N717"/>
      <c r="O717"/>
      <c r="P717"/>
    </row>
    <row r="718" spans="1:16" ht="24.9" customHeight="1" x14ac:dyDescent="0.25">
      <c r="A718" s="48"/>
      <c r="B718" s="78"/>
      <c r="C718" s="48"/>
      <c r="D718" s="72"/>
      <c r="E718" s="72"/>
      <c r="F718" s="74"/>
      <c r="G718" s="74"/>
      <c r="H718" s="74"/>
      <c r="I718" s="74"/>
      <c r="J718" s="75"/>
      <c r="K718" s="14"/>
      <c r="L718" s="72"/>
      <c r="M718"/>
      <c r="N718"/>
      <c r="O718"/>
      <c r="P718"/>
    </row>
    <row r="719" spans="1:16" ht="24.9" customHeight="1" x14ac:dyDescent="0.25">
      <c r="A719" s="48"/>
      <c r="B719" s="78"/>
      <c r="C719" s="48"/>
      <c r="D719" s="72"/>
      <c r="E719" s="72"/>
      <c r="F719" s="74"/>
      <c r="G719" s="74"/>
      <c r="H719" s="74"/>
      <c r="I719" s="74"/>
      <c r="J719" s="75"/>
      <c r="K719" s="14"/>
      <c r="L719" s="72"/>
      <c r="M719"/>
      <c r="N719"/>
      <c r="O719"/>
      <c r="P719"/>
    </row>
    <row r="720" spans="1:16" ht="24.9" customHeight="1" x14ac:dyDescent="0.25">
      <c r="A720" s="48"/>
      <c r="B720" s="78"/>
      <c r="C720" s="48"/>
      <c r="D720" s="72"/>
      <c r="E720" s="72"/>
      <c r="F720" s="74"/>
      <c r="G720" s="74"/>
      <c r="H720" s="74"/>
      <c r="I720" s="74"/>
      <c r="J720" s="75"/>
      <c r="K720" s="14"/>
      <c r="L720" s="72"/>
      <c r="M720"/>
      <c r="N720"/>
      <c r="O720"/>
      <c r="P720"/>
    </row>
    <row r="721" spans="1:16" ht="24.9" customHeight="1" x14ac:dyDescent="0.25">
      <c r="A721" s="48"/>
      <c r="B721" s="78"/>
      <c r="C721" s="48"/>
      <c r="D721" s="72"/>
      <c r="E721" s="72"/>
      <c r="F721" s="74"/>
      <c r="G721" s="74"/>
      <c r="H721" s="74"/>
      <c r="I721" s="74"/>
      <c r="J721" s="75"/>
      <c r="K721" s="14"/>
      <c r="L721" s="72"/>
      <c r="M721"/>
      <c r="N721"/>
      <c r="O721"/>
      <c r="P721"/>
    </row>
    <row r="722" spans="1:16" ht="24.9" customHeight="1" x14ac:dyDescent="0.25">
      <c r="A722" s="48"/>
      <c r="B722" s="78"/>
      <c r="C722" s="48"/>
      <c r="D722" s="72"/>
      <c r="E722" s="72"/>
      <c r="F722" s="74"/>
      <c r="G722" s="74"/>
      <c r="H722" s="74"/>
      <c r="I722" s="74"/>
      <c r="J722" s="75"/>
      <c r="K722" s="14"/>
      <c r="L722" s="72"/>
      <c r="M722"/>
      <c r="N722"/>
      <c r="O722"/>
      <c r="P722"/>
    </row>
    <row r="723" spans="1:16" ht="24.9" customHeight="1" x14ac:dyDescent="0.25">
      <c r="A723" s="48"/>
      <c r="B723" s="78"/>
      <c r="C723" s="48"/>
      <c r="D723" s="72"/>
      <c r="E723" s="72"/>
      <c r="F723" s="74"/>
      <c r="G723" s="74"/>
      <c r="H723" s="74"/>
      <c r="I723" s="74"/>
      <c r="J723" s="75"/>
      <c r="K723" s="14"/>
      <c r="L723" s="72"/>
      <c r="M723"/>
      <c r="N723"/>
      <c r="O723"/>
      <c r="P723"/>
    </row>
    <row r="724" spans="1:16" ht="24.9" customHeight="1" x14ac:dyDescent="0.25">
      <c r="A724" s="48"/>
      <c r="B724" s="78"/>
      <c r="C724" s="48"/>
      <c r="D724" s="72"/>
      <c r="E724" s="72"/>
      <c r="F724" s="74"/>
      <c r="G724" s="74"/>
      <c r="H724" s="74"/>
      <c r="I724" s="74"/>
      <c r="J724" s="75"/>
      <c r="K724" s="14"/>
      <c r="L724" s="72"/>
      <c r="M724"/>
      <c r="N724"/>
      <c r="O724"/>
      <c r="P724"/>
    </row>
    <row r="725" spans="1:16" ht="24.9" customHeight="1" x14ac:dyDescent="0.25">
      <c r="A725" s="48"/>
      <c r="B725" s="78"/>
      <c r="C725" s="48"/>
      <c r="D725" s="72"/>
      <c r="E725" s="72"/>
      <c r="F725" s="74"/>
      <c r="G725" s="74"/>
      <c r="H725" s="74"/>
      <c r="I725" s="74"/>
      <c r="J725" s="75"/>
      <c r="K725" s="14"/>
      <c r="L725" s="72"/>
      <c r="M725"/>
      <c r="N725"/>
      <c r="O725"/>
      <c r="P725"/>
    </row>
    <row r="726" spans="1:16" ht="24.9" customHeight="1" x14ac:dyDescent="0.25">
      <c r="A726" s="48"/>
      <c r="B726" s="78"/>
      <c r="C726" s="48"/>
      <c r="D726" s="72"/>
      <c r="E726" s="72"/>
      <c r="F726" s="74"/>
      <c r="G726" s="74"/>
      <c r="H726" s="74"/>
      <c r="I726" s="74"/>
      <c r="J726" s="75"/>
      <c r="K726" s="14"/>
      <c r="L726" s="72"/>
      <c r="M726"/>
      <c r="N726"/>
      <c r="O726"/>
      <c r="P726"/>
    </row>
    <row r="727" spans="1:16" ht="24.9" customHeight="1" x14ac:dyDescent="0.25">
      <c r="A727" s="48"/>
      <c r="B727" s="78"/>
      <c r="C727" s="48"/>
      <c r="D727" s="72"/>
      <c r="E727" s="72"/>
      <c r="F727" s="74"/>
      <c r="G727" s="74"/>
      <c r="H727" s="74"/>
      <c r="I727" s="74"/>
      <c r="J727" s="75"/>
      <c r="K727" s="14"/>
      <c r="L727" s="72"/>
      <c r="M727"/>
      <c r="N727"/>
      <c r="O727"/>
      <c r="P727"/>
    </row>
    <row r="728" spans="1:16" ht="24.9" customHeight="1" x14ac:dyDescent="0.25">
      <c r="A728" s="48"/>
      <c r="B728" s="78"/>
      <c r="C728" s="48"/>
      <c r="D728" s="72"/>
      <c r="E728" s="72"/>
      <c r="F728" s="74"/>
      <c r="G728" s="74"/>
      <c r="H728" s="74"/>
      <c r="I728" s="74"/>
      <c r="J728" s="75"/>
      <c r="K728" s="14"/>
      <c r="L728" s="72"/>
      <c r="M728"/>
      <c r="N728"/>
      <c r="O728"/>
      <c r="P728"/>
    </row>
    <row r="729" spans="1:16" ht="24.9" customHeight="1" x14ac:dyDescent="0.25">
      <c r="A729" s="48"/>
      <c r="B729" s="78"/>
      <c r="C729" s="48"/>
      <c r="D729" s="72"/>
      <c r="E729" s="72"/>
      <c r="F729" s="74"/>
      <c r="G729" s="74"/>
      <c r="H729" s="74"/>
      <c r="I729" s="74"/>
      <c r="J729" s="75"/>
      <c r="K729" s="14"/>
      <c r="L729" s="72"/>
      <c r="M729"/>
      <c r="N729"/>
      <c r="O729"/>
      <c r="P729"/>
    </row>
    <row r="730" spans="1:16" ht="24.9" customHeight="1" x14ac:dyDescent="0.25">
      <c r="A730" s="48"/>
      <c r="B730" s="78"/>
      <c r="C730" s="48"/>
      <c r="D730" s="72"/>
      <c r="E730" s="72"/>
      <c r="F730" s="74"/>
      <c r="G730" s="74"/>
      <c r="H730" s="74"/>
      <c r="I730" s="74"/>
      <c r="J730" s="75"/>
      <c r="K730" s="14"/>
      <c r="L730" s="72"/>
      <c r="M730"/>
      <c r="N730"/>
      <c r="O730"/>
      <c r="P730"/>
    </row>
    <row r="731" spans="1:16" ht="24.9" customHeight="1" x14ac:dyDescent="0.25">
      <c r="A731" s="48"/>
      <c r="B731" s="78"/>
      <c r="C731" s="48"/>
      <c r="D731" s="72"/>
      <c r="E731" s="72"/>
      <c r="F731" s="74"/>
      <c r="G731" s="74"/>
      <c r="H731" s="74"/>
      <c r="I731" s="74"/>
      <c r="J731" s="75"/>
      <c r="K731" s="14"/>
      <c r="L731" s="72"/>
      <c r="M731"/>
      <c r="N731"/>
      <c r="O731"/>
      <c r="P731"/>
    </row>
    <row r="732" spans="1:16" ht="24.9" customHeight="1" x14ac:dyDescent="0.25">
      <c r="A732" s="48"/>
      <c r="B732" s="78"/>
      <c r="C732" s="48"/>
      <c r="D732" s="72"/>
      <c r="E732" s="72"/>
      <c r="F732" s="74"/>
      <c r="G732" s="74"/>
      <c r="H732" s="74"/>
      <c r="I732" s="74"/>
      <c r="J732" s="75"/>
      <c r="K732" s="14"/>
      <c r="L732" s="72"/>
      <c r="M732"/>
      <c r="N732"/>
      <c r="O732"/>
      <c r="P732"/>
    </row>
    <row r="733" spans="1:16" ht="24.9" customHeight="1" x14ac:dyDescent="0.25">
      <c r="A733" s="48"/>
      <c r="B733" s="78"/>
      <c r="C733" s="48"/>
      <c r="D733" s="72"/>
      <c r="E733" s="72"/>
      <c r="F733" s="74"/>
      <c r="G733" s="74"/>
      <c r="H733" s="74"/>
      <c r="I733" s="74"/>
      <c r="J733" s="75"/>
      <c r="K733" s="14"/>
      <c r="L733" s="72"/>
      <c r="M733"/>
      <c r="N733"/>
      <c r="O733"/>
      <c r="P733"/>
    </row>
    <row r="734" spans="1:16" ht="24.9" customHeight="1" x14ac:dyDescent="0.25">
      <c r="A734" s="48"/>
      <c r="B734" s="78"/>
      <c r="C734" s="48"/>
      <c r="D734" s="72"/>
      <c r="E734" s="72"/>
      <c r="F734" s="74"/>
      <c r="G734" s="74"/>
      <c r="H734" s="74"/>
      <c r="I734" s="74"/>
      <c r="J734" s="75"/>
      <c r="K734" s="14"/>
      <c r="L734" s="72"/>
      <c r="M734"/>
      <c r="N734"/>
      <c r="O734"/>
      <c r="P734"/>
    </row>
    <row r="735" spans="1:16" ht="24.9" customHeight="1" x14ac:dyDescent="0.25">
      <c r="A735" s="48"/>
      <c r="B735" s="78"/>
      <c r="C735" s="48"/>
      <c r="D735" s="72"/>
      <c r="E735" s="72"/>
      <c r="F735" s="74"/>
      <c r="G735" s="74"/>
      <c r="H735" s="74"/>
      <c r="I735" s="74"/>
      <c r="J735" s="75"/>
      <c r="K735" s="14"/>
      <c r="L735" s="72"/>
      <c r="M735"/>
      <c r="N735"/>
      <c r="O735"/>
      <c r="P735"/>
    </row>
    <row r="736" spans="1:16" ht="24.9" customHeight="1" x14ac:dyDescent="0.25">
      <c r="A736" s="48"/>
      <c r="B736" s="78"/>
      <c r="C736" s="48"/>
      <c r="D736" s="72"/>
      <c r="E736" s="72"/>
      <c r="F736" s="74"/>
      <c r="G736" s="74"/>
      <c r="H736" s="74"/>
      <c r="I736" s="74"/>
      <c r="J736" s="75"/>
      <c r="K736" s="14"/>
      <c r="L736" s="72"/>
      <c r="M736"/>
      <c r="N736"/>
      <c r="O736"/>
      <c r="P736"/>
    </row>
    <row r="737" spans="1:16" ht="24.9" customHeight="1" x14ac:dyDescent="0.25">
      <c r="A737" s="48"/>
      <c r="B737" s="78"/>
      <c r="C737" s="48"/>
      <c r="D737" s="72"/>
      <c r="E737" s="72"/>
      <c r="F737" s="74"/>
      <c r="G737" s="74"/>
      <c r="H737" s="74"/>
      <c r="I737" s="74"/>
      <c r="J737" s="75"/>
      <c r="K737" s="14"/>
      <c r="L737" s="72"/>
      <c r="M737"/>
      <c r="N737"/>
      <c r="O737"/>
      <c r="P737"/>
    </row>
    <row r="738" spans="1:16" ht="24.9" customHeight="1" x14ac:dyDescent="0.25">
      <c r="A738" s="48"/>
      <c r="B738" s="78"/>
      <c r="C738" s="48"/>
      <c r="D738" s="72"/>
      <c r="E738" s="72"/>
      <c r="F738" s="74"/>
      <c r="G738" s="74"/>
      <c r="H738" s="74"/>
      <c r="I738" s="74"/>
      <c r="J738" s="75"/>
      <c r="K738" s="14"/>
      <c r="L738" s="72"/>
      <c r="M738"/>
      <c r="N738"/>
      <c r="O738"/>
      <c r="P738"/>
    </row>
    <row r="739" spans="1:16" ht="24.9" customHeight="1" x14ac:dyDescent="0.25">
      <c r="A739" s="48"/>
      <c r="B739" s="78"/>
      <c r="C739" s="48"/>
      <c r="D739" s="72"/>
      <c r="E739" s="72"/>
      <c r="F739" s="74"/>
      <c r="G739" s="74"/>
      <c r="H739" s="74"/>
      <c r="I739" s="74"/>
      <c r="J739" s="75"/>
      <c r="K739" s="14"/>
      <c r="L739" s="72"/>
      <c r="M739"/>
      <c r="N739"/>
      <c r="O739"/>
      <c r="P739"/>
    </row>
    <row r="740" spans="1:16" ht="24.9" customHeight="1" x14ac:dyDescent="0.25">
      <c r="A740" s="48"/>
      <c r="B740" s="78"/>
      <c r="C740" s="48"/>
      <c r="D740" s="72"/>
      <c r="E740" s="72"/>
      <c r="F740" s="74"/>
      <c r="G740" s="74"/>
      <c r="H740" s="74"/>
      <c r="I740" s="74"/>
      <c r="J740" s="75"/>
      <c r="K740" s="14"/>
      <c r="L740" s="72"/>
      <c r="M740"/>
      <c r="N740"/>
      <c r="O740"/>
      <c r="P740"/>
    </row>
    <row r="741" spans="1:16" ht="24.9" customHeight="1" x14ac:dyDescent="0.25">
      <c r="A741" s="48"/>
      <c r="B741" s="78"/>
      <c r="C741" s="48"/>
      <c r="D741" s="72"/>
      <c r="E741" s="72"/>
      <c r="F741" s="74"/>
      <c r="G741" s="74"/>
      <c r="H741" s="74"/>
      <c r="I741" s="74"/>
      <c r="J741" s="75"/>
      <c r="K741" s="14"/>
      <c r="L741" s="72"/>
      <c r="M741"/>
      <c r="N741"/>
      <c r="O741"/>
      <c r="P741"/>
    </row>
    <row r="742" spans="1:16" ht="24.9" customHeight="1" x14ac:dyDescent="0.25">
      <c r="A742" s="48"/>
      <c r="B742" s="78"/>
      <c r="C742" s="48"/>
      <c r="D742" s="72"/>
      <c r="E742" s="72"/>
      <c r="F742" s="74"/>
      <c r="G742" s="74"/>
      <c r="H742" s="74"/>
      <c r="I742" s="74"/>
      <c r="J742" s="75"/>
      <c r="K742" s="14"/>
      <c r="L742" s="72"/>
      <c r="M742"/>
      <c r="N742"/>
      <c r="O742"/>
      <c r="P742"/>
    </row>
    <row r="743" spans="1:16" ht="24.9" customHeight="1" x14ac:dyDescent="0.25">
      <c r="A743" s="48"/>
      <c r="B743" s="78"/>
      <c r="C743" s="48"/>
      <c r="D743" s="72"/>
      <c r="E743" s="72"/>
      <c r="F743" s="74"/>
      <c r="G743" s="74"/>
      <c r="H743" s="74"/>
      <c r="I743" s="74"/>
      <c r="J743" s="75"/>
      <c r="K743" s="14"/>
      <c r="L743" s="72"/>
      <c r="M743"/>
      <c r="N743"/>
      <c r="O743"/>
      <c r="P743"/>
    </row>
    <row r="744" spans="1:16" ht="24.9" customHeight="1" x14ac:dyDescent="0.25">
      <c r="C744" s="48"/>
      <c r="F744" s="74"/>
      <c r="G744" s="74"/>
      <c r="H744" s="74"/>
      <c r="I744" s="74"/>
      <c r="K744" s="14"/>
    </row>
    <row r="745" spans="1:16" ht="24.9" customHeight="1" x14ac:dyDescent="0.25">
      <c r="F745" s="74"/>
      <c r="G745" s="74"/>
      <c r="H745" s="74"/>
      <c r="I745" s="74"/>
      <c r="K745" s="14"/>
    </row>
    <row r="746" spans="1:16" ht="24.9" customHeight="1" x14ac:dyDescent="0.25">
      <c r="F746" s="74"/>
      <c r="G746" s="74"/>
      <c r="H746" s="74"/>
      <c r="I746" s="74"/>
      <c r="K746" s="14"/>
    </row>
    <row r="747" spans="1:16" ht="24.9" customHeight="1" x14ac:dyDescent="0.25">
      <c r="F747" s="74"/>
      <c r="G747" s="74"/>
      <c r="H747" s="74"/>
      <c r="I747" s="74"/>
      <c r="K747" s="14"/>
    </row>
    <row r="748" spans="1:16" ht="24.9" customHeight="1" x14ac:dyDescent="0.25">
      <c r="F748" s="74"/>
      <c r="G748" s="74"/>
      <c r="H748" s="74"/>
      <c r="I748" s="74"/>
      <c r="K748" s="14"/>
    </row>
    <row r="749" spans="1:16" ht="24.9" customHeight="1" x14ac:dyDescent="0.25">
      <c r="F749" s="74"/>
      <c r="G749" s="74"/>
      <c r="H749" s="74"/>
      <c r="I749" s="74"/>
    </row>
    <row r="750" spans="1:16" ht="24.9" customHeight="1" x14ac:dyDescent="0.25">
      <c r="F750" s="74"/>
      <c r="G750" s="74"/>
      <c r="H750" s="74"/>
      <c r="I750" s="74"/>
    </row>
    <row r="751" spans="1:16" ht="24.9" customHeight="1" x14ac:dyDescent="0.25">
      <c r="F751" s="74"/>
      <c r="G751" s="74"/>
      <c r="H751" s="74"/>
      <c r="I751" s="74"/>
    </row>
    <row r="752" spans="1:16" ht="24.9" customHeight="1" x14ac:dyDescent="0.25">
      <c r="F752" s="74"/>
      <c r="G752" s="74"/>
      <c r="H752" s="74"/>
      <c r="I752" s="74"/>
    </row>
    <row r="753" spans="6:9" ht="24.9" customHeight="1" x14ac:dyDescent="0.25">
      <c r="F753" s="74"/>
      <c r="G753" s="74"/>
      <c r="H753" s="74"/>
      <c r="I753" s="74"/>
    </row>
    <row r="754" spans="6:9" ht="24.9" customHeight="1" x14ac:dyDescent="0.25">
      <c r="F754" s="74"/>
      <c r="G754" s="74"/>
      <c r="H754" s="74"/>
      <c r="I754" s="74"/>
    </row>
    <row r="755" spans="6:9" ht="24.9" customHeight="1" x14ac:dyDescent="0.25">
      <c r="F755" s="74"/>
      <c r="G755" s="74"/>
      <c r="H755" s="74"/>
      <c r="I755" s="74"/>
    </row>
    <row r="756" spans="6:9" ht="24.9" customHeight="1" x14ac:dyDescent="0.25">
      <c r="F756" s="74"/>
      <c r="G756" s="74"/>
      <c r="H756" s="74"/>
      <c r="I756" s="74"/>
    </row>
    <row r="757" spans="6:9" ht="24.9" customHeight="1" x14ac:dyDescent="0.25">
      <c r="F757" s="74"/>
      <c r="G757" s="74"/>
      <c r="H757" s="74"/>
      <c r="I757" s="74"/>
    </row>
    <row r="758" spans="6:9" ht="24.9" customHeight="1" x14ac:dyDescent="0.25">
      <c r="F758" s="74"/>
      <c r="G758" s="74"/>
      <c r="H758" s="74"/>
      <c r="I758" s="74"/>
    </row>
    <row r="759" spans="6:9" ht="24.9" customHeight="1" x14ac:dyDescent="0.25">
      <c r="F759" s="74"/>
      <c r="G759" s="74"/>
      <c r="H759" s="74"/>
      <c r="I759" s="74"/>
    </row>
    <row r="760" spans="6:9" ht="24.9" customHeight="1" x14ac:dyDescent="0.25">
      <c r="F760" s="74"/>
      <c r="G760" s="74"/>
      <c r="H760" s="74"/>
      <c r="I760" s="74"/>
    </row>
    <row r="761" spans="6:9" ht="24.9" customHeight="1" x14ac:dyDescent="0.25">
      <c r="F761" s="74"/>
      <c r="G761" s="74"/>
      <c r="H761" s="74"/>
      <c r="I761" s="74"/>
    </row>
    <row r="762" spans="6:9" ht="24.9" customHeight="1" x14ac:dyDescent="0.25">
      <c r="F762" s="74"/>
      <c r="G762" s="74"/>
      <c r="H762" s="74"/>
      <c r="I762" s="74"/>
    </row>
    <row r="763" spans="6:9" ht="24.9" customHeight="1" x14ac:dyDescent="0.25">
      <c r="F763" s="74"/>
      <c r="G763" s="74"/>
      <c r="H763" s="74"/>
      <c r="I763" s="74"/>
    </row>
    <row r="764" spans="6:9" ht="24.9" customHeight="1" x14ac:dyDescent="0.25">
      <c r="F764" s="74"/>
      <c r="G764" s="74"/>
      <c r="H764" s="74"/>
      <c r="I764" s="74"/>
    </row>
    <row r="765" spans="6:9" ht="24.9" customHeight="1" x14ac:dyDescent="0.25">
      <c r="F765" s="74"/>
      <c r="G765" s="74"/>
      <c r="H765" s="74"/>
      <c r="I765" s="74"/>
    </row>
    <row r="766" spans="6:9" ht="24.9" customHeight="1" x14ac:dyDescent="0.25">
      <c r="F766" s="74"/>
      <c r="G766" s="74"/>
      <c r="H766" s="74"/>
      <c r="I766" s="74"/>
    </row>
    <row r="767" spans="6:9" ht="24.9" customHeight="1" x14ac:dyDescent="0.25">
      <c r="F767" s="74"/>
      <c r="G767" s="74"/>
      <c r="H767" s="74"/>
      <c r="I767" s="74"/>
    </row>
    <row r="768" spans="6:9" ht="24.9" customHeight="1" x14ac:dyDescent="0.25">
      <c r="F768" s="74"/>
      <c r="G768" s="74"/>
      <c r="H768" s="74"/>
      <c r="I768" s="74"/>
    </row>
    <row r="769" spans="6:9" ht="24.9" customHeight="1" x14ac:dyDescent="0.25">
      <c r="F769" s="74"/>
      <c r="G769" s="74"/>
      <c r="H769" s="74"/>
      <c r="I769" s="74"/>
    </row>
    <row r="770" spans="6:9" ht="24.9" customHeight="1" x14ac:dyDescent="0.25">
      <c r="F770" s="74"/>
      <c r="G770" s="74"/>
      <c r="H770" s="74"/>
      <c r="I770" s="74"/>
    </row>
    <row r="771" spans="6:9" ht="24.9" customHeight="1" x14ac:dyDescent="0.25">
      <c r="F771" s="74"/>
      <c r="G771" s="74"/>
      <c r="H771" s="74"/>
      <c r="I771" s="74"/>
    </row>
    <row r="772" spans="6:9" ht="24.9" customHeight="1" x14ac:dyDescent="0.25">
      <c r="F772" s="74"/>
      <c r="G772" s="74"/>
      <c r="H772" s="74"/>
      <c r="I772" s="74"/>
    </row>
    <row r="773" spans="6:9" ht="24.9" customHeight="1" x14ac:dyDescent="0.25">
      <c r="F773" s="74"/>
      <c r="G773" s="74"/>
      <c r="H773" s="74"/>
      <c r="I773" s="74"/>
    </row>
    <row r="774" spans="6:9" ht="24.9" customHeight="1" x14ac:dyDescent="0.25">
      <c r="F774" s="74"/>
      <c r="G774" s="74"/>
      <c r="H774" s="74"/>
      <c r="I774" s="74"/>
    </row>
    <row r="775" spans="6:9" ht="24.9" customHeight="1" x14ac:dyDescent="0.25">
      <c r="F775" s="74"/>
      <c r="G775" s="74"/>
      <c r="H775" s="74"/>
      <c r="I775" s="74"/>
    </row>
    <row r="776" spans="6:9" ht="24.9" customHeight="1" x14ac:dyDescent="0.25">
      <c r="F776" s="74"/>
      <c r="G776" s="74"/>
      <c r="H776" s="74"/>
      <c r="I776" s="74"/>
    </row>
    <row r="777" spans="6:9" ht="24.9" customHeight="1" x14ac:dyDescent="0.25">
      <c r="F777" s="74"/>
      <c r="G777" s="74"/>
      <c r="H777" s="74"/>
      <c r="I777" s="74"/>
    </row>
    <row r="778" spans="6:9" ht="24.9" customHeight="1" x14ac:dyDescent="0.25">
      <c r="F778" s="74"/>
      <c r="G778" s="74"/>
      <c r="H778" s="74"/>
      <c r="I778" s="74"/>
    </row>
    <row r="779" spans="6:9" ht="24.9" customHeight="1" x14ac:dyDescent="0.25">
      <c r="F779" s="74"/>
      <c r="G779" s="74"/>
      <c r="H779" s="74"/>
      <c r="I779" s="74"/>
    </row>
    <row r="780" spans="6:9" ht="24.9" customHeight="1" x14ac:dyDescent="0.25">
      <c r="F780" s="74"/>
      <c r="G780" s="74"/>
      <c r="H780" s="74"/>
      <c r="I780" s="74"/>
    </row>
    <row r="781" spans="6:9" ht="24.9" customHeight="1" x14ac:dyDescent="0.25">
      <c r="F781" s="74"/>
      <c r="G781" s="74"/>
      <c r="H781" s="74"/>
      <c r="I781" s="74"/>
    </row>
    <row r="782" spans="6:9" ht="24.9" customHeight="1" x14ac:dyDescent="0.25">
      <c r="F782" s="74"/>
      <c r="G782" s="74"/>
      <c r="H782" s="74"/>
      <c r="I782" s="74"/>
    </row>
    <row r="783" spans="6:9" ht="24.9" customHeight="1" x14ac:dyDescent="0.25">
      <c r="F783" s="74"/>
      <c r="G783" s="74"/>
      <c r="H783" s="74"/>
      <c r="I783" s="74"/>
    </row>
    <row r="784" spans="6:9" ht="24.9" customHeight="1" x14ac:dyDescent="0.25">
      <c r="F784" s="74"/>
      <c r="G784" s="74"/>
      <c r="H784" s="74"/>
      <c r="I784" s="74"/>
    </row>
    <row r="785" spans="6:9" ht="24.9" customHeight="1" x14ac:dyDescent="0.25">
      <c r="F785" s="74"/>
      <c r="G785" s="74"/>
      <c r="H785" s="74"/>
      <c r="I785" s="74"/>
    </row>
    <row r="786" spans="6:9" ht="24.9" customHeight="1" x14ac:dyDescent="0.25">
      <c r="F786" s="74"/>
      <c r="G786" s="74"/>
      <c r="H786" s="74"/>
      <c r="I786" s="74"/>
    </row>
    <row r="787" spans="6:9" ht="24.9" customHeight="1" x14ac:dyDescent="0.25">
      <c r="F787" s="74"/>
      <c r="G787" s="74"/>
      <c r="H787" s="74"/>
      <c r="I787" s="74"/>
    </row>
    <row r="788" spans="6:9" ht="24.9" customHeight="1" x14ac:dyDescent="0.25">
      <c r="F788" s="74"/>
      <c r="G788" s="74"/>
      <c r="H788" s="74"/>
      <c r="I788" s="74"/>
    </row>
    <row r="789" spans="6:9" ht="24.9" customHeight="1" x14ac:dyDescent="0.25">
      <c r="F789" s="74"/>
      <c r="G789" s="74"/>
      <c r="H789" s="74"/>
      <c r="I789" s="74"/>
    </row>
    <row r="790" spans="6:9" ht="24.9" customHeight="1" x14ac:dyDescent="0.25">
      <c r="F790" s="74"/>
      <c r="G790" s="74"/>
      <c r="H790" s="74"/>
      <c r="I790" s="74"/>
    </row>
    <row r="791" spans="6:9" ht="24.9" customHeight="1" x14ac:dyDescent="0.25">
      <c r="F791" s="74"/>
      <c r="G791" s="74"/>
      <c r="H791" s="74"/>
      <c r="I791" s="74"/>
    </row>
    <row r="792" spans="6:9" ht="24.9" customHeight="1" x14ac:dyDescent="0.25">
      <c r="F792" s="74"/>
      <c r="G792" s="74"/>
      <c r="H792" s="74"/>
      <c r="I792" s="74"/>
    </row>
    <row r="793" spans="6:9" ht="24.9" customHeight="1" x14ac:dyDescent="0.25">
      <c r="F793" s="74"/>
      <c r="G793" s="74"/>
      <c r="H793" s="74"/>
      <c r="I793" s="74"/>
    </row>
    <row r="794" spans="6:9" ht="24.9" customHeight="1" x14ac:dyDescent="0.25">
      <c r="F794" s="74"/>
      <c r="G794" s="74"/>
      <c r="H794" s="74"/>
      <c r="I794" s="74"/>
    </row>
    <row r="795" spans="6:9" ht="24.9" customHeight="1" x14ac:dyDescent="0.25">
      <c r="F795" s="74"/>
      <c r="G795" s="74"/>
      <c r="H795" s="74"/>
      <c r="I795" s="74"/>
    </row>
    <row r="796" spans="6:9" ht="24.9" customHeight="1" x14ac:dyDescent="0.25">
      <c r="F796" s="74"/>
      <c r="G796" s="74"/>
      <c r="H796" s="74"/>
      <c r="I796" s="74"/>
    </row>
    <row r="797" spans="6:9" ht="24.9" customHeight="1" x14ac:dyDescent="0.25">
      <c r="F797" s="74"/>
      <c r="G797" s="74"/>
      <c r="H797" s="74"/>
      <c r="I797" s="74"/>
    </row>
    <row r="798" spans="6:9" ht="24.9" customHeight="1" x14ac:dyDescent="0.25">
      <c r="F798" s="74"/>
      <c r="G798" s="74"/>
      <c r="H798" s="74"/>
      <c r="I798" s="74"/>
    </row>
    <row r="799" spans="6:9" ht="24.9" customHeight="1" x14ac:dyDescent="0.25">
      <c r="F799" s="74"/>
      <c r="G799" s="74"/>
      <c r="H799" s="74"/>
      <c r="I799" s="74"/>
    </row>
    <row r="800" spans="6:9" ht="24.9" customHeight="1" x14ac:dyDescent="0.25">
      <c r="F800" s="74"/>
      <c r="G800" s="74"/>
      <c r="H800" s="74"/>
      <c r="I800" s="74"/>
    </row>
    <row r="801" spans="6:9" ht="24.9" customHeight="1" x14ac:dyDescent="0.25">
      <c r="F801" s="74"/>
      <c r="G801" s="74"/>
      <c r="H801" s="74"/>
      <c r="I801" s="74"/>
    </row>
    <row r="802" spans="6:9" ht="24.9" customHeight="1" x14ac:dyDescent="0.25">
      <c r="F802" s="74"/>
      <c r="G802" s="74"/>
      <c r="H802" s="74"/>
      <c r="I802" s="74"/>
    </row>
    <row r="803" spans="6:9" ht="24.9" customHeight="1" x14ac:dyDescent="0.25">
      <c r="F803" s="74"/>
      <c r="G803" s="74"/>
      <c r="H803" s="74"/>
      <c r="I803" s="74"/>
    </row>
    <row r="804" spans="6:9" ht="24.9" customHeight="1" x14ac:dyDescent="0.25">
      <c r="F804" s="74"/>
      <c r="G804" s="74"/>
      <c r="H804" s="74"/>
      <c r="I804" s="74"/>
    </row>
    <row r="805" spans="6:9" ht="24.9" customHeight="1" x14ac:dyDescent="0.25">
      <c r="F805" s="74"/>
      <c r="G805" s="74"/>
      <c r="H805" s="74"/>
      <c r="I805" s="74"/>
    </row>
    <row r="806" spans="6:9" ht="24.9" customHeight="1" x14ac:dyDescent="0.25">
      <c r="F806" s="74"/>
      <c r="G806" s="74"/>
      <c r="H806" s="74"/>
      <c r="I806" s="74"/>
    </row>
    <row r="807" spans="6:9" ht="24.9" customHeight="1" x14ac:dyDescent="0.25">
      <c r="F807" s="74"/>
      <c r="G807" s="74"/>
      <c r="H807" s="74"/>
      <c r="I807" s="74"/>
    </row>
    <row r="808" spans="6:9" ht="24.9" customHeight="1" x14ac:dyDescent="0.25">
      <c r="F808" s="74"/>
      <c r="G808" s="74"/>
      <c r="H808" s="74"/>
      <c r="I808" s="74"/>
    </row>
    <row r="809" spans="6:9" ht="24.9" customHeight="1" x14ac:dyDescent="0.25">
      <c r="F809" s="74"/>
      <c r="G809" s="74"/>
      <c r="H809" s="74"/>
      <c r="I809" s="74"/>
    </row>
    <row r="810" spans="6:9" ht="24.9" customHeight="1" x14ac:dyDescent="0.25">
      <c r="F810" s="74"/>
      <c r="G810" s="74"/>
      <c r="H810" s="74"/>
      <c r="I810" s="74"/>
    </row>
    <row r="811" spans="6:9" ht="24.9" customHeight="1" x14ac:dyDescent="0.25">
      <c r="F811" s="74"/>
      <c r="G811" s="74"/>
      <c r="H811" s="74"/>
      <c r="I811" s="74"/>
    </row>
    <row r="812" spans="6:9" ht="24.9" customHeight="1" x14ac:dyDescent="0.25">
      <c r="F812" s="74"/>
      <c r="G812" s="74"/>
      <c r="H812" s="74"/>
      <c r="I812" s="74"/>
    </row>
    <row r="813" spans="6:9" ht="24.9" customHeight="1" x14ac:dyDescent="0.25">
      <c r="F813" s="74"/>
      <c r="G813" s="74"/>
      <c r="H813" s="74"/>
      <c r="I813" s="74"/>
    </row>
    <row r="814" spans="6:9" ht="24.9" customHeight="1" x14ac:dyDescent="0.25">
      <c r="F814" s="74"/>
      <c r="G814" s="74"/>
      <c r="H814" s="74"/>
      <c r="I814" s="74"/>
    </row>
    <row r="815" spans="6:9" ht="24.9" customHeight="1" x14ac:dyDescent="0.25">
      <c r="F815" s="74"/>
      <c r="G815" s="74"/>
      <c r="H815" s="74"/>
      <c r="I815" s="74"/>
    </row>
    <row r="816" spans="6:9" ht="24.9" customHeight="1" x14ac:dyDescent="0.25">
      <c r="F816" s="74"/>
      <c r="G816" s="74"/>
      <c r="H816" s="74"/>
      <c r="I816" s="74"/>
    </row>
    <row r="817" spans="6:9" ht="24.9" customHeight="1" x14ac:dyDescent="0.25">
      <c r="F817" s="74"/>
      <c r="G817" s="74"/>
      <c r="H817" s="74"/>
      <c r="I817" s="74"/>
    </row>
    <row r="818" spans="6:9" ht="24.9" customHeight="1" x14ac:dyDescent="0.25">
      <c r="F818" s="74"/>
      <c r="G818" s="74"/>
      <c r="H818" s="74"/>
      <c r="I818" s="74"/>
    </row>
    <row r="819" spans="6:9" ht="24.9" customHeight="1" x14ac:dyDescent="0.25">
      <c r="F819" s="74"/>
      <c r="G819" s="74"/>
      <c r="H819" s="74"/>
      <c r="I819" s="74"/>
    </row>
    <row r="820" spans="6:9" ht="24.9" customHeight="1" x14ac:dyDescent="0.25">
      <c r="F820" s="74"/>
      <c r="G820" s="74"/>
      <c r="H820" s="74"/>
      <c r="I820" s="74"/>
    </row>
    <row r="821" spans="6:9" ht="24.9" customHeight="1" x14ac:dyDescent="0.25">
      <c r="F821" s="74"/>
      <c r="G821" s="74"/>
      <c r="H821" s="74"/>
      <c r="I821" s="74"/>
    </row>
    <row r="822" spans="6:9" ht="24.9" customHeight="1" x14ac:dyDescent="0.25">
      <c r="F822" s="74"/>
      <c r="G822" s="74"/>
      <c r="H822" s="74"/>
      <c r="I822" s="74"/>
    </row>
    <row r="823" spans="6:9" ht="24.9" customHeight="1" x14ac:dyDescent="0.25">
      <c r="F823" s="74"/>
      <c r="G823" s="74"/>
      <c r="H823" s="74"/>
      <c r="I823" s="74"/>
    </row>
    <row r="824" spans="6:9" ht="24.9" customHeight="1" x14ac:dyDescent="0.25">
      <c r="F824" s="74"/>
      <c r="G824" s="74"/>
      <c r="H824" s="74"/>
      <c r="I824" s="74"/>
    </row>
    <row r="825" spans="6:9" ht="24.9" customHeight="1" x14ac:dyDescent="0.25">
      <c r="F825" s="74"/>
      <c r="G825" s="74"/>
      <c r="H825" s="74"/>
      <c r="I825" s="74"/>
    </row>
    <row r="826" spans="6:9" ht="24.9" customHeight="1" x14ac:dyDescent="0.25">
      <c r="F826" s="74"/>
      <c r="G826" s="74"/>
      <c r="H826" s="74"/>
      <c r="I826" s="74"/>
    </row>
    <row r="827" spans="6:9" ht="24.9" customHeight="1" x14ac:dyDescent="0.25">
      <c r="F827" s="74"/>
      <c r="G827" s="74"/>
      <c r="H827" s="74"/>
      <c r="I827" s="74"/>
    </row>
    <row r="828" spans="6:9" ht="24.9" customHeight="1" x14ac:dyDescent="0.25">
      <c r="F828" s="74"/>
      <c r="G828" s="74"/>
      <c r="H828" s="74"/>
      <c r="I828" s="74"/>
    </row>
    <row r="829" spans="6:9" ht="24.9" customHeight="1" x14ac:dyDescent="0.25">
      <c r="F829" s="74"/>
      <c r="G829" s="74"/>
      <c r="H829" s="74"/>
      <c r="I829" s="74"/>
    </row>
    <row r="830" spans="6:9" ht="24.9" customHeight="1" x14ac:dyDescent="0.25">
      <c r="F830" s="74"/>
      <c r="G830" s="74"/>
      <c r="H830" s="74"/>
      <c r="I830" s="74"/>
    </row>
    <row r="831" spans="6:9" ht="24.9" customHeight="1" x14ac:dyDescent="0.25">
      <c r="F831" s="74"/>
      <c r="G831" s="74"/>
      <c r="H831" s="74"/>
      <c r="I831" s="74"/>
    </row>
    <row r="832" spans="6:9" ht="24.9" customHeight="1" x14ac:dyDescent="0.25">
      <c r="F832" s="74"/>
      <c r="G832" s="74"/>
      <c r="H832" s="74"/>
      <c r="I832" s="74"/>
    </row>
    <row r="833" spans="6:9" ht="24.9" customHeight="1" x14ac:dyDescent="0.25">
      <c r="F833" s="74"/>
      <c r="G833" s="74"/>
      <c r="H833" s="74"/>
      <c r="I833" s="74"/>
    </row>
    <row r="834" spans="6:9" ht="24.9" customHeight="1" x14ac:dyDescent="0.25">
      <c r="F834" s="74"/>
      <c r="G834" s="74"/>
      <c r="H834" s="74"/>
      <c r="I834" s="74"/>
    </row>
    <row r="835" spans="6:9" ht="24.9" customHeight="1" x14ac:dyDescent="0.25">
      <c r="F835" s="74"/>
      <c r="G835" s="74"/>
      <c r="H835" s="74"/>
      <c r="I835" s="74"/>
    </row>
    <row r="836" spans="6:9" ht="24.9" customHeight="1" x14ac:dyDescent="0.25">
      <c r="F836" s="74"/>
      <c r="G836" s="74"/>
      <c r="H836" s="74"/>
      <c r="I836" s="74"/>
    </row>
    <row r="837" spans="6:9" ht="24.9" customHeight="1" x14ac:dyDescent="0.25">
      <c r="F837" s="74"/>
      <c r="G837" s="74"/>
      <c r="H837" s="74"/>
      <c r="I837" s="74"/>
    </row>
    <row r="838" spans="6:9" ht="24.9" customHeight="1" x14ac:dyDescent="0.25">
      <c r="F838" s="74"/>
      <c r="G838" s="74"/>
      <c r="H838" s="74"/>
      <c r="I838" s="74"/>
    </row>
    <row r="839" spans="6:9" ht="24.9" customHeight="1" x14ac:dyDescent="0.25">
      <c r="F839" s="74"/>
      <c r="G839" s="74"/>
      <c r="H839" s="74"/>
      <c r="I839" s="74"/>
    </row>
    <row r="840" spans="6:9" ht="24.9" customHeight="1" x14ac:dyDescent="0.25">
      <c r="F840" s="74"/>
      <c r="G840" s="74"/>
      <c r="H840" s="74"/>
      <c r="I840" s="74"/>
    </row>
    <row r="841" spans="6:9" ht="24.9" customHeight="1" x14ac:dyDescent="0.25">
      <c r="F841" s="74"/>
      <c r="G841" s="74"/>
      <c r="H841" s="74"/>
      <c r="I841" s="74"/>
    </row>
    <row r="842" spans="6:9" ht="24.9" customHeight="1" x14ac:dyDescent="0.25">
      <c r="F842" s="74"/>
      <c r="G842" s="74"/>
      <c r="H842" s="74"/>
      <c r="I842" s="74"/>
    </row>
    <row r="843" spans="6:9" ht="24.9" customHeight="1" x14ac:dyDescent="0.25">
      <c r="F843" s="74"/>
      <c r="G843" s="74"/>
      <c r="H843" s="74"/>
      <c r="I843" s="74"/>
    </row>
    <row r="844" spans="6:9" ht="24.9" customHeight="1" x14ac:dyDescent="0.25">
      <c r="F844" s="74"/>
      <c r="G844" s="74"/>
      <c r="H844" s="74"/>
      <c r="I844" s="74"/>
    </row>
    <row r="845" spans="6:9" ht="24.9" customHeight="1" x14ac:dyDescent="0.25">
      <c r="F845" s="74"/>
      <c r="G845" s="74"/>
      <c r="H845" s="74"/>
      <c r="I845" s="74"/>
    </row>
    <row r="846" spans="6:9" ht="24.9" customHeight="1" x14ac:dyDescent="0.25">
      <c r="F846" s="74"/>
      <c r="G846" s="74"/>
      <c r="H846" s="74"/>
      <c r="I846" s="74"/>
    </row>
    <row r="847" spans="6:9" ht="24.9" customHeight="1" x14ac:dyDescent="0.25">
      <c r="F847" s="74"/>
      <c r="G847" s="74"/>
      <c r="H847" s="74"/>
      <c r="I847" s="74"/>
    </row>
    <row r="848" spans="6:9" ht="24.9" customHeight="1" x14ac:dyDescent="0.25">
      <c r="F848" s="74"/>
      <c r="G848" s="74"/>
      <c r="H848" s="74"/>
      <c r="I848" s="74"/>
    </row>
    <row r="849" spans="6:9" ht="24.9" customHeight="1" x14ac:dyDescent="0.25">
      <c r="F849" s="74"/>
      <c r="G849" s="74"/>
      <c r="H849" s="74"/>
      <c r="I849" s="74"/>
    </row>
    <row r="850" spans="6:9" ht="24.9" customHeight="1" x14ac:dyDescent="0.25">
      <c r="F850" s="74"/>
      <c r="G850" s="74"/>
      <c r="H850" s="74"/>
      <c r="I850" s="74"/>
    </row>
    <row r="851" spans="6:9" ht="24.9" customHeight="1" x14ac:dyDescent="0.25">
      <c r="F851" s="74"/>
      <c r="G851" s="74"/>
      <c r="H851" s="74"/>
      <c r="I851" s="74"/>
    </row>
    <row r="852" spans="6:9" ht="24.9" customHeight="1" x14ac:dyDescent="0.25">
      <c r="F852" s="74"/>
      <c r="G852" s="74"/>
      <c r="H852" s="74"/>
      <c r="I852" s="74"/>
    </row>
    <row r="853" spans="6:9" ht="24.9" customHeight="1" x14ac:dyDescent="0.25">
      <c r="F853" s="74"/>
      <c r="G853" s="74"/>
      <c r="H853" s="74"/>
      <c r="I853" s="74"/>
    </row>
    <row r="854" spans="6:9" ht="24.9" customHeight="1" x14ac:dyDescent="0.25">
      <c r="F854" s="74"/>
      <c r="G854" s="74"/>
      <c r="H854" s="74"/>
      <c r="I854" s="74"/>
    </row>
    <row r="855" spans="6:9" ht="24.9" customHeight="1" x14ac:dyDescent="0.25">
      <c r="F855" s="74"/>
      <c r="G855" s="74"/>
      <c r="H855" s="74"/>
      <c r="I855" s="74"/>
    </row>
    <row r="856" spans="6:9" ht="24.9" customHeight="1" x14ac:dyDescent="0.25">
      <c r="F856" s="74"/>
      <c r="G856" s="74"/>
      <c r="H856" s="74"/>
      <c r="I856" s="74"/>
    </row>
    <row r="857" spans="6:9" ht="24.9" customHeight="1" x14ac:dyDescent="0.25">
      <c r="F857" s="74"/>
      <c r="G857" s="74"/>
      <c r="H857" s="74"/>
      <c r="I857" s="74"/>
    </row>
    <row r="858" spans="6:9" ht="24.9" customHeight="1" x14ac:dyDescent="0.25">
      <c r="F858" s="74"/>
      <c r="G858" s="74"/>
      <c r="H858" s="74"/>
      <c r="I858" s="74"/>
    </row>
    <row r="859" spans="6:9" ht="24.9" customHeight="1" x14ac:dyDescent="0.25">
      <c r="F859" s="74"/>
      <c r="G859" s="74"/>
      <c r="H859" s="74"/>
      <c r="I859" s="74"/>
    </row>
    <row r="860" spans="6:9" ht="24.9" customHeight="1" x14ac:dyDescent="0.25">
      <c r="F860" s="74"/>
      <c r="G860" s="74"/>
      <c r="H860" s="74"/>
      <c r="I860" s="74"/>
    </row>
    <row r="861" spans="6:9" ht="24.9" customHeight="1" x14ac:dyDescent="0.25">
      <c r="F861" s="74"/>
      <c r="G861" s="74"/>
      <c r="H861" s="74"/>
      <c r="I861" s="74"/>
    </row>
    <row r="862" spans="6:9" ht="24.9" customHeight="1" x14ac:dyDescent="0.25">
      <c r="F862" s="74"/>
      <c r="G862" s="74"/>
      <c r="H862" s="74"/>
      <c r="I862" s="74"/>
    </row>
    <row r="863" spans="6:9" ht="24.9" customHeight="1" x14ac:dyDescent="0.25">
      <c r="F863" s="74"/>
      <c r="G863" s="74"/>
      <c r="H863" s="74"/>
      <c r="I863" s="74"/>
    </row>
    <row r="864" spans="6:9" ht="24.9" customHeight="1" x14ac:dyDescent="0.25">
      <c r="F864" s="74"/>
      <c r="G864" s="74"/>
      <c r="H864" s="74"/>
      <c r="I864" s="74"/>
    </row>
    <row r="865" spans="6:9" ht="24.9" customHeight="1" x14ac:dyDescent="0.25">
      <c r="F865" s="74"/>
      <c r="G865" s="74"/>
      <c r="H865" s="74"/>
      <c r="I865" s="74"/>
    </row>
    <row r="866" spans="6:9" ht="24.9" customHeight="1" x14ac:dyDescent="0.25">
      <c r="F866" s="74"/>
      <c r="G866" s="74"/>
      <c r="H866" s="74"/>
      <c r="I866" s="74"/>
    </row>
    <row r="867" spans="6:9" ht="24.9" customHeight="1" x14ac:dyDescent="0.25">
      <c r="F867" s="74"/>
      <c r="G867" s="74"/>
      <c r="H867" s="74"/>
      <c r="I867" s="74"/>
    </row>
    <row r="868" spans="6:9" ht="24.9" customHeight="1" x14ac:dyDescent="0.25">
      <c r="F868" s="74"/>
      <c r="G868" s="74"/>
      <c r="H868" s="74"/>
      <c r="I868" s="74"/>
    </row>
    <row r="869" spans="6:9" ht="24.9" customHeight="1" x14ac:dyDescent="0.25">
      <c r="F869" s="74"/>
      <c r="G869" s="74"/>
      <c r="H869" s="74"/>
      <c r="I869" s="74"/>
    </row>
    <row r="870" spans="6:9" ht="24.9" customHeight="1" x14ac:dyDescent="0.25">
      <c r="F870" s="74"/>
      <c r="G870" s="74"/>
      <c r="H870" s="74"/>
      <c r="I870" s="74"/>
    </row>
    <row r="871" spans="6:9" ht="24.9" customHeight="1" x14ac:dyDescent="0.25">
      <c r="F871" s="74"/>
      <c r="G871" s="74"/>
      <c r="H871" s="74"/>
      <c r="I871" s="74"/>
    </row>
    <row r="872" spans="6:9" ht="24.9" customHeight="1" x14ac:dyDescent="0.25">
      <c r="F872" s="74"/>
      <c r="G872" s="74"/>
      <c r="H872" s="74"/>
      <c r="I872" s="74"/>
    </row>
    <row r="873" spans="6:9" ht="24.9" customHeight="1" x14ac:dyDescent="0.25">
      <c r="F873" s="74"/>
      <c r="G873" s="74"/>
      <c r="H873" s="74"/>
      <c r="I873" s="74"/>
    </row>
    <row r="874" spans="6:9" ht="24.9" customHeight="1" x14ac:dyDescent="0.25">
      <c r="F874" s="74"/>
      <c r="G874" s="74"/>
      <c r="H874" s="74"/>
      <c r="I874" s="74"/>
    </row>
    <row r="875" spans="6:9" ht="24.9" customHeight="1" x14ac:dyDescent="0.25">
      <c r="F875" s="74"/>
      <c r="G875" s="74"/>
      <c r="H875" s="74"/>
      <c r="I875" s="74"/>
    </row>
    <row r="876" spans="6:9" ht="24.9" customHeight="1" x14ac:dyDescent="0.25">
      <c r="F876" s="74"/>
      <c r="G876" s="74"/>
      <c r="H876" s="74"/>
      <c r="I876" s="74"/>
    </row>
    <row r="877" spans="6:9" ht="24.9" customHeight="1" x14ac:dyDescent="0.25">
      <c r="F877" s="74"/>
      <c r="G877" s="74"/>
      <c r="H877" s="74"/>
      <c r="I877" s="74"/>
    </row>
    <row r="878" spans="6:9" ht="24.9" customHeight="1" x14ac:dyDescent="0.25">
      <c r="F878" s="74"/>
      <c r="G878" s="74"/>
      <c r="H878" s="74"/>
      <c r="I878" s="74"/>
    </row>
    <row r="879" spans="6:9" ht="24.9" customHeight="1" x14ac:dyDescent="0.25">
      <c r="F879" s="74"/>
      <c r="G879" s="74"/>
      <c r="H879" s="74"/>
      <c r="I879" s="74"/>
    </row>
    <row r="880" spans="6:9" ht="24.9" customHeight="1" x14ac:dyDescent="0.25">
      <c r="F880" s="74"/>
      <c r="G880" s="74"/>
      <c r="H880" s="74"/>
      <c r="I880" s="74"/>
    </row>
    <row r="881" spans="6:9" ht="24.9" customHeight="1" x14ac:dyDescent="0.25">
      <c r="F881" s="74"/>
      <c r="G881" s="74"/>
      <c r="H881" s="74"/>
      <c r="I881" s="74"/>
    </row>
    <row r="882" spans="6:9" ht="24.9" customHeight="1" x14ac:dyDescent="0.25">
      <c r="F882" s="74"/>
      <c r="G882" s="74"/>
      <c r="H882" s="74"/>
      <c r="I882" s="74"/>
    </row>
    <row r="883" spans="6:9" ht="24.9" customHeight="1" x14ac:dyDescent="0.25">
      <c r="F883" s="74"/>
      <c r="G883" s="74"/>
      <c r="H883" s="74"/>
      <c r="I883" s="74"/>
    </row>
    <row r="884" spans="6:9" ht="24.9" customHeight="1" x14ac:dyDescent="0.25">
      <c r="F884" s="74"/>
      <c r="G884" s="74"/>
      <c r="H884" s="74"/>
      <c r="I884" s="74"/>
    </row>
    <row r="885" spans="6:9" ht="24.9" customHeight="1" x14ac:dyDescent="0.25">
      <c r="F885" s="74"/>
      <c r="G885" s="74"/>
      <c r="H885" s="74"/>
      <c r="I885" s="74"/>
    </row>
    <row r="886" spans="6:9" ht="24.9" customHeight="1" x14ac:dyDescent="0.25">
      <c r="F886" s="74"/>
      <c r="G886" s="74"/>
      <c r="H886" s="74"/>
      <c r="I886" s="74"/>
    </row>
    <row r="887" spans="6:9" ht="24.9" customHeight="1" x14ac:dyDescent="0.25">
      <c r="F887" s="74"/>
      <c r="G887" s="74"/>
      <c r="H887" s="74"/>
      <c r="I887" s="74"/>
    </row>
    <row r="888" spans="6:9" ht="24.9" customHeight="1" x14ac:dyDescent="0.25">
      <c r="F888" s="74"/>
      <c r="G888" s="74"/>
      <c r="H888" s="74"/>
      <c r="I888" s="74"/>
    </row>
    <row r="889" spans="6:9" ht="24.9" customHeight="1" x14ac:dyDescent="0.25">
      <c r="F889" s="74"/>
      <c r="G889" s="74"/>
      <c r="H889" s="74"/>
      <c r="I889" s="74"/>
    </row>
    <row r="890" spans="6:9" ht="24.9" customHeight="1" x14ac:dyDescent="0.25">
      <c r="F890" s="74"/>
      <c r="G890" s="74"/>
      <c r="H890" s="74"/>
      <c r="I890" s="74"/>
    </row>
    <row r="891" spans="6:9" ht="24.9" customHeight="1" x14ac:dyDescent="0.25">
      <c r="F891" s="74"/>
      <c r="G891" s="74"/>
      <c r="H891" s="74"/>
      <c r="I891" s="74"/>
    </row>
    <row r="892" spans="6:9" ht="24.9" customHeight="1" x14ac:dyDescent="0.25">
      <c r="F892" s="74"/>
      <c r="G892" s="74"/>
      <c r="H892" s="74"/>
      <c r="I892" s="74"/>
    </row>
    <row r="893" spans="6:9" ht="24.9" customHeight="1" x14ac:dyDescent="0.25">
      <c r="F893" s="74"/>
      <c r="G893" s="74"/>
      <c r="H893" s="74"/>
      <c r="I893" s="74"/>
    </row>
    <row r="894" spans="6:9" ht="24.9" customHeight="1" x14ac:dyDescent="0.25">
      <c r="F894" s="74"/>
      <c r="G894" s="74"/>
      <c r="H894" s="74"/>
      <c r="I894" s="74"/>
    </row>
    <row r="895" spans="6:9" ht="24.9" customHeight="1" x14ac:dyDescent="0.25">
      <c r="F895" s="74"/>
      <c r="G895" s="74"/>
      <c r="H895" s="74"/>
      <c r="I895" s="74"/>
    </row>
    <row r="896" spans="6:9" ht="24.9" customHeight="1" x14ac:dyDescent="0.25">
      <c r="F896" s="74"/>
      <c r="G896" s="74"/>
      <c r="H896" s="74"/>
      <c r="I896" s="74"/>
    </row>
    <row r="897" spans="6:9" ht="24.9" customHeight="1" x14ac:dyDescent="0.25">
      <c r="F897" s="74"/>
      <c r="G897" s="74"/>
      <c r="H897" s="74"/>
      <c r="I897" s="74"/>
    </row>
    <row r="898" spans="6:9" ht="24.9" customHeight="1" x14ac:dyDescent="0.25">
      <c r="F898" s="74"/>
      <c r="G898" s="74"/>
      <c r="H898" s="74"/>
      <c r="I898" s="74"/>
    </row>
    <row r="899" spans="6:9" ht="24.9" customHeight="1" x14ac:dyDescent="0.25">
      <c r="F899" s="74"/>
      <c r="G899" s="74"/>
      <c r="H899" s="74"/>
      <c r="I899" s="74"/>
    </row>
    <row r="900" spans="6:9" ht="24.9" customHeight="1" x14ac:dyDescent="0.25">
      <c r="F900" s="74"/>
      <c r="G900" s="74"/>
      <c r="H900" s="74"/>
      <c r="I900" s="74"/>
    </row>
    <row r="901" spans="6:9" ht="24.9" customHeight="1" x14ac:dyDescent="0.25">
      <c r="F901" s="74"/>
      <c r="G901" s="74"/>
      <c r="H901" s="74"/>
      <c r="I901" s="74"/>
    </row>
    <row r="902" spans="6:9" ht="24.9" customHeight="1" x14ac:dyDescent="0.25">
      <c r="F902" s="74"/>
      <c r="G902" s="74"/>
      <c r="H902" s="74"/>
      <c r="I902" s="74"/>
    </row>
    <row r="903" spans="6:9" ht="24.9" customHeight="1" x14ac:dyDescent="0.25">
      <c r="F903" s="74"/>
      <c r="G903" s="74"/>
      <c r="H903" s="74"/>
      <c r="I903" s="74"/>
    </row>
    <row r="904" spans="6:9" ht="24.9" customHeight="1" x14ac:dyDescent="0.25">
      <c r="F904" s="74"/>
      <c r="G904" s="74"/>
      <c r="H904" s="74"/>
      <c r="I904" s="74"/>
    </row>
  </sheetData>
  <autoFilter ref="A2:L614" xr:uid="{00000000-0009-0000-0000-000004000000}"/>
  <mergeCells count="1">
    <mergeCell ref="A614:B614"/>
  </mergeCells>
  <conditionalFormatting sqref="F2:H2 F3:I613">
    <cfRule type="expression" dxfId="6" priority="1" stopIfTrue="1">
      <formula>F2=0</formula>
    </cfRule>
  </conditionalFormatting>
  <conditionalFormatting sqref="K177:K185">
    <cfRule type="notContainsBlanks" dxfId="5" priority="8">
      <formula>LEN(TRIM(K177))&gt;0</formula>
    </cfRule>
  </conditionalFormatting>
  <dataValidations count="1">
    <dataValidation type="date" allowBlank="1" showInputMessage="1" showErrorMessage="1" errorTitle="Warning" error="This Date Less Than Yesterday,Or More Than Today" sqref="A1:A2 A576:A581 A613:A65028 A123:A134 A527 A534:A535 A547:A549 A557:A558 A211:A212" xr:uid="{00000000-0002-0000-0400-000000000000}">
      <formula1>TODAY()-1</formula1>
      <formula2>TODAY()</formula2>
    </dataValidation>
  </dataValidations>
  <pageMargins left="0.7" right="0.7" top="0.75" bottom="0.75" header="0.3" footer="0.3"/>
  <pageSetup paperSize="9" orientation="portrait" r:id="rId1"/>
  <ignoredErrors>
    <ignoredError sqref="J3:J6 J7:J11 J12:J16 J17:J23 J24:J26 J27:J47 J48:J57 J58:J64 J65:J69 J70:J73 J77:J79 J74:J76 J80:J88 J89:J94 J95:J100 J101:J103 J104:J110 J111:J117 J118:J124 J125:J134 J135:J145 J146:J153 J154:J161 J162:J167 J168:J169 J170:J175 J176:J180 J181:J184 J188:J216 J185:J187 J218:J241 J217 J243:J311 J242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041EF-874D-4826-AF43-A2F1DC0FA43B}">
  <sheetPr>
    <tabColor rgb="FF00FF00"/>
  </sheetPr>
  <dimension ref="A3:C244"/>
  <sheetViews>
    <sheetView tabSelected="1" workbookViewId="0">
      <selection activeCell="B10" sqref="B10"/>
    </sheetView>
  </sheetViews>
  <sheetFormatPr defaultRowHeight="13.2" x14ac:dyDescent="0.25"/>
  <cols>
    <col min="1" max="1" width="11.33203125" style="3" bestFit="1" customWidth="1"/>
    <col min="2" max="2" width="23.44140625" bestFit="1" customWidth="1"/>
    <col min="3" max="3" width="15.33203125" bestFit="1" customWidth="1"/>
  </cols>
  <sheetData>
    <row r="3" spans="1:3" x14ac:dyDescent="0.25">
      <c r="A3" s="135" t="s">
        <v>0</v>
      </c>
      <c r="B3" s="129" t="s">
        <v>5</v>
      </c>
      <c r="C3" t="s">
        <v>41</v>
      </c>
    </row>
    <row r="4" spans="1:3" x14ac:dyDescent="0.25">
      <c r="A4" s="136">
        <v>45224</v>
      </c>
      <c r="B4" t="s">
        <v>30</v>
      </c>
      <c r="C4">
        <v>130</v>
      </c>
    </row>
    <row r="5" spans="1:3" x14ac:dyDescent="0.25">
      <c r="A5" s="136">
        <v>45227</v>
      </c>
      <c r="B5" t="s">
        <v>20</v>
      </c>
      <c r="C5">
        <v>3</v>
      </c>
    </row>
    <row r="6" spans="1:3" x14ac:dyDescent="0.25">
      <c r="A6" s="136">
        <v>45228</v>
      </c>
      <c r="B6" t="s">
        <v>21</v>
      </c>
      <c r="C6">
        <v>24</v>
      </c>
    </row>
    <row r="7" spans="1:3" x14ac:dyDescent="0.25">
      <c r="A7" s="136">
        <v>45229</v>
      </c>
      <c r="B7" t="s">
        <v>26</v>
      </c>
      <c r="C7">
        <v>84</v>
      </c>
    </row>
    <row r="8" spans="1:3" x14ac:dyDescent="0.25">
      <c r="A8" s="136">
        <v>45229</v>
      </c>
      <c r="B8" t="s">
        <v>32</v>
      </c>
      <c r="C8">
        <v>192</v>
      </c>
    </row>
    <row r="9" spans="1:3" x14ac:dyDescent="0.25">
      <c r="A9" s="136">
        <v>45230</v>
      </c>
      <c r="B9" t="s">
        <v>26</v>
      </c>
      <c r="C9">
        <v>79</v>
      </c>
    </row>
    <row r="10" spans="1:3" x14ac:dyDescent="0.25">
      <c r="A10" s="136">
        <v>45230</v>
      </c>
      <c r="B10" t="s">
        <v>30</v>
      </c>
      <c r="C10">
        <v>645</v>
      </c>
    </row>
    <row r="11" spans="1:3" x14ac:dyDescent="0.25">
      <c r="A11" s="136">
        <v>45230</v>
      </c>
      <c r="B11" t="s">
        <v>24</v>
      </c>
      <c r="C11">
        <v>400</v>
      </c>
    </row>
    <row r="12" spans="1:3" x14ac:dyDescent="0.25">
      <c r="A12" s="136">
        <v>45231</v>
      </c>
      <c r="B12" t="s">
        <v>20</v>
      </c>
      <c r="C12">
        <v>111</v>
      </c>
    </row>
    <row r="13" spans="1:3" x14ac:dyDescent="0.25">
      <c r="A13" s="136">
        <v>45231</v>
      </c>
      <c r="B13" t="s">
        <v>21</v>
      </c>
      <c r="C13">
        <v>141</v>
      </c>
    </row>
    <row r="14" spans="1:3" x14ac:dyDescent="0.25">
      <c r="A14" s="136">
        <v>45231</v>
      </c>
      <c r="B14" t="s">
        <v>26</v>
      </c>
      <c r="C14">
        <v>24</v>
      </c>
    </row>
    <row r="15" spans="1:3" x14ac:dyDescent="0.25">
      <c r="A15" s="136">
        <v>45231</v>
      </c>
      <c r="B15" t="s">
        <v>30</v>
      </c>
      <c r="C15">
        <v>178</v>
      </c>
    </row>
    <row r="16" spans="1:3" x14ac:dyDescent="0.25">
      <c r="A16" s="136">
        <v>45232</v>
      </c>
      <c r="B16" t="s">
        <v>20</v>
      </c>
      <c r="C16">
        <v>61</v>
      </c>
    </row>
    <row r="17" spans="1:3" x14ac:dyDescent="0.25">
      <c r="A17" s="136">
        <v>45232</v>
      </c>
      <c r="B17" t="s">
        <v>30</v>
      </c>
      <c r="C17">
        <v>174</v>
      </c>
    </row>
    <row r="18" spans="1:3" x14ac:dyDescent="0.25">
      <c r="A18" s="136">
        <v>45233</v>
      </c>
      <c r="B18" t="s">
        <v>20</v>
      </c>
      <c r="C18">
        <v>64</v>
      </c>
    </row>
    <row r="19" spans="1:3" x14ac:dyDescent="0.25">
      <c r="A19" s="136">
        <v>45233</v>
      </c>
      <c r="B19" t="s">
        <v>30</v>
      </c>
      <c r="C19">
        <v>57</v>
      </c>
    </row>
    <row r="20" spans="1:3" x14ac:dyDescent="0.25">
      <c r="A20" s="136">
        <v>45233</v>
      </c>
      <c r="B20" t="s">
        <v>24</v>
      </c>
      <c r="C20">
        <v>144</v>
      </c>
    </row>
    <row r="21" spans="1:3" x14ac:dyDescent="0.25">
      <c r="A21" s="136">
        <v>45234</v>
      </c>
      <c r="B21" t="s">
        <v>20</v>
      </c>
      <c r="C21">
        <v>100</v>
      </c>
    </row>
    <row r="22" spans="1:3" x14ac:dyDescent="0.25">
      <c r="A22" s="136">
        <v>45234</v>
      </c>
      <c r="B22" t="s">
        <v>21</v>
      </c>
      <c r="C22">
        <v>64</v>
      </c>
    </row>
    <row r="23" spans="1:3" x14ac:dyDescent="0.25">
      <c r="A23" s="136">
        <v>45234</v>
      </c>
      <c r="B23" t="s">
        <v>30</v>
      </c>
      <c r="C23">
        <v>302</v>
      </c>
    </row>
    <row r="24" spans="1:3" x14ac:dyDescent="0.25">
      <c r="A24" s="136">
        <v>45235</v>
      </c>
      <c r="B24" t="s">
        <v>21</v>
      </c>
      <c r="C24">
        <v>25</v>
      </c>
    </row>
    <row r="25" spans="1:3" x14ac:dyDescent="0.25">
      <c r="A25" s="136">
        <v>45235</v>
      </c>
      <c r="B25" t="s">
        <v>24</v>
      </c>
      <c r="C25">
        <v>89</v>
      </c>
    </row>
    <row r="26" spans="1:3" x14ac:dyDescent="0.25">
      <c r="A26" s="136">
        <v>45236</v>
      </c>
      <c r="B26" t="s">
        <v>20</v>
      </c>
      <c r="C26">
        <v>72</v>
      </c>
    </row>
    <row r="27" spans="1:3" x14ac:dyDescent="0.25">
      <c r="A27" s="136">
        <v>45236</v>
      </c>
      <c r="B27" t="s">
        <v>21</v>
      </c>
      <c r="C27">
        <v>25</v>
      </c>
    </row>
    <row r="28" spans="1:3" x14ac:dyDescent="0.25">
      <c r="A28" s="136">
        <v>45236</v>
      </c>
      <c r="B28" t="s">
        <v>30</v>
      </c>
      <c r="C28">
        <v>180</v>
      </c>
    </row>
    <row r="29" spans="1:3" x14ac:dyDescent="0.25">
      <c r="A29" s="136">
        <v>45236</v>
      </c>
      <c r="B29" t="s">
        <v>32</v>
      </c>
      <c r="C29">
        <v>145</v>
      </c>
    </row>
    <row r="30" spans="1:3" x14ac:dyDescent="0.25">
      <c r="A30" s="136">
        <v>45237</v>
      </c>
      <c r="B30" t="s">
        <v>20</v>
      </c>
      <c r="C30">
        <v>20</v>
      </c>
    </row>
    <row r="31" spans="1:3" x14ac:dyDescent="0.25">
      <c r="A31" s="136">
        <v>45237</v>
      </c>
      <c r="B31" t="s">
        <v>21</v>
      </c>
      <c r="C31">
        <v>52</v>
      </c>
    </row>
    <row r="32" spans="1:3" x14ac:dyDescent="0.25">
      <c r="A32" s="136">
        <v>45237</v>
      </c>
      <c r="B32" t="s">
        <v>26</v>
      </c>
      <c r="C32">
        <v>292</v>
      </c>
    </row>
    <row r="33" spans="1:3" x14ac:dyDescent="0.25">
      <c r="A33" s="136">
        <v>45237</v>
      </c>
      <c r="B33" t="s">
        <v>34</v>
      </c>
      <c r="C33">
        <v>199</v>
      </c>
    </row>
    <row r="34" spans="1:3" x14ac:dyDescent="0.25">
      <c r="A34" s="136">
        <v>45237</v>
      </c>
      <c r="B34" t="s">
        <v>30</v>
      </c>
      <c r="C34">
        <v>135</v>
      </c>
    </row>
    <row r="35" spans="1:3" x14ac:dyDescent="0.25">
      <c r="A35" s="136">
        <v>45237</v>
      </c>
      <c r="B35" t="s">
        <v>24</v>
      </c>
      <c r="C35">
        <v>14</v>
      </c>
    </row>
    <row r="36" spans="1:3" x14ac:dyDescent="0.25">
      <c r="A36" s="136">
        <v>45238</v>
      </c>
      <c r="B36" t="s">
        <v>20</v>
      </c>
      <c r="C36">
        <v>30</v>
      </c>
    </row>
    <row r="37" spans="1:3" x14ac:dyDescent="0.25">
      <c r="A37" s="136">
        <v>45238</v>
      </c>
      <c r="B37" t="s">
        <v>21</v>
      </c>
      <c r="C37">
        <v>96</v>
      </c>
    </row>
    <row r="38" spans="1:3" x14ac:dyDescent="0.25">
      <c r="A38" s="136">
        <v>45238</v>
      </c>
      <c r="B38" t="s">
        <v>26</v>
      </c>
      <c r="C38">
        <v>115</v>
      </c>
    </row>
    <row r="39" spans="1:3" x14ac:dyDescent="0.25">
      <c r="A39" s="136">
        <v>45238</v>
      </c>
      <c r="B39" t="s">
        <v>30</v>
      </c>
      <c r="C39">
        <v>598</v>
      </c>
    </row>
    <row r="40" spans="1:3" x14ac:dyDescent="0.25">
      <c r="A40" s="136">
        <v>45239</v>
      </c>
      <c r="B40" t="s">
        <v>20</v>
      </c>
      <c r="C40">
        <v>26</v>
      </c>
    </row>
    <row r="41" spans="1:3" x14ac:dyDescent="0.25">
      <c r="A41" s="136">
        <v>45239</v>
      </c>
      <c r="B41" t="s">
        <v>21</v>
      </c>
      <c r="C41">
        <v>115</v>
      </c>
    </row>
    <row r="42" spans="1:3" x14ac:dyDescent="0.25">
      <c r="A42" s="136">
        <v>45239</v>
      </c>
      <c r="B42" t="s">
        <v>26</v>
      </c>
      <c r="C42">
        <v>200</v>
      </c>
    </row>
    <row r="43" spans="1:3" x14ac:dyDescent="0.25">
      <c r="A43" s="136">
        <v>45239</v>
      </c>
      <c r="B43" t="s">
        <v>24</v>
      </c>
      <c r="C43">
        <v>247</v>
      </c>
    </row>
    <row r="44" spans="1:3" x14ac:dyDescent="0.25">
      <c r="A44" s="136">
        <v>45240</v>
      </c>
      <c r="B44" t="s">
        <v>20</v>
      </c>
      <c r="C44">
        <v>116</v>
      </c>
    </row>
    <row r="45" spans="1:3" x14ac:dyDescent="0.25">
      <c r="A45" s="136">
        <v>45240</v>
      </c>
      <c r="B45" t="s">
        <v>21</v>
      </c>
      <c r="C45">
        <v>115</v>
      </c>
    </row>
    <row r="46" spans="1:3" x14ac:dyDescent="0.25">
      <c r="A46" s="136">
        <v>45240</v>
      </c>
      <c r="B46" t="s">
        <v>26</v>
      </c>
      <c r="C46">
        <v>190</v>
      </c>
    </row>
    <row r="47" spans="1:3" x14ac:dyDescent="0.25">
      <c r="A47" s="136">
        <v>45240</v>
      </c>
      <c r="B47" t="s">
        <v>30</v>
      </c>
      <c r="C47">
        <v>34</v>
      </c>
    </row>
    <row r="48" spans="1:3" x14ac:dyDescent="0.25">
      <c r="A48" s="136">
        <v>45241</v>
      </c>
      <c r="B48" t="s">
        <v>20</v>
      </c>
      <c r="C48">
        <v>15</v>
      </c>
    </row>
    <row r="49" spans="1:3" x14ac:dyDescent="0.25">
      <c r="A49" s="136">
        <v>45242</v>
      </c>
      <c r="B49" t="s">
        <v>20</v>
      </c>
      <c r="C49">
        <v>20</v>
      </c>
    </row>
    <row r="50" spans="1:3" x14ac:dyDescent="0.25">
      <c r="A50" s="136">
        <v>45242</v>
      </c>
      <c r="B50" t="s">
        <v>26</v>
      </c>
      <c r="C50">
        <v>15</v>
      </c>
    </row>
    <row r="51" spans="1:3" x14ac:dyDescent="0.25">
      <c r="A51" s="136">
        <v>45242</v>
      </c>
      <c r="B51" t="s">
        <v>34</v>
      </c>
      <c r="C51">
        <v>57</v>
      </c>
    </row>
    <row r="52" spans="1:3" x14ac:dyDescent="0.25">
      <c r="A52" s="136">
        <v>45242</v>
      </c>
      <c r="B52" t="s">
        <v>30</v>
      </c>
      <c r="C52">
        <v>323</v>
      </c>
    </row>
    <row r="53" spans="1:3" x14ac:dyDescent="0.25">
      <c r="A53" s="136">
        <v>45242</v>
      </c>
      <c r="B53" t="s">
        <v>24</v>
      </c>
      <c r="C53">
        <v>77</v>
      </c>
    </row>
    <row r="54" spans="1:3" x14ac:dyDescent="0.25">
      <c r="A54" s="136">
        <v>45243</v>
      </c>
      <c r="B54" t="s">
        <v>26</v>
      </c>
      <c r="C54">
        <v>164</v>
      </c>
    </row>
    <row r="55" spans="1:3" x14ac:dyDescent="0.25">
      <c r="A55" s="136">
        <v>45244</v>
      </c>
      <c r="B55" t="s">
        <v>21</v>
      </c>
      <c r="C55">
        <v>130</v>
      </c>
    </row>
    <row r="56" spans="1:3" x14ac:dyDescent="0.25">
      <c r="A56" s="136">
        <v>45244</v>
      </c>
      <c r="B56" t="s">
        <v>26</v>
      </c>
      <c r="C56">
        <v>250</v>
      </c>
    </row>
    <row r="57" spans="1:3" x14ac:dyDescent="0.25">
      <c r="A57" s="136">
        <v>45244</v>
      </c>
      <c r="B57" t="s">
        <v>34</v>
      </c>
      <c r="C57">
        <v>45</v>
      </c>
    </row>
    <row r="58" spans="1:3" x14ac:dyDescent="0.25">
      <c r="A58" s="136">
        <v>45244</v>
      </c>
      <c r="B58" t="s">
        <v>30</v>
      </c>
      <c r="C58">
        <v>84</v>
      </c>
    </row>
    <row r="59" spans="1:3" x14ac:dyDescent="0.25">
      <c r="A59" s="136">
        <v>45244</v>
      </c>
      <c r="B59" t="s">
        <v>38</v>
      </c>
      <c r="C59">
        <v>67</v>
      </c>
    </row>
    <row r="60" spans="1:3" x14ac:dyDescent="0.25">
      <c r="A60" s="136">
        <v>45245</v>
      </c>
      <c r="B60" t="s">
        <v>20</v>
      </c>
      <c r="C60">
        <v>35</v>
      </c>
    </row>
    <row r="61" spans="1:3" x14ac:dyDescent="0.25">
      <c r="A61" s="136">
        <v>45245</v>
      </c>
      <c r="B61" t="s">
        <v>21</v>
      </c>
      <c r="C61">
        <v>387</v>
      </c>
    </row>
    <row r="62" spans="1:3" x14ac:dyDescent="0.25">
      <c r="A62" s="136">
        <v>45245</v>
      </c>
      <c r="B62" t="s">
        <v>26</v>
      </c>
      <c r="C62">
        <v>181</v>
      </c>
    </row>
    <row r="63" spans="1:3" x14ac:dyDescent="0.25">
      <c r="A63" s="136">
        <v>45245</v>
      </c>
      <c r="B63" t="s">
        <v>30</v>
      </c>
      <c r="C63">
        <v>100</v>
      </c>
    </row>
    <row r="64" spans="1:3" x14ac:dyDescent="0.25">
      <c r="A64" s="136">
        <v>45245</v>
      </c>
      <c r="B64" t="s">
        <v>28</v>
      </c>
      <c r="C64">
        <v>107</v>
      </c>
    </row>
    <row r="65" spans="1:3" x14ac:dyDescent="0.25">
      <c r="A65" s="136">
        <v>45245</v>
      </c>
      <c r="B65" t="s">
        <v>38</v>
      </c>
      <c r="C65">
        <v>728</v>
      </c>
    </row>
    <row r="66" spans="1:3" x14ac:dyDescent="0.25">
      <c r="A66" s="136">
        <v>45246</v>
      </c>
      <c r="B66" t="s">
        <v>21</v>
      </c>
      <c r="C66">
        <v>494</v>
      </c>
    </row>
    <row r="67" spans="1:3" x14ac:dyDescent="0.25">
      <c r="A67" s="136">
        <v>45246</v>
      </c>
      <c r="B67" t="s">
        <v>27</v>
      </c>
      <c r="C67">
        <v>80</v>
      </c>
    </row>
    <row r="68" spans="1:3" x14ac:dyDescent="0.25">
      <c r="A68" s="136">
        <v>45246</v>
      </c>
      <c r="B68" t="s">
        <v>26</v>
      </c>
      <c r="C68">
        <v>10</v>
      </c>
    </row>
    <row r="69" spans="1:3" x14ac:dyDescent="0.25">
      <c r="A69" s="136">
        <v>45246</v>
      </c>
      <c r="B69" t="s">
        <v>34</v>
      </c>
      <c r="C69">
        <v>56</v>
      </c>
    </row>
    <row r="70" spans="1:3" x14ac:dyDescent="0.25">
      <c r="A70" s="136">
        <v>45246</v>
      </c>
      <c r="B70" t="s">
        <v>30</v>
      </c>
      <c r="C70">
        <v>200</v>
      </c>
    </row>
    <row r="71" spans="1:3" x14ac:dyDescent="0.25">
      <c r="A71" s="136">
        <v>45246</v>
      </c>
      <c r="B71" t="s">
        <v>38</v>
      </c>
      <c r="C71">
        <v>564</v>
      </c>
    </row>
    <row r="72" spans="1:3" x14ac:dyDescent="0.25">
      <c r="A72" s="136">
        <v>45247</v>
      </c>
      <c r="B72" t="s">
        <v>20</v>
      </c>
      <c r="C72">
        <v>58</v>
      </c>
    </row>
    <row r="73" spans="1:3" x14ac:dyDescent="0.25">
      <c r="A73" s="136">
        <v>45247</v>
      </c>
      <c r="B73" t="s">
        <v>21</v>
      </c>
      <c r="C73">
        <v>76</v>
      </c>
    </row>
    <row r="74" spans="1:3" x14ac:dyDescent="0.25">
      <c r="A74" s="136">
        <v>45247</v>
      </c>
      <c r="B74" t="s">
        <v>26</v>
      </c>
      <c r="C74">
        <v>284</v>
      </c>
    </row>
    <row r="75" spans="1:3" x14ac:dyDescent="0.25">
      <c r="A75" s="136">
        <v>45247</v>
      </c>
      <c r="B75" t="s">
        <v>34</v>
      </c>
      <c r="C75">
        <v>139</v>
      </c>
    </row>
    <row r="76" spans="1:3" x14ac:dyDescent="0.25">
      <c r="A76" s="136">
        <v>45247</v>
      </c>
      <c r="B76" t="s">
        <v>38</v>
      </c>
      <c r="C76">
        <v>25</v>
      </c>
    </row>
    <row r="77" spans="1:3" x14ac:dyDescent="0.25">
      <c r="A77" s="136">
        <v>45248</v>
      </c>
      <c r="B77" t="s">
        <v>20</v>
      </c>
      <c r="C77">
        <v>144</v>
      </c>
    </row>
    <row r="78" spans="1:3" x14ac:dyDescent="0.25">
      <c r="A78" s="136">
        <v>45248</v>
      </c>
      <c r="B78" t="s">
        <v>39</v>
      </c>
      <c r="C78">
        <v>100</v>
      </c>
    </row>
    <row r="79" spans="1:3" x14ac:dyDescent="0.25">
      <c r="A79" s="136">
        <v>45248</v>
      </c>
      <c r="B79" t="s">
        <v>26</v>
      </c>
      <c r="C79">
        <v>45</v>
      </c>
    </row>
    <row r="80" spans="1:3" x14ac:dyDescent="0.25">
      <c r="A80" s="136">
        <v>45248</v>
      </c>
      <c r="B80" t="s">
        <v>30</v>
      </c>
      <c r="C80">
        <v>329</v>
      </c>
    </row>
    <row r="81" spans="1:3" x14ac:dyDescent="0.25">
      <c r="A81" s="136">
        <v>45248</v>
      </c>
      <c r="B81" t="s">
        <v>28</v>
      </c>
      <c r="C81">
        <v>16</v>
      </c>
    </row>
    <row r="82" spans="1:3" x14ac:dyDescent="0.25">
      <c r="A82" s="136">
        <v>45248</v>
      </c>
      <c r="B82" t="s">
        <v>38</v>
      </c>
      <c r="C82">
        <v>213</v>
      </c>
    </row>
    <row r="83" spans="1:3" x14ac:dyDescent="0.25">
      <c r="A83" s="136">
        <v>45249</v>
      </c>
      <c r="B83" t="s">
        <v>20</v>
      </c>
      <c r="C83">
        <v>40</v>
      </c>
    </row>
    <row r="84" spans="1:3" x14ac:dyDescent="0.25">
      <c r="A84" s="136">
        <v>45249</v>
      </c>
      <c r="B84" t="s">
        <v>27</v>
      </c>
      <c r="C84">
        <v>125</v>
      </c>
    </row>
    <row r="85" spans="1:3" x14ac:dyDescent="0.25">
      <c r="A85" s="136">
        <v>45249</v>
      </c>
      <c r="B85" t="s">
        <v>26</v>
      </c>
      <c r="C85">
        <v>174</v>
      </c>
    </row>
    <row r="86" spans="1:3" x14ac:dyDescent="0.25">
      <c r="A86" s="136">
        <v>45249</v>
      </c>
      <c r="B86" t="s">
        <v>30</v>
      </c>
      <c r="C86">
        <v>64</v>
      </c>
    </row>
    <row r="87" spans="1:3" x14ac:dyDescent="0.25">
      <c r="A87" s="136">
        <v>45249</v>
      </c>
      <c r="B87" t="s">
        <v>38</v>
      </c>
      <c r="C87">
        <v>80</v>
      </c>
    </row>
    <row r="88" spans="1:3" x14ac:dyDescent="0.25">
      <c r="A88" s="136">
        <v>45250</v>
      </c>
      <c r="B88" t="s">
        <v>20</v>
      </c>
      <c r="C88">
        <v>105</v>
      </c>
    </row>
    <row r="89" spans="1:3" x14ac:dyDescent="0.25">
      <c r="A89" s="136">
        <v>45250</v>
      </c>
      <c r="B89" t="s">
        <v>21</v>
      </c>
      <c r="C89">
        <v>265</v>
      </c>
    </row>
    <row r="90" spans="1:3" x14ac:dyDescent="0.25">
      <c r="A90" s="136">
        <v>45250</v>
      </c>
      <c r="B90" t="s">
        <v>26</v>
      </c>
      <c r="C90">
        <v>14</v>
      </c>
    </row>
    <row r="91" spans="1:3" x14ac:dyDescent="0.25">
      <c r="A91" s="136">
        <v>45250</v>
      </c>
      <c r="B91" t="s">
        <v>33</v>
      </c>
      <c r="C91">
        <v>379</v>
      </c>
    </row>
    <row r="92" spans="1:3" x14ac:dyDescent="0.25">
      <c r="A92" s="136">
        <v>45250</v>
      </c>
      <c r="B92" t="s">
        <v>38</v>
      </c>
      <c r="C92">
        <v>14</v>
      </c>
    </row>
    <row r="93" spans="1:3" x14ac:dyDescent="0.25">
      <c r="A93" s="136">
        <v>45251</v>
      </c>
      <c r="B93" t="s">
        <v>21</v>
      </c>
      <c r="C93">
        <v>95</v>
      </c>
    </row>
    <row r="94" spans="1:3" x14ac:dyDescent="0.25">
      <c r="A94" s="136">
        <v>45251</v>
      </c>
      <c r="B94" t="s">
        <v>27</v>
      </c>
      <c r="C94">
        <v>87</v>
      </c>
    </row>
    <row r="95" spans="1:3" x14ac:dyDescent="0.25">
      <c r="A95" s="136">
        <v>45251</v>
      </c>
      <c r="B95" t="s">
        <v>30</v>
      </c>
      <c r="C95">
        <v>31</v>
      </c>
    </row>
    <row r="96" spans="1:3" x14ac:dyDescent="0.25">
      <c r="A96" s="136">
        <v>45251</v>
      </c>
      <c r="B96" t="s">
        <v>38</v>
      </c>
      <c r="C96">
        <v>56</v>
      </c>
    </row>
    <row r="97" spans="1:3" x14ac:dyDescent="0.25">
      <c r="A97" s="136">
        <v>45252</v>
      </c>
      <c r="B97" t="s">
        <v>21</v>
      </c>
      <c r="C97">
        <v>595</v>
      </c>
    </row>
    <row r="98" spans="1:3" x14ac:dyDescent="0.25">
      <c r="A98" s="136">
        <v>45252</v>
      </c>
      <c r="B98" t="s">
        <v>27</v>
      </c>
      <c r="C98">
        <v>71</v>
      </c>
    </row>
    <row r="99" spans="1:3" x14ac:dyDescent="0.25">
      <c r="A99" s="136">
        <v>45252</v>
      </c>
      <c r="B99" t="s">
        <v>23</v>
      </c>
      <c r="C99">
        <v>239</v>
      </c>
    </row>
    <row r="100" spans="1:3" x14ac:dyDescent="0.25">
      <c r="A100" s="136">
        <v>45252</v>
      </c>
      <c r="B100" t="s">
        <v>26</v>
      </c>
      <c r="C100">
        <v>35</v>
      </c>
    </row>
    <row r="101" spans="1:3" x14ac:dyDescent="0.25">
      <c r="A101" s="136">
        <v>45252</v>
      </c>
      <c r="B101" t="s">
        <v>30</v>
      </c>
      <c r="C101">
        <v>365</v>
      </c>
    </row>
    <row r="102" spans="1:3" x14ac:dyDescent="0.25">
      <c r="A102" s="136">
        <v>45252</v>
      </c>
      <c r="B102" t="s">
        <v>28</v>
      </c>
      <c r="C102">
        <v>78</v>
      </c>
    </row>
    <row r="103" spans="1:3" x14ac:dyDescent="0.25">
      <c r="A103" s="136">
        <v>45252</v>
      </c>
      <c r="B103" t="s">
        <v>38</v>
      </c>
      <c r="C103">
        <v>343</v>
      </c>
    </row>
    <row r="104" spans="1:3" x14ac:dyDescent="0.25">
      <c r="A104" s="136">
        <v>45253</v>
      </c>
      <c r="B104" t="s">
        <v>20</v>
      </c>
      <c r="C104">
        <v>33</v>
      </c>
    </row>
    <row r="105" spans="1:3" x14ac:dyDescent="0.25">
      <c r="A105" s="136">
        <v>45253</v>
      </c>
      <c r="B105" t="s">
        <v>21</v>
      </c>
      <c r="C105">
        <v>7</v>
      </c>
    </row>
    <row r="106" spans="1:3" x14ac:dyDescent="0.25">
      <c r="A106" s="136">
        <v>45253</v>
      </c>
      <c r="B106" t="s">
        <v>30</v>
      </c>
      <c r="C106">
        <v>125</v>
      </c>
    </row>
    <row r="107" spans="1:3" x14ac:dyDescent="0.25">
      <c r="A107" s="136">
        <v>45253</v>
      </c>
      <c r="B107" t="s">
        <v>28</v>
      </c>
      <c r="C107">
        <v>80</v>
      </c>
    </row>
    <row r="108" spans="1:3" x14ac:dyDescent="0.25">
      <c r="A108" s="136">
        <v>45253</v>
      </c>
      <c r="B108" t="s">
        <v>38</v>
      </c>
      <c r="C108">
        <v>182</v>
      </c>
    </row>
    <row r="109" spans="1:3" x14ac:dyDescent="0.25">
      <c r="A109" s="136">
        <v>45254</v>
      </c>
      <c r="B109" t="s">
        <v>20</v>
      </c>
      <c r="C109">
        <v>80</v>
      </c>
    </row>
    <row r="110" spans="1:3" x14ac:dyDescent="0.25">
      <c r="A110" s="136">
        <v>45254</v>
      </c>
      <c r="B110" t="s">
        <v>21</v>
      </c>
      <c r="C110">
        <v>77</v>
      </c>
    </row>
    <row r="111" spans="1:3" x14ac:dyDescent="0.25">
      <c r="A111" s="136">
        <v>45254</v>
      </c>
      <c r="B111" t="s">
        <v>27</v>
      </c>
      <c r="C111">
        <v>70</v>
      </c>
    </row>
    <row r="112" spans="1:3" x14ac:dyDescent="0.25">
      <c r="A112" s="136">
        <v>45254</v>
      </c>
      <c r="B112" t="s">
        <v>23</v>
      </c>
      <c r="C112">
        <v>3</v>
      </c>
    </row>
    <row r="113" spans="1:3" x14ac:dyDescent="0.25">
      <c r="A113" s="136">
        <v>45254</v>
      </c>
      <c r="B113" t="s">
        <v>34</v>
      </c>
      <c r="C113">
        <v>57</v>
      </c>
    </row>
    <row r="114" spans="1:3" x14ac:dyDescent="0.25">
      <c r="A114" s="136">
        <v>45254</v>
      </c>
      <c r="B114" t="s">
        <v>30</v>
      </c>
      <c r="C114">
        <v>105</v>
      </c>
    </row>
    <row r="115" spans="1:3" x14ac:dyDescent="0.25">
      <c r="A115" s="136">
        <v>45254</v>
      </c>
      <c r="B115" t="s">
        <v>28</v>
      </c>
      <c r="C115">
        <v>5</v>
      </c>
    </row>
    <row r="116" spans="1:3" x14ac:dyDescent="0.25">
      <c r="A116" s="136">
        <v>45254</v>
      </c>
      <c r="B116" t="s">
        <v>38</v>
      </c>
      <c r="C116">
        <v>138</v>
      </c>
    </row>
    <row r="117" spans="1:3" x14ac:dyDescent="0.25">
      <c r="A117" s="136">
        <v>45255</v>
      </c>
      <c r="B117" t="s">
        <v>20</v>
      </c>
      <c r="C117">
        <v>38</v>
      </c>
    </row>
    <row r="118" spans="1:3" x14ac:dyDescent="0.25">
      <c r="A118" s="136">
        <v>45255</v>
      </c>
      <c r="B118" t="s">
        <v>21</v>
      </c>
      <c r="C118">
        <v>537</v>
      </c>
    </row>
    <row r="119" spans="1:3" x14ac:dyDescent="0.25">
      <c r="A119" s="136">
        <v>45255</v>
      </c>
      <c r="B119" t="s">
        <v>26</v>
      </c>
      <c r="C119">
        <v>40</v>
      </c>
    </row>
    <row r="120" spans="1:3" x14ac:dyDescent="0.25">
      <c r="A120" s="136">
        <v>45255</v>
      </c>
      <c r="B120" t="s">
        <v>38</v>
      </c>
      <c r="C120">
        <v>250</v>
      </c>
    </row>
    <row r="121" spans="1:3" x14ac:dyDescent="0.25">
      <c r="A121" s="136">
        <v>45256</v>
      </c>
      <c r="B121" t="s">
        <v>20</v>
      </c>
      <c r="C121">
        <v>17</v>
      </c>
    </row>
    <row r="122" spans="1:3" x14ac:dyDescent="0.25">
      <c r="A122" s="136">
        <v>45256</v>
      </c>
      <c r="B122" t="s">
        <v>21</v>
      </c>
      <c r="C122">
        <v>75</v>
      </c>
    </row>
    <row r="123" spans="1:3" x14ac:dyDescent="0.25">
      <c r="A123" s="136">
        <v>45256</v>
      </c>
      <c r="B123" t="s">
        <v>27</v>
      </c>
      <c r="C123">
        <v>151</v>
      </c>
    </row>
    <row r="124" spans="1:3" x14ac:dyDescent="0.25">
      <c r="A124" s="136">
        <v>45256</v>
      </c>
      <c r="B124" t="s">
        <v>26</v>
      </c>
      <c r="C124">
        <v>59</v>
      </c>
    </row>
    <row r="125" spans="1:3" x14ac:dyDescent="0.25">
      <c r="A125" s="136">
        <v>45256</v>
      </c>
      <c r="B125" t="s">
        <v>34</v>
      </c>
      <c r="C125">
        <v>10</v>
      </c>
    </row>
    <row r="126" spans="1:3" x14ac:dyDescent="0.25">
      <c r="A126" s="136">
        <v>45257</v>
      </c>
      <c r="B126" t="s">
        <v>20</v>
      </c>
      <c r="C126">
        <v>229</v>
      </c>
    </row>
    <row r="127" spans="1:3" x14ac:dyDescent="0.25">
      <c r="A127" s="136">
        <v>45257</v>
      </c>
      <c r="B127" t="s">
        <v>27</v>
      </c>
      <c r="C127">
        <v>484</v>
      </c>
    </row>
    <row r="128" spans="1:3" x14ac:dyDescent="0.25">
      <c r="A128" s="136">
        <v>45257</v>
      </c>
      <c r="B128" t="s">
        <v>26</v>
      </c>
      <c r="C128">
        <v>43</v>
      </c>
    </row>
    <row r="129" spans="1:3" x14ac:dyDescent="0.25">
      <c r="A129" s="136">
        <v>45257</v>
      </c>
      <c r="B129" t="s">
        <v>30</v>
      </c>
      <c r="C129">
        <v>53</v>
      </c>
    </row>
    <row r="130" spans="1:3" x14ac:dyDescent="0.25">
      <c r="A130" s="136">
        <v>45257</v>
      </c>
      <c r="B130" t="s">
        <v>38</v>
      </c>
      <c r="C130">
        <v>376</v>
      </c>
    </row>
    <row r="131" spans="1:3" x14ac:dyDescent="0.25">
      <c r="A131" s="136">
        <v>45258</v>
      </c>
      <c r="B131" t="s">
        <v>20</v>
      </c>
      <c r="C131">
        <v>24</v>
      </c>
    </row>
    <row r="132" spans="1:3" x14ac:dyDescent="0.25">
      <c r="A132" s="136">
        <v>45258</v>
      </c>
      <c r="B132" t="s">
        <v>39</v>
      </c>
      <c r="C132">
        <v>45</v>
      </c>
    </row>
    <row r="133" spans="1:3" x14ac:dyDescent="0.25">
      <c r="A133" s="136">
        <v>45258</v>
      </c>
      <c r="B133" t="s">
        <v>27</v>
      </c>
      <c r="C133">
        <v>99</v>
      </c>
    </row>
    <row r="134" spans="1:3" x14ac:dyDescent="0.25">
      <c r="A134" s="136">
        <v>45258</v>
      </c>
      <c r="B134" t="s">
        <v>30</v>
      </c>
      <c r="C134">
        <v>115</v>
      </c>
    </row>
    <row r="135" spans="1:3" x14ac:dyDescent="0.25">
      <c r="A135" s="136">
        <v>45258</v>
      </c>
      <c r="B135" t="s">
        <v>28</v>
      </c>
      <c r="C135">
        <v>657</v>
      </c>
    </row>
    <row r="136" spans="1:3" x14ac:dyDescent="0.25">
      <c r="A136" s="136">
        <v>45258</v>
      </c>
      <c r="B136" t="s">
        <v>38</v>
      </c>
      <c r="C136">
        <v>267</v>
      </c>
    </row>
    <row r="137" spans="1:3" x14ac:dyDescent="0.25">
      <c r="A137" s="136">
        <v>45259</v>
      </c>
      <c r="B137" t="s">
        <v>20</v>
      </c>
      <c r="C137">
        <v>70</v>
      </c>
    </row>
    <row r="138" spans="1:3" x14ac:dyDescent="0.25">
      <c r="A138" s="136">
        <v>45259</v>
      </c>
      <c r="B138" t="s">
        <v>39</v>
      </c>
      <c r="C138">
        <v>277</v>
      </c>
    </row>
    <row r="139" spans="1:3" x14ac:dyDescent="0.25">
      <c r="A139" s="136">
        <v>45259</v>
      </c>
      <c r="B139" t="s">
        <v>27</v>
      </c>
      <c r="C139">
        <v>20</v>
      </c>
    </row>
    <row r="140" spans="1:3" x14ac:dyDescent="0.25">
      <c r="A140" s="136">
        <v>45259</v>
      </c>
      <c r="B140" t="s">
        <v>26</v>
      </c>
      <c r="C140">
        <v>106</v>
      </c>
    </row>
    <row r="141" spans="1:3" x14ac:dyDescent="0.25">
      <c r="A141" s="136">
        <v>45259</v>
      </c>
      <c r="B141" t="s">
        <v>33</v>
      </c>
      <c r="C141">
        <v>227</v>
      </c>
    </row>
    <row r="142" spans="1:3" x14ac:dyDescent="0.25">
      <c r="A142" s="136">
        <v>45259</v>
      </c>
      <c r="B142" t="s">
        <v>38</v>
      </c>
      <c r="C142">
        <v>154</v>
      </c>
    </row>
    <row r="143" spans="1:3" x14ac:dyDescent="0.25">
      <c r="A143" s="136">
        <v>45260</v>
      </c>
      <c r="B143" t="s">
        <v>20</v>
      </c>
      <c r="C143">
        <v>214</v>
      </c>
    </row>
    <row r="144" spans="1:3" x14ac:dyDescent="0.25">
      <c r="A144" s="136">
        <v>45260</v>
      </c>
      <c r="B144" t="s">
        <v>27</v>
      </c>
      <c r="C144">
        <v>126</v>
      </c>
    </row>
    <row r="145" spans="1:3" x14ac:dyDescent="0.25">
      <c r="A145" s="136">
        <v>45260</v>
      </c>
      <c r="B145" t="s">
        <v>34</v>
      </c>
      <c r="C145">
        <v>50</v>
      </c>
    </row>
    <row r="146" spans="1:3" x14ac:dyDescent="0.25">
      <c r="A146" s="136">
        <v>45260</v>
      </c>
      <c r="B146" t="s">
        <v>30</v>
      </c>
      <c r="C146">
        <v>163</v>
      </c>
    </row>
    <row r="147" spans="1:3" x14ac:dyDescent="0.25">
      <c r="A147" s="136">
        <v>45260</v>
      </c>
      <c r="B147" t="s">
        <v>38</v>
      </c>
      <c r="C147">
        <v>290</v>
      </c>
    </row>
    <row r="148" spans="1:3" x14ac:dyDescent="0.25">
      <c r="A148" s="136">
        <v>45261</v>
      </c>
      <c r="B148" t="s">
        <v>27</v>
      </c>
      <c r="C148">
        <v>55</v>
      </c>
    </row>
    <row r="149" spans="1:3" x14ac:dyDescent="0.25">
      <c r="A149" s="136">
        <v>45261</v>
      </c>
      <c r="B149" t="s">
        <v>26</v>
      </c>
      <c r="C149">
        <v>33</v>
      </c>
    </row>
    <row r="150" spans="1:3" x14ac:dyDescent="0.25">
      <c r="A150" s="136">
        <v>45261</v>
      </c>
      <c r="B150" t="s">
        <v>34</v>
      </c>
      <c r="C150">
        <v>175</v>
      </c>
    </row>
    <row r="151" spans="1:3" x14ac:dyDescent="0.25">
      <c r="A151" s="136">
        <v>45261</v>
      </c>
      <c r="B151" t="s">
        <v>28</v>
      </c>
      <c r="C151">
        <v>125</v>
      </c>
    </row>
    <row r="152" spans="1:3" x14ac:dyDescent="0.25">
      <c r="A152" s="136">
        <v>45261</v>
      </c>
      <c r="B152" t="s">
        <v>24</v>
      </c>
      <c r="C152">
        <v>148</v>
      </c>
    </row>
    <row r="153" spans="1:3" x14ac:dyDescent="0.25">
      <c r="A153" s="136">
        <v>45262</v>
      </c>
      <c r="B153" t="s">
        <v>20</v>
      </c>
      <c r="C153">
        <v>42</v>
      </c>
    </row>
    <row r="154" spans="1:3" x14ac:dyDescent="0.25">
      <c r="A154" s="136">
        <v>45262</v>
      </c>
      <c r="B154" t="s">
        <v>33</v>
      </c>
      <c r="C154">
        <v>175</v>
      </c>
    </row>
    <row r="155" spans="1:3" x14ac:dyDescent="0.25">
      <c r="A155" s="136">
        <v>45262</v>
      </c>
      <c r="B155" t="s">
        <v>34</v>
      </c>
      <c r="C155">
        <v>119</v>
      </c>
    </row>
    <row r="156" spans="1:3" x14ac:dyDescent="0.25">
      <c r="A156" s="136">
        <v>45262</v>
      </c>
      <c r="B156" t="s">
        <v>24</v>
      </c>
      <c r="C156">
        <v>23</v>
      </c>
    </row>
    <row r="157" spans="1:3" x14ac:dyDescent="0.25">
      <c r="A157" s="136">
        <v>45264</v>
      </c>
      <c r="B157" t="s">
        <v>20</v>
      </c>
      <c r="C157">
        <v>202</v>
      </c>
    </row>
    <row r="158" spans="1:3" x14ac:dyDescent="0.25">
      <c r="A158" s="136">
        <v>45264</v>
      </c>
      <c r="B158" t="s">
        <v>26</v>
      </c>
      <c r="C158">
        <v>131</v>
      </c>
    </row>
    <row r="159" spans="1:3" x14ac:dyDescent="0.25">
      <c r="A159" s="136">
        <v>45264</v>
      </c>
      <c r="B159" t="s">
        <v>30</v>
      </c>
      <c r="C159">
        <v>551</v>
      </c>
    </row>
    <row r="160" spans="1:3" x14ac:dyDescent="0.25">
      <c r="A160" s="136">
        <v>45264</v>
      </c>
      <c r="B160" t="s">
        <v>28</v>
      </c>
      <c r="C160">
        <v>19</v>
      </c>
    </row>
    <row r="161" spans="1:3" x14ac:dyDescent="0.25">
      <c r="A161" s="136">
        <v>45265</v>
      </c>
      <c r="B161" t="s">
        <v>20</v>
      </c>
      <c r="C161">
        <v>171</v>
      </c>
    </row>
    <row r="162" spans="1:3" x14ac:dyDescent="0.25">
      <c r="A162" s="136">
        <v>45265</v>
      </c>
      <c r="B162" t="s">
        <v>33</v>
      </c>
      <c r="C162">
        <v>72</v>
      </c>
    </row>
    <row r="163" spans="1:3" x14ac:dyDescent="0.25">
      <c r="A163" s="136">
        <v>45265</v>
      </c>
      <c r="B163" t="s">
        <v>30</v>
      </c>
      <c r="C163">
        <v>56</v>
      </c>
    </row>
    <row r="164" spans="1:3" x14ac:dyDescent="0.25">
      <c r="A164" s="136">
        <v>45265</v>
      </c>
      <c r="B164" t="s">
        <v>32</v>
      </c>
      <c r="C164">
        <v>50</v>
      </c>
    </row>
    <row r="165" spans="1:3" x14ac:dyDescent="0.25">
      <c r="A165" s="136">
        <v>45266</v>
      </c>
      <c r="B165" t="s">
        <v>20</v>
      </c>
      <c r="C165">
        <v>12</v>
      </c>
    </row>
    <row r="166" spans="1:3" x14ac:dyDescent="0.25">
      <c r="A166" s="136">
        <v>45266</v>
      </c>
      <c r="B166" t="s">
        <v>33</v>
      </c>
      <c r="C166">
        <v>170</v>
      </c>
    </row>
    <row r="167" spans="1:3" x14ac:dyDescent="0.25">
      <c r="A167" s="136">
        <v>45266</v>
      </c>
      <c r="B167" t="s">
        <v>30</v>
      </c>
      <c r="C167">
        <v>61</v>
      </c>
    </row>
    <row r="168" spans="1:3" x14ac:dyDescent="0.25">
      <c r="A168" s="136">
        <v>45266</v>
      </c>
      <c r="B168" t="s">
        <v>28</v>
      </c>
      <c r="C168">
        <v>97</v>
      </c>
    </row>
    <row r="169" spans="1:3" x14ac:dyDescent="0.25">
      <c r="A169" s="136">
        <v>45266</v>
      </c>
      <c r="B169" t="s">
        <v>24</v>
      </c>
      <c r="C169">
        <v>35</v>
      </c>
    </row>
    <row r="170" spans="1:3" x14ac:dyDescent="0.25">
      <c r="A170" s="136">
        <v>45267</v>
      </c>
      <c r="B170" t="s">
        <v>30</v>
      </c>
      <c r="C170">
        <v>167</v>
      </c>
    </row>
    <row r="171" spans="1:3" x14ac:dyDescent="0.25">
      <c r="A171" s="136">
        <v>45267</v>
      </c>
      <c r="B171" t="s">
        <v>24</v>
      </c>
      <c r="C171">
        <v>85</v>
      </c>
    </row>
    <row r="172" spans="1:3" x14ac:dyDescent="0.25">
      <c r="A172" s="136">
        <v>45268</v>
      </c>
      <c r="B172" t="s">
        <v>20</v>
      </c>
      <c r="C172">
        <v>246</v>
      </c>
    </row>
    <row r="173" spans="1:3" x14ac:dyDescent="0.25">
      <c r="A173" s="136">
        <v>45268</v>
      </c>
      <c r="B173" t="s">
        <v>27</v>
      </c>
      <c r="C173">
        <v>51</v>
      </c>
    </row>
    <row r="174" spans="1:3" x14ac:dyDescent="0.25">
      <c r="A174" s="136">
        <v>45268</v>
      </c>
      <c r="B174" t="s">
        <v>33</v>
      </c>
      <c r="C174">
        <v>63</v>
      </c>
    </row>
    <row r="175" spans="1:3" x14ac:dyDescent="0.25">
      <c r="A175" s="136">
        <v>45268</v>
      </c>
      <c r="B175" t="s">
        <v>34</v>
      </c>
      <c r="C175">
        <v>147</v>
      </c>
    </row>
    <row r="176" spans="1:3" x14ac:dyDescent="0.25">
      <c r="A176" s="136">
        <v>45268</v>
      </c>
      <c r="B176" t="s">
        <v>24</v>
      </c>
      <c r="C176">
        <v>42</v>
      </c>
    </row>
    <row r="177" spans="1:3" x14ac:dyDescent="0.25">
      <c r="A177" s="136">
        <v>45269</v>
      </c>
      <c r="B177" t="s">
        <v>20</v>
      </c>
      <c r="C177">
        <v>40</v>
      </c>
    </row>
    <row r="178" spans="1:3" x14ac:dyDescent="0.25">
      <c r="A178" s="136">
        <v>45269</v>
      </c>
      <c r="B178" t="s">
        <v>33</v>
      </c>
      <c r="C178">
        <v>75</v>
      </c>
    </row>
    <row r="179" spans="1:3" x14ac:dyDescent="0.25">
      <c r="A179" s="136">
        <v>45269</v>
      </c>
      <c r="B179" t="s">
        <v>30</v>
      </c>
      <c r="C179">
        <v>164</v>
      </c>
    </row>
    <row r="180" spans="1:3" x14ac:dyDescent="0.25">
      <c r="A180" s="136">
        <v>45269</v>
      </c>
      <c r="B180" t="s">
        <v>28</v>
      </c>
      <c r="C180">
        <v>62</v>
      </c>
    </row>
    <row r="181" spans="1:3" x14ac:dyDescent="0.25">
      <c r="A181" s="136">
        <v>45270</v>
      </c>
      <c r="B181" t="s">
        <v>33</v>
      </c>
      <c r="C181">
        <v>290</v>
      </c>
    </row>
    <row r="182" spans="1:3" x14ac:dyDescent="0.25">
      <c r="A182" s="136">
        <v>45270</v>
      </c>
      <c r="B182" t="s">
        <v>34</v>
      </c>
      <c r="C182">
        <v>203</v>
      </c>
    </row>
    <row r="183" spans="1:3" x14ac:dyDescent="0.25">
      <c r="A183" s="136">
        <v>45270</v>
      </c>
      <c r="B183" t="s">
        <v>30</v>
      </c>
      <c r="C183">
        <v>111</v>
      </c>
    </row>
    <row r="184" spans="1:3" x14ac:dyDescent="0.25">
      <c r="A184" s="136">
        <v>45270</v>
      </c>
      <c r="B184" t="s">
        <v>28</v>
      </c>
      <c r="C184">
        <v>123</v>
      </c>
    </row>
    <row r="185" spans="1:3" x14ac:dyDescent="0.25">
      <c r="A185" s="136">
        <v>45270</v>
      </c>
      <c r="B185" t="s">
        <v>24</v>
      </c>
      <c r="C185">
        <v>25</v>
      </c>
    </row>
    <row r="186" spans="1:3" x14ac:dyDescent="0.25">
      <c r="A186" s="136">
        <v>45271</v>
      </c>
      <c r="B186" t="s">
        <v>20</v>
      </c>
      <c r="C186">
        <v>219</v>
      </c>
    </row>
    <row r="187" spans="1:3" x14ac:dyDescent="0.25">
      <c r="A187" s="136">
        <v>45271</v>
      </c>
      <c r="B187" t="s">
        <v>27</v>
      </c>
      <c r="C187">
        <v>55</v>
      </c>
    </row>
    <row r="188" spans="1:3" x14ac:dyDescent="0.25">
      <c r="A188" s="136">
        <v>45271</v>
      </c>
      <c r="B188" t="s">
        <v>29</v>
      </c>
      <c r="C188">
        <v>154</v>
      </c>
    </row>
    <row r="189" spans="1:3" x14ac:dyDescent="0.25">
      <c r="A189" s="136">
        <v>45271</v>
      </c>
      <c r="B189" t="s">
        <v>30</v>
      </c>
      <c r="C189">
        <v>450</v>
      </c>
    </row>
    <row r="190" spans="1:3" x14ac:dyDescent="0.25">
      <c r="A190" s="136">
        <v>45271</v>
      </c>
      <c r="B190" t="s">
        <v>24</v>
      </c>
      <c r="C190">
        <v>190</v>
      </c>
    </row>
    <row r="191" spans="1:3" x14ac:dyDescent="0.25">
      <c r="A191" s="136">
        <v>45272</v>
      </c>
      <c r="B191" t="s">
        <v>20</v>
      </c>
      <c r="C191">
        <v>117</v>
      </c>
    </row>
    <row r="192" spans="1:3" x14ac:dyDescent="0.25">
      <c r="A192" s="136">
        <v>45272</v>
      </c>
      <c r="B192" t="s">
        <v>30</v>
      </c>
      <c r="C192">
        <v>80</v>
      </c>
    </row>
    <row r="193" spans="1:3" x14ac:dyDescent="0.25">
      <c r="A193" s="136">
        <v>45272</v>
      </c>
      <c r="B193" t="s">
        <v>40</v>
      </c>
      <c r="C193">
        <v>200</v>
      </c>
    </row>
    <row r="194" spans="1:3" x14ac:dyDescent="0.25">
      <c r="A194" s="136">
        <v>45272</v>
      </c>
      <c r="B194" t="s">
        <v>24</v>
      </c>
      <c r="C194">
        <v>257</v>
      </c>
    </row>
    <row r="195" spans="1:3" x14ac:dyDescent="0.25">
      <c r="A195" s="136">
        <v>45272</v>
      </c>
      <c r="B195" t="s">
        <v>32</v>
      </c>
      <c r="C195">
        <v>105</v>
      </c>
    </row>
    <row r="196" spans="1:3" x14ac:dyDescent="0.25">
      <c r="A196" s="136">
        <v>45273</v>
      </c>
      <c r="B196" t="s">
        <v>20</v>
      </c>
      <c r="C196">
        <v>267</v>
      </c>
    </row>
    <row r="197" spans="1:3" x14ac:dyDescent="0.25">
      <c r="A197" s="136">
        <v>45273</v>
      </c>
      <c r="B197" t="s">
        <v>27</v>
      </c>
      <c r="C197">
        <v>331</v>
      </c>
    </row>
    <row r="198" spans="1:3" x14ac:dyDescent="0.25">
      <c r="A198" s="136">
        <v>45273</v>
      </c>
      <c r="B198" t="s">
        <v>33</v>
      </c>
      <c r="C198">
        <v>150</v>
      </c>
    </row>
    <row r="199" spans="1:3" x14ac:dyDescent="0.25">
      <c r="A199" s="136">
        <v>45273</v>
      </c>
      <c r="B199" t="s">
        <v>40</v>
      </c>
      <c r="C199">
        <v>293</v>
      </c>
    </row>
    <row r="200" spans="1:3" x14ac:dyDescent="0.25">
      <c r="A200" s="136">
        <v>45273</v>
      </c>
      <c r="B200" t="s">
        <v>28</v>
      </c>
      <c r="C200">
        <v>50</v>
      </c>
    </row>
    <row r="201" spans="1:3" x14ac:dyDescent="0.25">
      <c r="A201" s="136">
        <v>45273</v>
      </c>
      <c r="B201" t="s">
        <v>24</v>
      </c>
      <c r="C201">
        <v>153</v>
      </c>
    </row>
    <row r="202" spans="1:3" x14ac:dyDescent="0.25">
      <c r="A202" s="136">
        <v>45274</v>
      </c>
      <c r="B202" t="s">
        <v>29</v>
      </c>
      <c r="C202">
        <v>5</v>
      </c>
    </row>
    <row r="203" spans="1:3" x14ac:dyDescent="0.25">
      <c r="A203" s="136">
        <v>45274</v>
      </c>
      <c r="B203" t="s">
        <v>23</v>
      </c>
      <c r="C203">
        <v>73</v>
      </c>
    </row>
    <row r="204" spans="1:3" x14ac:dyDescent="0.25">
      <c r="A204" s="136">
        <v>45274</v>
      </c>
      <c r="B204" t="s">
        <v>33</v>
      </c>
      <c r="C204">
        <v>149</v>
      </c>
    </row>
    <row r="205" spans="1:3" x14ac:dyDescent="0.25">
      <c r="A205" s="136">
        <v>45274</v>
      </c>
      <c r="B205" t="s">
        <v>40</v>
      </c>
      <c r="C205">
        <v>30</v>
      </c>
    </row>
    <row r="206" spans="1:3" x14ac:dyDescent="0.25">
      <c r="A206" s="136">
        <v>45274</v>
      </c>
      <c r="B206" t="s">
        <v>32</v>
      </c>
      <c r="C206">
        <v>220</v>
      </c>
    </row>
    <row r="207" spans="1:3" x14ac:dyDescent="0.25">
      <c r="A207" s="136">
        <v>45275</v>
      </c>
      <c r="B207" t="s">
        <v>20</v>
      </c>
      <c r="C207">
        <v>70</v>
      </c>
    </row>
    <row r="208" spans="1:3" x14ac:dyDescent="0.25">
      <c r="A208" s="136">
        <v>45275</v>
      </c>
      <c r="B208" t="s">
        <v>23</v>
      </c>
      <c r="C208">
        <v>10</v>
      </c>
    </row>
    <row r="209" spans="1:3" x14ac:dyDescent="0.25">
      <c r="A209" s="136">
        <v>45275</v>
      </c>
      <c r="B209" t="s">
        <v>34</v>
      </c>
      <c r="C209">
        <v>15</v>
      </c>
    </row>
    <row r="210" spans="1:3" x14ac:dyDescent="0.25">
      <c r="A210" s="136">
        <v>45275</v>
      </c>
      <c r="B210" t="s">
        <v>40</v>
      </c>
      <c r="C210">
        <v>159</v>
      </c>
    </row>
    <row r="211" spans="1:3" x14ac:dyDescent="0.25">
      <c r="A211" s="136">
        <v>45276</v>
      </c>
      <c r="B211" t="s">
        <v>27</v>
      </c>
      <c r="C211">
        <v>95</v>
      </c>
    </row>
    <row r="212" spans="1:3" x14ac:dyDescent="0.25">
      <c r="A212" s="136">
        <v>45276</v>
      </c>
      <c r="B212" t="s">
        <v>33</v>
      </c>
      <c r="C212">
        <v>128</v>
      </c>
    </row>
    <row r="213" spans="1:3" x14ac:dyDescent="0.25">
      <c r="A213" s="136">
        <v>45276</v>
      </c>
      <c r="B213" t="s">
        <v>32</v>
      </c>
      <c r="C213">
        <v>70</v>
      </c>
    </row>
    <row r="214" spans="1:3" x14ac:dyDescent="0.25">
      <c r="A214" s="136">
        <v>45277</v>
      </c>
      <c r="B214" t="s">
        <v>20</v>
      </c>
      <c r="C214">
        <v>99</v>
      </c>
    </row>
    <row r="215" spans="1:3" x14ac:dyDescent="0.25">
      <c r="A215" s="136">
        <v>45277</v>
      </c>
      <c r="B215" t="s">
        <v>27</v>
      </c>
      <c r="C215">
        <v>44</v>
      </c>
    </row>
    <row r="216" spans="1:3" x14ac:dyDescent="0.25">
      <c r="A216" s="136">
        <v>45277</v>
      </c>
      <c r="B216" t="s">
        <v>29</v>
      </c>
      <c r="C216">
        <v>35</v>
      </c>
    </row>
    <row r="217" spans="1:3" x14ac:dyDescent="0.25">
      <c r="A217" s="136">
        <v>45277</v>
      </c>
      <c r="B217" t="s">
        <v>33</v>
      </c>
      <c r="C217">
        <v>30</v>
      </c>
    </row>
    <row r="218" spans="1:3" x14ac:dyDescent="0.25">
      <c r="A218" s="136">
        <v>45277</v>
      </c>
      <c r="B218" t="s">
        <v>30</v>
      </c>
      <c r="C218">
        <v>36</v>
      </c>
    </row>
    <row r="219" spans="1:3" x14ac:dyDescent="0.25">
      <c r="A219" s="136">
        <v>45277</v>
      </c>
      <c r="B219" t="s">
        <v>24</v>
      </c>
      <c r="C219">
        <v>10</v>
      </c>
    </row>
    <row r="220" spans="1:3" x14ac:dyDescent="0.25">
      <c r="A220" s="136">
        <v>45278</v>
      </c>
      <c r="B220" t="s">
        <v>20</v>
      </c>
      <c r="C220">
        <v>90</v>
      </c>
    </row>
    <row r="221" spans="1:3" x14ac:dyDescent="0.25">
      <c r="A221" s="136">
        <v>45278</v>
      </c>
      <c r="B221" t="s">
        <v>21</v>
      </c>
      <c r="C221">
        <v>50</v>
      </c>
    </row>
    <row r="222" spans="1:3" x14ac:dyDescent="0.25">
      <c r="A222" s="136">
        <v>45278</v>
      </c>
      <c r="B222" t="s">
        <v>29</v>
      </c>
      <c r="C222">
        <v>68</v>
      </c>
    </row>
    <row r="223" spans="1:3" x14ac:dyDescent="0.25">
      <c r="A223" s="136">
        <v>45278</v>
      </c>
      <c r="B223" t="s">
        <v>33</v>
      </c>
      <c r="C223">
        <v>25</v>
      </c>
    </row>
    <row r="224" spans="1:3" x14ac:dyDescent="0.25">
      <c r="A224" s="136">
        <v>45278</v>
      </c>
      <c r="B224" t="s">
        <v>32</v>
      </c>
      <c r="C224">
        <v>142</v>
      </c>
    </row>
    <row r="225" spans="1:3" x14ac:dyDescent="0.25">
      <c r="A225" s="136">
        <v>45279</v>
      </c>
      <c r="B225" t="s">
        <v>20</v>
      </c>
      <c r="C225">
        <v>184</v>
      </c>
    </row>
    <row r="226" spans="1:3" x14ac:dyDescent="0.25">
      <c r="A226" s="136">
        <v>45279</v>
      </c>
      <c r="B226" t="s">
        <v>21</v>
      </c>
      <c r="C226">
        <v>268</v>
      </c>
    </row>
    <row r="227" spans="1:3" x14ac:dyDescent="0.25">
      <c r="A227" s="136">
        <v>45279</v>
      </c>
      <c r="B227" t="s">
        <v>27</v>
      </c>
      <c r="C227">
        <v>114</v>
      </c>
    </row>
    <row r="228" spans="1:3" x14ac:dyDescent="0.25">
      <c r="A228" s="136">
        <v>45279</v>
      </c>
      <c r="B228" t="s">
        <v>33</v>
      </c>
      <c r="C228">
        <v>114</v>
      </c>
    </row>
    <row r="229" spans="1:3" x14ac:dyDescent="0.25">
      <c r="A229" s="136">
        <v>45279</v>
      </c>
      <c r="B229" t="s">
        <v>28</v>
      </c>
      <c r="C229">
        <v>50</v>
      </c>
    </row>
    <row r="230" spans="1:3" x14ac:dyDescent="0.25">
      <c r="A230" s="136">
        <v>45279</v>
      </c>
      <c r="B230" t="s">
        <v>24</v>
      </c>
      <c r="C230">
        <v>270</v>
      </c>
    </row>
    <row r="231" spans="1:3" x14ac:dyDescent="0.25">
      <c r="A231" s="136">
        <v>45279</v>
      </c>
      <c r="B231" t="s">
        <v>32</v>
      </c>
      <c r="C231">
        <v>5</v>
      </c>
    </row>
    <row r="232" spans="1:3" x14ac:dyDescent="0.25">
      <c r="A232" s="136">
        <v>45280</v>
      </c>
      <c r="B232" t="s">
        <v>29</v>
      </c>
      <c r="C232">
        <v>7</v>
      </c>
    </row>
    <row r="233" spans="1:3" x14ac:dyDescent="0.25">
      <c r="A233" s="136">
        <v>45280</v>
      </c>
      <c r="B233" t="s">
        <v>26</v>
      </c>
      <c r="C233">
        <v>142</v>
      </c>
    </row>
    <row r="234" spans="1:3" x14ac:dyDescent="0.25">
      <c r="A234" s="136">
        <v>45280</v>
      </c>
      <c r="B234" t="s">
        <v>33</v>
      </c>
      <c r="C234">
        <v>198</v>
      </c>
    </row>
    <row r="235" spans="1:3" x14ac:dyDescent="0.25">
      <c r="A235" s="136">
        <v>45280</v>
      </c>
      <c r="B235" t="s">
        <v>40</v>
      </c>
      <c r="C235">
        <v>25</v>
      </c>
    </row>
    <row r="236" spans="1:3" x14ac:dyDescent="0.25">
      <c r="A236" s="136">
        <v>45280</v>
      </c>
      <c r="B236" t="s">
        <v>32</v>
      </c>
      <c r="C236">
        <v>24</v>
      </c>
    </row>
    <row r="237" spans="1:3" x14ac:dyDescent="0.25">
      <c r="A237" s="136">
        <v>45281</v>
      </c>
      <c r="B237" t="s">
        <v>27</v>
      </c>
      <c r="C237">
        <v>24</v>
      </c>
    </row>
    <row r="238" spans="1:3" x14ac:dyDescent="0.25">
      <c r="A238" s="136">
        <v>45281</v>
      </c>
      <c r="B238" t="s">
        <v>29</v>
      </c>
      <c r="C238">
        <v>120</v>
      </c>
    </row>
    <row r="239" spans="1:3" x14ac:dyDescent="0.25">
      <c r="A239" s="136">
        <v>45281</v>
      </c>
      <c r="B239" t="s">
        <v>26</v>
      </c>
      <c r="C239">
        <v>44</v>
      </c>
    </row>
    <row r="240" spans="1:3" x14ac:dyDescent="0.25">
      <c r="A240" s="136">
        <v>45281</v>
      </c>
      <c r="B240" t="s">
        <v>33</v>
      </c>
      <c r="C240">
        <v>9</v>
      </c>
    </row>
    <row r="241" spans="1:3" x14ac:dyDescent="0.25">
      <c r="A241" s="136">
        <v>45281</v>
      </c>
      <c r="B241" t="s">
        <v>40</v>
      </c>
      <c r="C241">
        <v>89</v>
      </c>
    </row>
    <row r="242" spans="1:3" x14ac:dyDescent="0.25">
      <c r="A242" s="136">
        <v>45282</v>
      </c>
      <c r="B242" t="s">
        <v>40</v>
      </c>
      <c r="C242">
        <v>60</v>
      </c>
    </row>
    <row r="243" spans="1:3" x14ac:dyDescent="0.25">
      <c r="A243" s="3" t="s">
        <v>42</v>
      </c>
      <c r="B243" t="s">
        <v>42</v>
      </c>
      <c r="C243">
        <v>32095</v>
      </c>
    </row>
    <row r="244" spans="1:3" x14ac:dyDescent="0.25">
      <c r="A244" s="3" t="s">
        <v>37</v>
      </c>
      <c r="C244">
        <v>64190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ECD66-79DA-4113-9194-9A0D3F9106B5}">
  <dimension ref="A1:H329"/>
  <sheetViews>
    <sheetView workbookViewId="0">
      <selection activeCell="C3" sqref="C3:C7"/>
    </sheetView>
  </sheetViews>
  <sheetFormatPr defaultRowHeight="13.2" x14ac:dyDescent="0.25"/>
  <cols>
    <col min="1" max="1" width="13.88671875" customWidth="1"/>
    <col min="2" max="2" width="15.5546875" customWidth="1"/>
    <col min="3" max="3" width="45.109375" customWidth="1"/>
    <col min="4" max="4" width="13" hidden="1" customWidth="1"/>
    <col min="5" max="5" width="17.109375" hidden="1" customWidth="1"/>
    <col min="6" max="6" width="19.33203125" bestFit="1" customWidth="1"/>
    <col min="7" max="7" width="10.109375" bestFit="1" customWidth="1"/>
    <col min="8" max="8" width="13.5546875" customWidth="1"/>
  </cols>
  <sheetData>
    <row r="1" spans="1:8" ht="15.6" x14ac:dyDescent="0.3">
      <c r="B1" s="20"/>
      <c r="C1" s="134" t="s">
        <v>8</v>
      </c>
      <c r="D1" s="134"/>
      <c r="E1" s="95"/>
      <c r="G1" s="108">
        <v>45261</v>
      </c>
      <c r="H1" s="108">
        <v>45291</v>
      </c>
    </row>
    <row r="2" spans="1:8" ht="15.6" x14ac:dyDescent="0.25">
      <c r="A2" s="16" t="s">
        <v>6</v>
      </c>
      <c r="B2" s="16" t="s">
        <v>7</v>
      </c>
      <c r="C2" s="16" t="s">
        <v>5</v>
      </c>
      <c r="D2" s="13" t="s">
        <v>18</v>
      </c>
      <c r="E2" s="36" t="s">
        <v>16</v>
      </c>
      <c r="F2" s="36" t="s">
        <v>19</v>
      </c>
    </row>
    <row r="3" spans="1:8" ht="18.600000000000001" x14ac:dyDescent="0.45">
      <c r="A3" s="5">
        <f t="array" ref="A3">IFERROR(INDEX('Appollo For Natural Oils'!$A$3:$A$422,SMALL(IF('Appollo For Natural Oils'!$F$3:$F$422&gt;0,ROW('Appollo For Natural Oils'!$F$3:$F$422)-2),ROW(A1))),"")</f>
        <v>45261</v>
      </c>
      <c r="B3" s="27">
        <f>SUMIFS('Appollo For Natural Oils'!$E$249:$E$422,'Appollo For Natural Oils'!$A$249:$A$422,$A3,'Appollo For Natural Oils'!$B$249:$B$422,$C3)</f>
        <v>175</v>
      </c>
      <c r="C3" s="85" t="str">
        <f t="array" ref="C3">IFERROR(INDEX('Appollo For Natural Oils'!$B$3:$B$422,SMALL(IF('Appollo For Natural Oils'!$F$3:$F$422&gt;0,ROW('Appollo For Natural Oils'!$F$3:$F$422)-2),ROW(A1))),"")</f>
        <v>makgo Gerfd</v>
      </c>
      <c r="D3" s="7"/>
      <c r="E3" s="7"/>
      <c r="F3" s="7"/>
    </row>
    <row r="4" spans="1:8" ht="18.600000000000001" x14ac:dyDescent="0.45">
      <c r="A4" s="5">
        <f t="array" ref="A4">IFERROR(INDEX('Appollo For Natural Oils'!$A$3:$A$422,SMALL(IF('Appollo For Natural Oils'!$F$3:$F$422&gt;0,ROW('Appollo For Natural Oils'!$F$3:$F$422)-2),ROW(A2))),"")</f>
        <v>45261</v>
      </c>
      <c r="B4" s="27">
        <f>SUMIFS('Appollo For Natural Oils'!$E$249:$E$422,'Appollo For Natural Oils'!$A$249:$A$422,$A4,'Appollo For Natural Oils'!$B$249:$B$422,$C4)</f>
        <v>33</v>
      </c>
      <c r="C4" s="85" t="str">
        <f t="array" ref="C4">IFERROR(INDEX('Appollo For Natural Oils'!$B$3:$B$422,SMALL(IF('Appollo For Natural Oils'!$F$3:$F$422&gt;0,ROW('Appollo For Natural Oils'!$F$3:$F$422)-2),ROW(A2))),"")</f>
        <v>Khalilov Akbeer</v>
      </c>
      <c r="D4" s="7"/>
      <c r="E4" s="7"/>
      <c r="F4" s="7"/>
    </row>
    <row r="5" spans="1:8" ht="18.600000000000001" x14ac:dyDescent="0.45">
      <c r="A5" s="5">
        <f t="array" ref="A5">IFERROR(INDEX('Appollo For Natural Oils'!$A$3:$A$422,SMALL(IF('Appollo For Natural Oils'!$F$3:$F$422&gt;0,ROW('Appollo For Natural Oils'!$F$3:$F$422)-2),ROW(A3))),"")</f>
        <v>45261</v>
      </c>
      <c r="B5" s="27">
        <f>SUMIFS('Appollo For Natural Oils'!$E$249:$E$422,'Appollo For Natural Oils'!$A$249:$A$422,$A5,'Appollo For Natural Oils'!$B$249:$B$422,$C5)</f>
        <v>125</v>
      </c>
      <c r="C5" s="85" t="str">
        <f t="array" ref="C5">IFERROR(INDEX('Appollo For Natural Oils'!$B$3:$B$422,SMALL(IF('Appollo For Natural Oils'!$F$3:$F$422&gt;0,ROW('Appollo For Natural Oils'!$F$3:$F$422)-2),ROW(A3))),"")</f>
        <v>Nastya Raefgo</v>
      </c>
      <c r="D5" s="7">
        <f>($B$306*0.2%)/3</f>
        <v>6.9006666666666669</v>
      </c>
      <c r="E5" s="7"/>
      <c r="F5" s="7"/>
    </row>
    <row r="6" spans="1:8" ht="18.600000000000001" x14ac:dyDescent="0.45">
      <c r="A6" s="5">
        <f t="array" ref="A6">IFERROR(INDEX('Appollo For Natural Oils'!$A$3:$A$422,SMALL(IF('Appollo For Natural Oils'!$F$3:$F$422&gt;0,ROW('Appollo For Natural Oils'!$F$3:$F$422)-2),ROW(A4))),"")</f>
        <v>45261</v>
      </c>
      <c r="B6" s="27">
        <f>SUMIFS('Appollo For Natural Oils'!$E$249:$E$422,'Appollo For Natural Oils'!$A$249:$A$422,$A6,'Appollo For Natural Oils'!$B$249:$B$422,$C6)</f>
        <v>55</v>
      </c>
      <c r="C6" s="85" t="str">
        <f t="array" ref="C6">IFERROR(INDEX('Appollo For Natural Oils'!$B$3:$B$422,SMALL(IF('Appollo For Natural Oils'!$F$3:$F$422&gt;0,ROW('Appollo For Natural Oils'!$F$3:$F$422)-2),ROW(A4))),"")</f>
        <v>Ameno Allilov</v>
      </c>
      <c r="D6" s="7">
        <f t="shared" ref="D6:D7" si="0">($B$306*0.2%)/3</f>
        <v>6.9006666666666669</v>
      </c>
      <c r="E6" s="7"/>
      <c r="F6" s="7"/>
    </row>
    <row r="7" spans="1:8" ht="18.600000000000001" x14ac:dyDescent="0.45">
      <c r="A7" s="5">
        <f t="array" ref="A7">IFERROR(INDEX('Appollo For Natural Oils'!$A$3:$A$422,SMALL(IF('Appollo For Natural Oils'!$F$3:$F$422&gt;0,ROW('Appollo For Natural Oils'!$F$3:$F$422)-2),ROW(A5))),"")</f>
        <v>45261</v>
      </c>
      <c r="B7" s="27">
        <f>SUMIFS('Appollo For Natural Oils'!$E$249:$E$422,'Appollo For Natural Oils'!$A$249:$A$422,$A7,'Appollo For Natural Oils'!$B$249:$B$422,$C7)</f>
        <v>148</v>
      </c>
      <c r="C7" s="85" t="str">
        <f t="array" ref="C7">IFERROR(INDEX('Appollo For Natural Oils'!$B$3:$B$422,SMALL(IF('Appollo For Natural Oils'!$F$3:$F$422&gt;0,ROW('Appollo For Natural Oils'!$F$3:$F$422)-2),ROW(A5))),"")</f>
        <v>Selen Reda</v>
      </c>
      <c r="D7" s="7">
        <f t="shared" si="0"/>
        <v>6.9006666666666669</v>
      </c>
      <c r="E7" s="7"/>
      <c r="F7" s="7"/>
    </row>
    <row r="8" spans="1:8" ht="18.600000000000001" x14ac:dyDescent="0.45">
      <c r="A8" s="5">
        <f t="array" ref="A8">IFERROR(INDEX('Appollo For Natural Oils'!$A$3:$A$422,SMALL(IF('Appollo For Natural Oils'!$F$3:$F$422&gt;0,ROW('Appollo For Natural Oils'!$F$3:$F$422)-2),ROW(A6))),"")</f>
        <v>45262</v>
      </c>
      <c r="B8" s="27">
        <f>SUMIFS('Appollo For Natural Oils'!$E$249:$E$422,'Appollo For Natural Oils'!$A$249:$A$422,$A8,'Appollo For Natural Oils'!$B$249:$B$422,$C8)</f>
        <v>23</v>
      </c>
      <c r="C8" s="85" t="str">
        <f t="array" ref="C8">IFERROR(INDEX('Appollo For Natural Oils'!$B$3:$B$422,SMALL(IF('Appollo For Natural Oils'!$F$3:$F$422&gt;0,ROW('Appollo For Natural Oils'!$F$3:$F$422)-2),ROW(A6))),"")</f>
        <v>Selen Reda</v>
      </c>
      <c r="D8" s="7">
        <f>IF(AND($B8="",$F8="City Tour"),$A8*2%,$B8*3.8%)</f>
        <v>0.874</v>
      </c>
      <c r="E8" s="7">
        <f>IF(AND($B8="",$F8="City Tour"),$A8*0%,$B8*1%)</f>
        <v>0.23</v>
      </c>
      <c r="F8" s="7"/>
    </row>
    <row r="9" spans="1:8" ht="18.600000000000001" x14ac:dyDescent="0.45">
      <c r="A9" s="5">
        <f t="array" ref="A9">IFERROR(INDEX('Appollo For Natural Oils'!$A$3:$A$422,SMALL(IF('Appollo For Natural Oils'!$F$3:$F$422&gt;0,ROW('Appollo For Natural Oils'!$F$3:$F$422)-2),ROW(A7))),"")</f>
        <v>45262</v>
      </c>
      <c r="B9" s="27">
        <f>SUMIFS('Appollo For Natural Oils'!$E$249:$E$422,'Appollo For Natural Oils'!$A$249:$A$422,$A9,'Appollo For Natural Oils'!$B$249:$B$422,$C9)</f>
        <v>175</v>
      </c>
      <c r="C9" s="85" t="str">
        <f t="array" ref="C9">IFERROR(INDEX('Appollo For Natural Oils'!$B$3:$B$422,SMALL(IF('Appollo For Natural Oils'!$F$3:$F$422&gt;0,ROW('Appollo For Natural Oils'!$F$3:$F$422)-2),ROW(A7))),"")</f>
        <v>Lemdo Bhfdr</v>
      </c>
      <c r="D9" s="7">
        <f t="shared" ref="D9:D72" si="1">IF(AND($B9="",$F9="City Tour"),$A9*2%,$B9*3.8%)</f>
        <v>6.6499999999999995</v>
      </c>
      <c r="E9" s="7">
        <f t="shared" ref="E9:E72" si="2">IF(AND($B9="",$F9="City Tour"),$A9*0%,$B9*1%)</f>
        <v>1.75</v>
      </c>
      <c r="F9" s="7"/>
    </row>
    <row r="10" spans="1:8" ht="18.600000000000001" x14ac:dyDescent="0.45">
      <c r="A10" s="5">
        <f t="array" ref="A10">IFERROR(INDEX('Appollo For Natural Oils'!$A$3:$A$422,SMALL(IF('Appollo For Natural Oils'!$F$3:$F$422&gt;0,ROW('Appollo For Natural Oils'!$F$3:$F$422)-2),ROW(A8))),"")</f>
        <v>45262</v>
      </c>
      <c r="B10" s="27">
        <f>SUMIFS('Appollo For Natural Oils'!$E$249:$E$422,'Appollo For Natural Oils'!$A$249:$A$422,$A10,'Appollo For Natural Oils'!$B$249:$B$422,$C10)</f>
        <v>42</v>
      </c>
      <c r="C10" s="85" t="str">
        <f t="array" ref="C10">IFERROR(INDEX('Appollo For Natural Oils'!$B$3:$B$422,SMALL(IF('Appollo For Natural Oils'!$F$3:$F$422&gt;0,ROW('Appollo For Natural Oils'!$F$3:$F$422)-2),ROW(A8))),"")</f>
        <v>Ahmed Riad</v>
      </c>
      <c r="D10" s="7">
        <f t="shared" si="1"/>
        <v>1.5959999999999999</v>
      </c>
      <c r="E10" s="7">
        <f t="shared" si="2"/>
        <v>0.42</v>
      </c>
      <c r="F10" s="7"/>
    </row>
    <row r="11" spans="1:8" ht="18.600000000000001" x14ac:dyDescent="0.45">
      <c r="A11" s="5">
        <f t="array" ref="A11">IFERROR(INDEX('Appollo For Natural Oils'!$A$3:$A$422,SMALL(IF('Appollo For Natural Oils'!$F$3:$F$422&gt;0,ROW('Appollo For Natural Oils'!$F$3:$F$422)-2),ROW(A9))),"")</f>
        <v>45262</v>
      </c>
      <c r="B11" s="27">
        <f>SUMIFS('Appollo For Natural Oils'!$E$249:$E$422,'Appollo For Natural Oils'!$A$249:$A$422,$A11,'Appollo For Natural Oils'!$B$249:$B$422,$C11)</f>
        <v>119</v>
      </c>
      <c r="C11" s="85" t="str">
        <f t="array" ref="C11">IFERROR(INDEX('Appollo For Natural Oils'!$B$3:$B$422,SMALL(IF('Appollo For Natural Oils'!$F$3:$F$422&gt;0,ROW('Appollo For Natural Oils'!$F$3:$F$422)-2),ROW(A9))),"")</f>
        <v>makgo Gerfd</v>
      </c>
      <c r="D11" s="7">
        <f t="shared" si="1"/>
        <v>4.5220000000000002</v>
      </c>
      <c r="E11" s="7">
        <f t="shared" si="2"/>
        <v>1.19</v>
      </c>
      <c r="F11" s="7"/>
    </row>
    <row r="12" spans="1:8" ht="18.600000000000001" x14ac:dyDescent="0.45">
      <c r="A12" s="5">
        <f t="array" ref="A12">IFERROR(INDEX('Appollo For Natural Oils'!$A$3:$A$422,SMALL(IF('Appollo For Natural Oils'!$F$3:$F$422&gt;0,ROW('Appollo For Natural Oils'!$F$3:$F$422)-2),ROW(A10))),"")</f>
        <v>45264</v>
      </c>
      <c r="B12" s="27">
        <f>SUMIFS('Appollo For Natural Oils'!$E$249:$E$422,'Appollo For Natural Oils'!$A$249:$A$422,$A12,'Appollo For Natural Oils'!$B$249:$B$422,$C12)</f>
        <v>19</v>
      </c>
      <c r="C12" s="85" t="str">
        <f t="array" ref="C12">IFERROR(INDEX('Appollo For Natural Oils'!$B$3:$B$422,SMALL(IF('Appollo For Natural Oils'!$F$3:$F$422&gt;0,ROW('Appollo For Natural Oils'!$F$3:$F$422)-2),ROW(A10))),"")</f>
        <v>Nastya Raefgo</v>
      </c>
      <c r="D12" s="7">
        <f t="shared" si="1"/>
        <v>0.72199999999999998</v>
      </c>
      <c r="E12" s="7">
        <f t="shared" si="2"/>
        <v>0.19</v>
      </c>
      <c r="F12" s="7"/>
    </row>
    <row r="13" spans="1:8" ht="18.600000000000001" x14ac:dyDescent="0.45">
      <c r="A13" s="5">
        <f t="array" ref="A13">IFERROR(INDEX('Appollo For Natural Oils'!$A$3:$A$422,SMALL(IF('Appollo For Natural Oils'!$F$3:$F$422&gt;0,ROW('Appollo For Natural Oils'!$F$3:$F$422)-2),ROW(A11))),"")</f>
        <v>45264</v>
      </c>
      <c r="B13" s="27">
        <f>SUMIFS('Appollo For Natural Oils'!$E$249:$E$422,'Appollo For Natural Oils'!$A$249:$A$422,$A13,'Appollo For Natural Oils'!$B$249:$B$422,$C13)</f>
        <v>551</v>
      </c>
      <c r="C13" s="85" t="str">
        <f t="array" ref="C13">IFERROR(INDEX('Appollo For Natural Oils'!$B$3:$B$422,SMALL(IF('Appollo For Natural Oils'!$F$3:$F$422&gt;0,ROW('Appollo For Natural Oils'!$F$3:$F$422)-2),ROW(A11))),"")</f>
        <v>Moren Raais</v>
      </c>
      <c r="D13" s="7">
        <f t="shared" si="1"/>
        <v>20.937999999999999</v>
      </c>
      <c r="E13" s="7">
        <f t="shared" si="2"/>
        <v>5.51</v>
      </c>
      <c r="F13" s="7"/>
    </row>
    <row r="14" spans="1:8" ht="18.600000000000001" x14ac:dyDescent="0.45">
      <c r="A14" s="5">
        <f t="array" ref="A14">IFERROR(INDEX('Appollo For Natural Oils'!$A$3:$A$422,SMALL(IF('Appollo For Natural Oils'!$F$3:$F$422&gt;0,ROW('Appollo For Natural Oils'!$F$3:$F$422)-2),ROW(A12))),"")</f>
        <v>45264</v>
      </c>
      <c r="B14" s="27">
        <f>SUMIFS('Appollo For Natural Oils'!$E$249:$E$422,'Appollo For Natural Oils'!$A$249:$A$422,$A14,'Appollo For Natural Oils'!$B$249:$B$422,$C14)</f>
        <v>131</v>
      </c>
      <c r="C14" s="85" t="str">
        <f t="array" ref="C14">IFERROR(INDEX('Appollo For Natural Oils'!$B$3:$B$422,SMALL(IF('Appollo For Natural Oils'!$F$3:$F$422&gt;0,ROW('Appollo For Natural Oils'!$F$3:$F$422)-2),ROW(A12))),"")</f>
        <v>Khalilov Akbeer</v>
      </c>
      <c r="D14" s="7">
        <f t="shared" si="1"/>
        <v>4.9779999999999998</v>
      </c>
      <c r="E14" s="7">
        <f t="shared" si="2"/>
        <v>1.31</v>
      </c>
      <c r="F14" s="7"/>
    </row>
    <row r="15" spans="1:8" ht="18.600000000000001" x14ac:dyDescent="0.45">
      <c r="A15" s="5">
        <f t="array" ref="A15">IFERROR(INDEX('Appollo For Natural Oils'!$A$3:$A$422,SMALL(IF('Appollo For Natural Oils'!$F$3:$F$422&gt;0,ROW('Appollo For Natural Oils'!$F$3:$F$422)-2),ROW(A13))),"")</f>
        <v>45264</v>
      </c>
      <c r="B15" s="27">
        <f>SUMIFS('Appollo For Natural Oils'!$E$249:$E$422,'Appollo For Natural Oils'!$A$249:$A$422,$A15,'Appollo For Natural Oils'!$B$249:$B$422,$C15)</f>
        <v>202</v>
      </c>
      <c r="C15" s="85" t="str">
        <f t="array" ref="C15">IFERROR(INDEX('Appollo For Natural Oils'!$B$3:$B$422,SMALL(IF('Appollo For Natural Oils'!$F$3:$F$422&gt;0,ROW('Appollo For Natural Oils'!$F$3:$F$422)-2),ROW(A13))),"")</f>
        <v>Ahmed Riad</v>
      </c>
      <c r="D15" s="7">
        <f t="shared" si="1"/>
        <v>7.6760000000000002</v>
      </c>
      <c r="E15" s="7">
        <f t="shared" si="2"/>
        <v>2.02</v>
      </c>
      <c r="F15" s="7"/>
    </row>
    <row r="16" spans="1:8" ht="18.600000000000001" x14ac:dyDescent="0.45">
      <c r="A16" s="5">
        <f t="array" ref="A16">IFERROR(INDEX('Appollo For Natural Oils'!$A$3:$A$422,SMALL(IF('Appollo For Natural Oils'!$F$3:$F$422&gt;0,ROW('Appollo For Natural Oils'!$F$3:$F$422)-2),ROW(A14))),"")</f>
        <v>45265</v>
      </c>
      <c r="B16" s="27">
        <f>SUMIFS('Appollo For Natural Oils'!$E$249:$E$422,'Appollo For Natural Oils'!$A$249:$A$422,$A16,'Appollo For Natural Oils'!$B$249:$B$422,$C16)</f>
        <v>56</v>
      </c>
      <c r="C16" s="85" t="str">
        <f t="array" ref="C16">IFERROR(INDEX('Appollo For Natural Oils'!$B$3:$B$422,SMALL(IF('Appollo For Natural Oils'!$F$3:$F$422&gt;0,ROW('Appollo For Natural Oils'!$F$3:$F$422)-2),ROW(A14))),"")</f>
        <v>Moren Raais</v>
      </c>
      <c r="D16" s="7">
        <f t="shared" si="1"/>
        <v>2.1280000000000001</v>
      </c>
      <c r="E16" s="7">
        <f t="shared" si="2"/>
        <v>0.56000000000000005</v>
      </c>
      <c r="F16" s="7"/>
    </row>
    <row r="17" spans="1:6" ht="18.600000000000001" x14ac:dyDescent="0.45">
      <c r="A17" s="5">
        <f t="array" ref="A17">IFERROR(INDEX('Appollo For Natural Oils'!$A$3:$A$422,SMALL(IF('Appollo For Natural Oils'!$F$3:$F$422&gt;0,ROW('Appollo For Natural Oils'!$F$3:$F$422)-2),ROW(A15))),"")</f>
        <v>45265</v>
      </c>
      <c r="B17" s="27">
        <f>SUMIFS('Appollo For Natural Oils'!$E$249:$E$422,'Appollo For Natural Oils'!$A$249:$A$422,$A17,'Appollo For Natural Oils'!$B$249:$B$422,$C17)</f>
        <v>171</v>
      </c>
      <c r="C17" s="85" t="str">
        <f t="array" ref="C17">IFERROR(INDEX('Appollo For Natural Oils'!$B$3:$B$422,SMALL(IF('Appollo For Natural Oils'!$F$3:$F$422&gt;0,ROW('Appollo For Natural Oils'!$F$3:$F$422)-2),ROW(A15))),"")</f>
        <v>Ahmed Riad</v>
      </c>
      <c r="D17" s="7">
        <f t="shared" si="1"/>
        <v>6.4980000000000002</v>
      </c>
      <c r="E17" s="7">
        <f t="shared" si="2"/>
        <v>1.71</v>
      </c>
      <c r="F17" s="7"/>
    </row>
    <row r="18" spans="1:6" ht="18.600000000000001" x14ac:dyDescent="0.45">
      <c r="A18" s="5">
        <f t="array" ref="A18">IFERROR(INDEX('Appollo For Natural Oils'!$A$3:$A$422,SMALL(IF('Appollo For Natural Oils'!$F$3:$F$422&gt;0,ROW('Appollo For Natural Oils'!$F$3:$F$422)-2),ROW(A16))),"")</f>
        <v>45265</v>
      </c>
      <c r="B18" s="27">
        <f>SUMIFS('Appollo For Natural Oils'!$E$249:$E$422,'Appollo For Natural Oils'!$A$249:$A$422,$A18,'Appollo For Natural Oils'!$B$249:$B$422,$C18)</f>
        <v>72</v>
      </c>
      <c r="C18" s="85" t="str">
        <f t="array" ref="C18">IFERROR(INDEX('Appollo For Natural Oils'!$B$3:$B$422,SMALL(IF('Appollo For Natural Oils'!$F$3:$F$422&gt;0,ROW('Appollo For Natural Oils'!$F$3:$F$422)-2),ROW(A16))),"")</f>
        <v>Lemdo Bhfdr</v>
      </c>
      <c r="D18" s="7">
        <f t="shared" si="1"/>
        <v>2.7359999999999998</v>
      </c>
      <c r="E18" s="7">
        <f t="shared" si="2"/>
        <v>0.72</v>
      </c>
      <c r="F18" s="7"/>
    </row>
    <row r="19" spans="1:6" ht="18.600000000000001" x14ac:dyDescent="0.45">
      <c r="A19" s="5">
        <f t="array" ref="A19">IFERROR(INDEX('Appollo For Natural Oils'!$A$3:$A$422,SMALL(IF('Appollo For Natural Oils'!$F$3:$F$422&gt;0,ROW('Appollo For Natural Oils'!$F$3:$F$422)-2),ROW(A17))),"")</f>
        <v>45265</v>
      </c>
      <c r="B19" s="27">
        <f>SUMIFS('Appollo For Natural Oils'!$E$249:$E$422,'Appollo For Natural Oils'!$A$249:$A$422,$A19,'Appollo For Natural Oils'!$B$249:$B$422,$C19)</f>
        <v>50</v>
      </c>
      <c r="C19" s="85" t="str">
        <f t="array" ref="C19">IFERROR(INDEX('Appollo For Natural Oils'!$B$3:$B$422,SMALL(IF('Appollo For Natural Oils'!$F$3:$F$422&gt;0,ROW('Appollo For Natural Oils'!$F$3:$F$422)-2),ROW(A17))),"")</f>
        <v>Ziad Googo</v>
      </c>
      <c r="D19" s="7">
        <f t="shared" si="1"/>
        <v>1.9</v>
      </c>
      <c r="E19" s="7">
        <f t="shared" si="2"/>
        <v>0.5</v>
      </c>
      <c r="F19" s="7"/>
    </row>
    <row r="20" spans="1:6" ht="18.600000000000001" x14ac:dyDescent="0.45">
      <c r="A20" s="5">
        <f t="array" ref="A20">IFERROR(INDEX('Appollo For Natural Oils'!$A$3:$A$422,SMALL(IF('Appollo For Natural Oils'!$F$3:$F$422&gt;0,ROW('Appollo For Natural Oils'!$F$3:$F$422)-2),ROW(A18))),"")</f>
        <v>45266</v>
      </c>
      <c r="B20" s="27">
        <f>SUMIFS('Appollo For Natural Oils'!$E$249:$E$422,'Appollo For Natural Oils'!$A$249:$A$422,$A20,'Appollo For Natural Oils'!$B$249:$B$422,$C20)</f>
        <v>61</v>
      </c>
      <c r="C20" s="85" t="str">
        <f t="array" ref="C20">IFERROR(INDEX('Appollo For Natural Oils'!$B$3:$B$422,SMALL(IF('Appollo For Natural Oils'!$F$3:$F$422&gt;0,ROW('Appollo For Natural Oils'!$F$3:$F$422)-2),ROW(A18))),"")</f>
        <v>Moren Raais</v>
      </c>
      <c r="D20" s="7">
        <f t="shared" si="1"/>
        <v>2.3180000000000001</v>
      </c>
      <c r="E20" s="7">
        <f t="shared" si="2"/>
        <v>0.61</v>
      </c>
      <c r="F20" s="7"/>
    </row>
    <row r="21" spans="1:6" ht="18.600000000000001" x14ac:dyDescent="0.45">
      <c r="A21" s="5">
        <f t="array" ref="A21">IFERROR(INDEX('Appollo For Natural Oils'!$A$3:$A$422,SMALL(IF('Appollo For Natural Oils'!$F$3:$F$422&gt;0,ROW('Appollo For Natural Oils'!$F$3:$F$422)-2),ROW(A19))),"")</f>
        <v>45266</v>
      </c>
      <c r="B21" s="27">
        <f>SUMIFS('Appollo For Natural Oils'!$E$249:$E$422,'Appollo For Natural Oils'!$A$249:$A$422,$A21,'Appollo For Natural Oils'!$B$249:$B$422,$C21)</f>
        <v>12</v>
      </c>
      <c r="C21" s="85" t="str">
        <f t="array" ref="C21">IFERROR(INDEX('Appollo For Natural Oils'!$B$3:$B$422,SMALL(IF('Appollo For Natural Oils'!$F$3:$F$422&gt;0,ROW('Appollo For Natural Oils'!$F$3:$F$422)-2),ROW(A19))),"")</f>
        <v>Ahmed Riad</v>
      </c>
      <c r="D21" s="7">
        <f t="shared" si="1"/>
        <v>0.45599999999999996</v>
      </c>
      <c r="E21" s="7">
        <f t="shared" si="2"/>
        <v>0.12</v>
      </c>
      <c r="F21" s="7"/>
    </row>
    <row r="22" spans="1:6" ht="18.600000000000001" x14ac:dyDescent="0.45">
      <c r="A22" s="5">
        <f t="array" ref="A22">IFERROR(INDEX('Appollo For Natural Oils'!$A$3:$A$422,SMALL(IF('Appollo For Natural Oils'!$F$3:$F$422&gt;0,ROW('Appollo For Natural Oils'!$F$3:$F$422)-2),ROW(A20))),"")</f>
        <v>45266</v>
      </c>
      <c r="B22" s="27">
        <f>SUMIFS('Appollo For Natural Oils'!$E$249:$E$422,'Appollo For Natural Oils'!$A$249:$A$422,$A22,'Appollo For Natural Oils'!$B$249:$B$422,$C22)</f>
        <v>170</v>
      </c>
      <c r="C22" s="85" t="str">
        <f t="array" ref="C22">IFERROR(INDEX('Appollo For Natural Oils'!$B$3:$B$422,SMALL(IF('Appollo For Natural Oils'!$F$3:$F$422&gt;0,ROW('Appollo For Natural Oils'!$F$3:$F$422)-2),ROW(A20))),"")</f>
        <v>Lemdo Bhfdr</v>
      </c>
      <c r="D22" s="7">
        <f t="shared" si="1"/>
        <v>6.46</v>
      </c>
      <c r="E22" s="7">
        <f t="shared" si="2"/>
        <v>1.7</v>
      </c>
      <c r="F22" s="7"/>
    </row>
    <row r="23" spans="1:6" ht="18.600000000000001" x14ac:dyDescent="0.45">
      <c r="A23" s="5">
        <f t="array" ref="A23">IFERROR(INDEX('Appollo For Natural Oils'!$A$3:$A$422,SMALL(IF('Appollo For Natural Oils'!$F$3:$F$422&gt;0,ROW('Appollo For Natural Oils'!$F$3:$F$422)-2),ROW(A21))),"")</f>
        <v>45266</v>
      </c>
      <c r="B23" s="27">
        <f>SUMIFS('Appollo For Natural Oils'!$E$249:$E$422,'Appollo For Natural Oils'!$A$249:$A$422,$A23,'Appollo For Natural Oils'!$B$249:$B$422,$C23)</f>
        <v>97</v>
      </c>
      <c r="C23" s="85" t="str">
        <f t="array" ref="C23">IFERROR(INDEX('Appollo For Natural Oils'!$B$3:$B$422,SMALL(IF('Appollo For Natural Oils'!$F$3:$F$422&gt;0,ROW('Appollo For Natural Oils'!$F$3:$F$422)-2),ROW(A21))),"")</f>
        <v>Nastya Raefgo</v>
      </c>
      <c r="D23" s="7">
        <f t="shared" si="1"/>
        <v>3.6859999999999999</v>
      </c>
      <c r="E23" s="7">
        <f t="shared" si="2"/>
        <v>0.97</v>
      </c>
      <c r="F23" s="7"/>
    </row>
    <row r="24" spans="1:6" ht="18.600000000000001" x14ac:dyDescent="0.45">
      <c r="A24" s="5">
        <f t="array" ref="A24">IFERROR(INDEX('Appollo For Natural Oils'!$A$3:$A$422,SMALL(IF('Appollo For Natural Oils'!$F$3:$F$422&gt;0,ROW('Appollo For Natural Oils'!$F$3:$F$422)-2),ROW(A22))),"")</f>
        <v>45266</v>
      </c>
      <c r="B24" s="27">
        <f>SUMIFS('Appollo For Natural Oils'!$E$249:$E$422,'Appollo For Natural Oils'!$A$249:$A$422,$A24,'Appollo For Natural Oils'!$B$249:$B$422,$C24)</f>
        <v>35</v>
      </c>
      <c r="C24" s="85" t="str">
        <f t="array" ref="C24">IFERROR(INDEX('Appollo For Natural Oils'!$B$3:$B$422,SMALL(IF('Appollo For Natural Oils'!$F$3:$F$422&gt;0,ROW('Appollo For Natural Oils'!$F$3:$F$422)-2),ROW(A22))),"")</f>
        <v>Selen Reda</v>
      </c>
      <c r="D24" s="7">
        <f t="shared" si="1"/>
        <v>1.33</v>
      </c>
      <c r="E24" s="7">
        <f t="shared" si="2"/>
        <v>0.35000000000000003</v>
      </c>
      <c r="F24" s="7"/>
    </row>
    <row r="25" spans="1:6" ht="18.600000000000001" x14ac:dyDescent="0.45">
      <c r="A25" s="5">
        <f t="array" ref="A25">IFERROR(INDEX('Appollo For Natural Oils'!$A$3:$A$422,SMALL(IF('Appollo For Natural Oils'!$F$3:$F$422&gt;0,ROW('Appollo For Natural Oils'!$F$3:$F$422)-2),ROW(A23))),"")</f>
        <v>45267</v>
      </c>
      <c r="B25" s="27">
        <f>SUMIFS('Appollo For Natural Oils'!$E$249:$E$422,'Appollo For Natural Oils'!$A$249:$A$422,$A25,'Appollo For Natural Oils'!$B$249:$B$422,$C25)</f>
        <v>167</v>
      </c>
      <c r="C25" s="85" t="str">
        <f t="array" ref="C25">IFERROR(INDEX('Appollo For Natural Oils'!$B$3:$B$422,SMALL(IF('Appollo For Natural Oils'!$F$3:$F$422&gt;0,ROW('Appollo For Natural Oils'!$F$3:$F$422)-2),ROW(A23))),"")</f>
        <v>Moren Raais</v>
      </c>
      <c r="D25" s="7">
        <f t="shared" si="1"/>
        <v>6.3460000000000001</v>
      </c>
      <c r="E25" s="7">
        <f t="shared" si="2"/>
        <v>1.67</v>
      </c>
      <c r="F25" s="7"/>
    </row>
    <row r="26" spans="1:6" ht="18.600000000000001" x14ac:dyDescent="0.45">
      <c r="A26" s="5">
        <f t="array" ref="A26">IFERROR(INDEX('Appollo For Natural Oils'!$A$3:$A$422,SMALL(IF('Appollo For Natural Oils'!$F$3:$F$422&gt;0,ROW('Appollo For Natural Oils'!$F$3:$F$422)-2),ROW(A24))),"")</f>
        <v>45267</v>
      </c>
      <c r="B26" s="27">
        <f>SUMIFS('Appollo For Natural Oils'!$E$249:$E$422,'Appollo For Natural Oils'!$A$249:$A$422,$A26,'Appollo For Natural Oils'!$B$249:$B$422,$C26)</f>
        <v>85</v>
      </c>
      <c r="C26" s="85" t="str">
        <f t="array" ref="C26">IFERROR(INDEX('Appollo For Natural Oils'!$B$3:$B$422,SMALL(IF('Appollo For Natural Oils'!$F$3:$F$422&gt;0,ROW('Appollo For Natural Oils'!$F$3:$F$422)-2),ROW(A24))),"")</f>
        <v>Selen Reda</v>
      </c>
      <c r="D26" s="7">
        <f t="shared" si="1"/>
        <v>3.23</v>
      </c>
      <c r="E26" s="7">
        <f t="shared" si="2"/>
        <v>0.85</v>
      </c>
      <c r="F26" s="7"/>
    </row>
    <row r="27" spans="1:6" ht="18.600000000000001" x14ac:dyDescent="0.45">
      <c r="A27" s="5">
        <f t="array" ref="A27">IFERROR(INDEX('Appollo For Natural Oils'!$A$3:$A$422,SMALL(IF('Appollo For Natural Oils'!$F$3:$F$422&gt;0,ROW('Appollo For Natural Oils'!$F$3:$F$422)-2),ROW(A25))),"")</f>
        <v>45268</v>
      </c>
      <c r="B27" s="27">
        <f>SUMIFS('Appollo For Natural Oils'!$E$249:$E$422,'Appollo For Natural Oils'!$A$249:$A$422,$A27,'Appollo For Natural Oils'!$B$249:$B$422,$C27)</f>
        <v>42</v>
      </c>
      <c r="C27" s="85" t="str">
        <f t="array" ref="C27">IFERROR(INDEX('Appollo For Natural Oils'!$B$3:$B$422,SMALL(IF('Appollo For Natural Oils'!$F$3:$F$422&gt;0,ROW('Appollo For Natural Oils'!$F$3:$F$422)-2),ROW(A25))),"")</f>
        <v>Selen Reda</v>
      </c>
      <c r="D27" s="7">
        <f t="shared" si="1"/>
        <v>1.5959999999999999</v>
      </c>
      <c r="E27" s="7">
        <f t="shared" si="2"/>
        <v>0.42</v>
      </c>
      <c r="F27" s="7"/>
    </row>
    <row r="28" spans="1:6" ht="18.600000000000001" x14ac:dyDescent="0.45">
      <c r="A28" s="5">
        <f t="array" ref="A28">IFERROR(INDEX('Appollo For Natural Oils'!$A$3:$A$422,SMALL(IF('Appollo For Natural Oils'!$F$3:$F$422&gt;0,ROW('Appollo For Natural Oils'!$F$3:$F$422)-2),ROW(A26))),"")</f>
        <v>45268</v>
      </c>
      <c r="B28" s="27">
        <f>SUMIFS('Appollo For Natural Oils'!$E$249:$E$422,'Appollo For Natural Oils'!$A$249:$A$422,$A28,'Appollo For Natural Oils'!$B$249:$B$422,$C28)</f>
        <v>63</v>
      </c>
      <c r="C28" s="85" t="str">
        <f t="array" ref="C28">IFERROR(INDEX('Appollo For Natural Oils'!$B$3:$B$422,SMALL(IF('Appollo For Natural Oils'!$F$3:$F$422&gt;0,ROW('Appollo For Natural Oils'!$F$3:$F$422)-2),ROW(A26))),"")</f>
        <v>Lemdo Bhfdr</v>
      </c>
      <c r="D28" s="7">
        <f t="shared" si="1"/>
        <v>2.3940000000000001</v>
      </c>
      <c r="E28" s="7">
        <f t="shared" si="2"/>
        <v>0.63</v>
      </c>
      <c r="F28" s="7"/>
    </row>
    <row r="29" spans="1:6" ht="18.600000000000001" x14ac:dyDescent="0.45">
      <c r="A29" s="5">
        <f t="array" ref="A29">IFERROR(INDEX('Appollo For Natural Oils'!$A$3:$A$422,SMALL(IF('Appollo For Natural Oils'!$F$3:$F$422&gt;0,ROW('Appollo For Natural Oils'!$F$3:$F$422)-2),ROW(A27))),"")</f>
        <v>45268</v>
      </c>
      <c r="B29" s="27">
        <f>SUMIFS('Appollo For Natural Oils'!$E$249:$E$422,'Appollo For Natural Oils'!$A$249:$A$422,$A29,'Appollo For Natural Oils'!$B$249:$B$422,$C29)</f>
        <v>246</v>
      </c>
      <c r="C29" s="85" t="str">
        <f t="array" ref="C29">IFERROR(INDEX('Appollo For Natural Oils'!$B$3:$B$422,SMALL(IF('Appollo For Natural Oils'!$F$3:$F$422&gt;0,ROW('Appollo For Natural Oils'!$F$3:$F$422)-2),ROW(A27))),"")</f>
        <v>Ahmed Riad</v>
      </c>
      <c r="D29" s="7">
        <f t="shared" si="1"/>
        <v>9.347999999999999</v>
      </c>
      <c r="E29" s="7">
        <f t="shared" si="2"/>
        <v>2.46</v>
      </c>
      <c r="F29" s="7"/>
    </row>
    <row r="30" spans="1:6" ht="18.600000000000001" x14ac:dyDescent="0.45">
      <c r="A30" s="5">
        <f t="array" ref="A30">IFERROR(INDEX('Appollo For Natural Oils'!$A$3:$A$422,SMALL(IF('Appollo For Natural Oils'!$F$3:$F$422&gt;0,ROW('Appollo For Natural Oils'!$F$3:$F$422)-2),ROW(A28))),"")</f>
        <v>45268</v>
      </c>
      <c r="B30" s="27">
        <f>SUMIFS('Appollo For Natural Oils'!$E$249:$E$422,'Appollo For Natural Oils'!$A$249:$A$422,$A30,'Appollo For Natural Oils'!$B$249:$B$422,$C30)</f>
        <v>147</v>
      </c>
      <c r="C30" s="85" t="str">
        <f t="array" ref="C30">IFERROR(INDEX('Appollo For Natural Oils'!$B$3:$B$422,SMALL(IF('Appollo For Natural Oils'!$F$3:$F$422&gt;0,ROW('Appollo For Natural Oils'!$F$3:$F$422)-2),ROW(A28))),"")</f>
        <v>makgo Gerfd</v>
      </c>
      <c r="D30" s="7">
        <f t="shared" si="1"/>
        <v>5.5860000000000003</v>
      </c>
      <c r="E30" s="7">
        <f t="shared" si="2"/>
        <v>1.47</v>
      </c>
      <c r="F30" s="7"/>
    </row>
    <row r="31" spans="1:6" ht="18.600000000000001" x14ac:dyDescent="0.45">
      <c r="A31" s="5">
        <f t="array" ref="A31">IFERROR(INDEX('Appollo For Natural Oils'!$A$3:$A$422,SMALL(IF('Appollo For Natural Oils'!$F$3:$F$422&gt;0,ROW('Appollo For Natural Oils'!$F$3:$F$422)-2),ROW(A29))),"")</f>
        <v>45268</v>
      </c>
      <c r="B31" s="27">
        <f>SUMIFS('Appollo For Natural Oils'!$E$249:$E$422,'Appollo For Natural Oils'!$A$249:$A$422,$A31,'Appollo For Natural Oils'!$B$249:$B$422,$C31)</f>
        <v>51</v>
      </c>
      <c r="C31" s="85" t="str">
        <f t="array" ref="C31">IFERROR(INDEX('Appollo For Natural Oils'!$B$3:$B$422,SMALL(IF('Appollo For Natural Oils'!$F$3:$F$422&gt;0,ROW('Appollo For Natural Oils'!$F$3:$F$422)-2),ROW(A29))),"")</f>
        <v>Ameno Allilov</v>
      </c>
      <c r="D31" s="7">
        <f t="shared" si="1"/>
        <v>1.9379999999999999</v>
      </c>
      <c r="E31" s="7">
        <f t="shared" si="2"/>
        <v>0.51</v>
      </c>
      <c r="F31" s="7"/>
    </row>
    <row r="32" spans="1:6" ht="18.600000000000001" x14ac:dyDescent="0.45">
      <c r="A32" s="5">
        <f t="array" ref="A32">IFERROR(INDEX('Appollo For Natural Oils'!$A$3:$A$422,SMALL(IF('Appollo For Natural Oils'!$F$3:$F$422&gt;0,ROW('Appollo For Natural Oils'!$F$3:$F$422)-2),ROW(A30))),"")</f>
        <v>45269</v>
      </c>
      <c r="B32" s="27">
        <f>SUMIFS('Appollo For Natural Oils'!$E$249:$E$422,'Appollo For Natural Oils'!$A$249:$A$422,$A32,'Appollo For Natural Oils'!$B$249:$B$422,$C32)</f>
        <v>75</v>
      </c>
      <c r="C32" s="85" t="str">
        <f t="array" ref="C32">IFERROR(INDEX('Appollo For Natural Oils'!$B$3:$B$422,SMALL(IF('Appollo For Natural Oils'!$F$3:$F$422&gt;0,ROW('Appollo For Natural Oils'!$F$3:$F$422)-2),ROW(A30))),"")</f>
        <v>Lemdo Bhfdr</v>
      </c>
      <c r="D32" s="7">
        <f t="shared" si="1"/>
        <v>2.85</v>
      </c>
      <c r="E32" s="7">
        <f t="shared" si="2"/>
        <v>0.75</v>
      </c>
      <c r="F32" s="7"/>
    </row>
    <row r="33" spans="1:6" ht="18.600000000000001" x14ac:dyDescent="0.45">
      <c r="A33" s="5">
        <f t="array" ref="A33">IFERROR(INDEX('Appollo For Natural Oils'!$A$3:$A$422,SMALL(IF('Appollo For Natural Oils'!$F$3:$F$422&gt;0,ROW('Appollo For Natural Oils'!$F$3:$F$422)-2),ROW(A31))),"")</f>
        <v>45269</v>
      </c>
      <c r="B33" s="27">
        <f>SUMIFS('Appollo For Natural Oils'!$E$249:$E$422,'Appollo For Natural Oils'!$A$249:$A$422,$A33,'Appollo For Natural Oils'!$B$249:$B$422,$C33)</f>
        <v>40</v>
      </c>
      <c r="C33" s="85" t="str">
        <f t="array" ref="C33">IFERROR(INDEX('Appollo For Natural Oils'!$B$3:$B$422,SMALL(IF('Appollo For Natural Oils'!$F$3:$F$422&gt;0,ROW('Appollo For Natural Oils'!$F$3:$F$422)-2),ROW(A31))),"")</f>
        <v>Ahmed Riad</v>
      </c>
      <c r="D33" s="7">
        <f t="shared" si="1"/>
        <v>1.52</v>
      </c>
      <c r="E33" s="7">
        <f t="shared" si="2"/>
        <v>0.4</v>
      </c>
      <c r="F33" s="7"/>
    </row>
    <row r="34" spans="1:6" ht="18.600000000000001" x14ac:dyDescent="0.45">
      <c r="A34" s="5">
        <f t="array" ref="A34">IFERROR(INDEX('Appollo For Natural Oils'!$A$3:$A$422,SMALL(IF('Appollo For Natural Oils'!$F$3:$F$422&gt;0,ROW('Appollo For Natural Oils'!$F$3:$F$422)-2),ROW(A32))),"")</f>
        <v>45269</v>
      </c>
      <c r="B34" s="27">
        <f>SUMIFS('Appollo For Natural Oils'!$E$249:$E$422,'Appollo For Natural Oils'!$A$249:$A$422,$A34,'Appollo For Natural Oils'!$B$249:$B$422,$C34)</f>
        <v>164</v>
      </c>
      <c r="C34" s="85" t="str">
        <f t="array" ref="C34">IFERROR(INDEX('Appollo For Natural Oils'!$B$3:$B$422,SMALL(IF('Appollo For Natural Oils'!$F$3:$F$422&gt;0,ROW('Appollo For Natural Oils'!$F$3:$F$422)-2),ROW(A32))),"")</f>
        <v>Moren Raais</v>
      </c>
      <c r="D34" s="7">
        <f t="shared" si="1"/>
        <v>6.2320000000000002</v>
      </c>
      <c r="E34" s="7">
        <f t="shared" si="2"/>
        <v>1.6400000000000001</v>
      </c>
      <c r="F34" s="7"/>
    </row>
    <row r="35" spans="1:6" ht="18.600000000000001" x14ac:dyDescent="0.45">
      <c r="A35" s="5">
        <f t="array" ref="A35">IFERROR(INDEX('Appollo For Natural Oils'!$A$3:$A$422,SMALL(IF('Appollo For Natural Oils'!$F$3:$F$422&gt;0,ROW('Appollo For Natural Oils'!$F$3:$F$422)-2),ROW(A33))),"")</f>
        <v>45269</v>
      </c>
      <c r="B35" s="27">
        <f>SUMIFS('Appollo For Natural Oils'!$E$249:$E$422,'Appollo For Natural Oils'!$A$249:$A$422,$A35,'Appollo For Natural Oils'!$B$249:$B$422,$C35)</f>
        <v>62</v>
      </c>
      <c r="C35" s="85" t="str">
        <f t="array" ref="C35">IFERROR(INDEX('Appollo For Natural Oils'!$B$3:$B$422,SMALL(IF('Appollo For Natural Oils'!$F$3:$F$422&gt;0,ROW('Appollo For Natural Oils'!$F$3:$F$422)-2),ROW(A33))),"")</f>
        <v>Nastya Raefgo</v>
      </c>
      <c r="D35" s="7">
        <f t="shared" si="1"/>
        <v>2.3559999999999999</v>
      </c>
      <c r="E35" s="7">
        <f t="shared" si="2"/>
        <v>0.62</v>
      </c>
      <c r="F35" s="7"/>
    </row>
    <row r="36" spans="1:6" ht="18.600000000000001" x14ac:dyDescent="0.45">
      <c r="A36" s="5">
        <f t="array" ref="A36">IFERROR(INDEX('Appollo For Natural Oils'!$A$3:$A$422,SMALL(IF('Appollo For Natural Oils'!$F$3:$F$422&gt;0,ROW('Appollo For Natural Oils'!$F$3:$F$422)-2),ROW(A34))),"")</f>
        <v>45270</v>
      </c>
      <c r="B36" s="27">
        <f>SUMIFS('Appollo For Natural Oils'!$E$249:$E$422,'Appollo For Natural Oils'!$A$249:$A$422,$A36,'Appollo For Natural Oils'!$B$249:$B$422,$C36)</f>
        <v>111</v>
      </c>
      <c r="C36" s="85" t="str">
        <f t="array" ref="C36">IFERROR(INDEX('Appollo For Natural Oils'!$B$3:$B$422,SMALL(IF('Appollo For Natural Oils'!$F$3:$F$422&gt;0,ROW('Appollo For Natural Oils'!$F$3:$F$422)-2),ROW(A34))),"")</f>
        <v>Moren Raais</v>
      </c>
      <c r="D36" s="7">
        <f t="shared" si="1"/>
        <v>4.218</v>
      </c>
      <c r="E36" s="7">
        <f t="shared" si="2"/>
        <v>1.1100000000000001</v>
      </c>
      <c r="F36" s="7"/>
    </row>
    <row r="37" spans="1:6" ht="18.600000000000001" x14ac:dyDescent="0.45">
      <c r="A37" s="5">
        <f t="array" ref="A37">IFERROR(INDEX('Appollo For Natural Oils'!$A$3:$A$422,SMALL(IF('Appollo For Natural Oils'!$F$3:$F$422&gt;0,ROW('Appollo For Natural Oils'!$F$3:$F$422)-2),ROW(A35))),"")</f>
        <v>45270</v>
      </c>
      <c r="B37" s="27">
        <f>SUMIFS('Appollo For Natural Oils'!$E$249:$E$422,'Appollo For Natural Oils'!$A$249:$A$422,$A37,'Appollo For Natural Oils'!$B$249:$B$422,$C37)</f>
        <v>123</v>
      </c>
      <c r="C37" s="85" t="str">
        <f t="array" ref="C37">IFERROR(INDEX('Appollo For Natural Oils'!$B$3:$B$422,SMALL(IF('Appollo For Natural Oils'!$F$3:$F$422&gt;0,ROW('Appollo For Natural Oils'!$F$3:$F$422)-2),ROW(A35))),"")</f>
        <v>Nastya Raefgo</v>
      </c>
      <c r="D37" s="7">
        <f t="shared" si="1"/>
        <v>4.6739999999999995</v>
      </c>
      <c r="E37" s="7">
        <f t="shared" si="2"/>
        <v>1.23</v>
      </c>
      <c r="F37" s="7"/>
    </row>
    <row r="38" spans="1:6" ht="18.600000000000001" x14ac:dyDescent="0.45">
      <c r="A38" s="5">
        <f t="array" ref="A38">IFERROR(INDEX('Appollo For Natural Oils'!$A$3:$A$422,SMALL(IF('Appollo For Natural Oils'!$F$3:$F$422&gt;0,ROW('Appollo For Natural Oils'!$F$3:$F$422)-2),ROW(A36))),"")</f>
        <v>45270</v>
      </c>
      <c r="B38" s="27">
        <f>SUMIFS('Appollo For Natural Oils'!$E$249:$E$422,'Appollo For Natural Oils'!$A$249:$A$422,$A38,'Appollo For Natural Oils'!$B$249:$B$422,$C38)</f>
        <v>290</v>
      </c>
      <c r="C38" s="85" t="str">
        <f t="array" ref="C38">IFERROR(INDEX('Appollo For Natural Oils'!$B$3:$B$422,SMALL(IF('Appollo For Natural Oils'!$F$3:$F$422&gt;0,ROW('Appollo For Natural Oils'!$F$3:$F$422)-2),ROW(A36))),"")</f>
        <v>Lemdo Bhfdr</v>
      </c>
      <c r="D38" s="7">
        <f t="shared" si="1"/>
        <v>11.02</v>
      </c>
      <c r="E38" s="7">
        <f t="shared" si="2"/>
        <v>2.9</v>
      </c>
      <c r="F38" s="7"/>
    </row>
    <row r="39" spans="1:6" ht="18.600000000000001" x14ac:dyDescent="0.45">
      <c r="A39" s="5">
        <f t="array" ref="A39">IFERROR(INDEX('Appollo For Natural Oils'!$A$3:$A$422,SMALL(IF('Appollo For Natural Oils'!$F$3:$F$422&gt;0,ROW('Appollo For Natural Oils'!$F$3:$F$422)-2),ROW(A37))),"")</f>
        <v>45270</v>
      </c>
      <c r="B39" s="27">
        <f>SUMIFS('Appollo For Natural Oils'!$E$249:$E$422,'Appollo For Natural Oils'!$A$249:$A$422,$A39,'Appollo For Natural Oils'!$B$249:$B$422,$C39)</f>
        <v>25</v>
      </c>
      <c r="C39" s="85" t="str">
        <f t="array" ref="C39">IFERROR(INDEX('Appollo For Natural Oils'!$B$3:$B$422,SMALL(IF('Appollo For Natural Oils'!$F$3:$F$422&gt;0,ROW('Appollo For Natural Oils'!$F$3:$F$422)-2),ROW(A37))),"")</f>
        <v>Selen Reda</v>
      </c>
      <c r="D39" s="7">
        <f t="shared" si="1"/>
        <v>0.95</v>
      </c>
      <c r="E39" s="7">
        <f t="shared" si="2"/>
        <v>0.25</v>
      </c>
      <c r="F39" s="7"/>
    </row>
    <row r="40" spans="1:6" ht="18.600000000000001" x14ac:dyDescent="0.45">
      <c r="A40" s="5">
        <f t="array" ref="A40">IFERROR(INDEX('Appollo For Natural Oils'!$A$3:$A$422,SMALL(IF('Appollo For Natural Oils'!$F$3:$F$422&gt;0,ROW('Appollo For Natural Oils'!$F$3:$F$422)-2),ROW(A38))),"")</f>
        <v>45270</v>
      </c>
      <c r="B40" s="27">
        <f>SUMIFS('Appollo For Natural Oils'!$E$249:$E$422,'Appollo For Natural Oils'!$A$249:$A$422,$A40,'Appollo For Natural Oils'!$B$249:$B$422,$C40)</f>
        <v>203</v>
      </c>
      <c r="C40" s="85" t="str">
        <f t="array" ref="C40">IFERROR(INDEX('Appollo For Natural Oils'!$B$3:$B$422,SMALL(IF('Appollo For Natural Oils'!$F$3:$F$422&gt;0,ROW('Appollo For Natural Oils'!$F$3:$F$422)-2),ROW(A38))),"")</f>
        <v>makgo Gerfd</v>
      </c>
      <c r="D40" s="7">
        <f t="shared" si="1"/>
        <v>7.7139999999999995</v>
      </c>
      <c r="E40" s="7">
        <f t="shared" si="2"/>
        <v>2.0300000000000002</v>
      </c>
      <c r="F40" s="7"/>
    </row>
    <row r="41" spans="1:6" ht="18.600000000000001" x14ac:dyDescent="0.45">
      <c r="A41" s="5">
        <f t="array" ref="A41">IFERROR(INDEX('Appollo For Natural Oils'!$A$3:$A$422,SMALL(IF('Appollo For Natural Oils'!$F$3:$F$422&gt;0,ROW('Appollo For Natural Oils'!$F$3:$F$422)-2),ROW(A39))),"")</f>
        <v>45271</v>
      </c>
      <c r="B41" s="27">
        <f>SUMIFS('Appollo For Natural Oils'!$E$249:$E$422,'Appollo For Natural Oils'!$A$249:$A$422,$A41,'Appollo For Natural Oils'!$B$249:$B$422,$C41)</f>
        <v>154</v>
      </c>
      <c r="C41" s="85" t="str">
        <f t="array" ref="C41">IFERROR(INDEX('Appollo For Natural Oils'!$B$3:$B$422,SMALL(IF('Appollo For Natural Oils'!$F$3:$F$422&gt;0,ROW('Appollo For Natural Oils'!$F$3:$F$422)-2),ROW(A39))),"")</f>
        <v>Dell Sidov</v>
      </c>
      <c r="D41" s="7">
        <f t="shared" si="1"/>
        <v>5.8519999999999994</v>
      </c>
      <c r="E41" s="7">
        <f t="shared" si="2"/>
        <v>1.54</v>
      </c>
      <c r="F41" s="7"/>
    </row>
    <row r="42" spans="1:6" ht="18.600000000000001" x14ac:dyDescent="0.45">
      <c r="A42" s="5">
        <f t="array" ref="A42">IFERROR(INDEX('Appollo For Natural Oils'!$A$3:$A$422,SMALL(IF('Appollo For Natural Oils'!$F$3:$F$422&gt;0,ROW('Appollo For Natural Oils'!$F$3:$F$422)-2),ROW(A40))),"")</f>
        <v>45271</v>
      </c>
      <c r="B42" s="27">
        <f>SUMIFS('Appollo For Natural Oils'!$E$249:$E$422,'Appollo For Natural Oils'!$A$249:$A$422,$A42,'Appollo For Natural Oils'!$B$249:$B$422,$C42)</f>
        <v>190</v>
      </c>
      <c r="C42" s="85" t="str">
        <f t="array" ref="C42">IFERROR(INDEX('Appollo For Natural Oils'!$B$3:$B$422,SMALL(IF('Appollo For Natural Oils'!$F$3:$F$422&gt;0,ROW('Appollo For Natural Oils'!$F$3:$F$422)-2),ROW(A40))),"")</f>
        <v>Selen Reda</v>
      </c>
      <c r="D42" s="7">
        <f t="shared" si="1"/>
        <v>7.22</v>
      </c>
      <c r="E42" s="7">
        <f t="shared" si="2"/>
        <v>1.9000000000000001</v>
      </c>
      <c r="F42" s="7"/>
    </row>
    <row r="43" spans="1:6" ht="18.600000000000001" x14ac:dyDescent="0.45">
      <c r="A43" s="5">
        <f t="array" ref="A43">IFERROR(INDEX('Appollo For Natural Oils'!$A$3:$A$422,SMALL(IF('Appollo For Natural Oils'!$F$3:$F$422&gt;0,ROW('Appollo For Natural Oils'!$F$3:$F$422)-2),ROW(A41))),"")</f>
        <v>45271</v>
      </c>
      <c r="B43" s="27">
        <f>SUMIFS('Appollo For Natural Oils'!$E$249:$E$422,'Appollo For Natural Oils'!$A$249:$A$422,$A43,'Appollo For Natural Oils'!$B$249:$B$422,$C43)</f>
        <v>219</v>
      </c>
      <c r="C43" s="85" t="str">
        <f t="array" ref="C43">IFERROR(INDEX('Appollo For Natural Oils'!$B$3:$B$422,SMALL(IF('Appollo For Natural Oils'!$F$3:$F$422&gt;0,ROW('Appollo For Natural Oils'!$F$3:$F$422)-2),ROW(A41))),"")</f>
        <v>Ahmed Riad</v>
      </c>
      <c r="D43" s="7">
        <f t="shared" si="1"/>
        <v>8.3219999999999992</v>
      </c>
      <c r="E43" s="7">
        <f t="shared" si="2"/>
        <v>2.19</v>
      </c>
      <c r="F43" s="7"/>
    </row>
    <row r="44" spans="1:6" ht="18.600000000000001" x14ac:dyDescent="0.45">
      <c r="A44" s="5">
        <f t="array" ref="A44">IFERROR(INDEX('Appollo For Natural Oils'!$A$3:$A$422,SMALL(IF('Appollo For Natural Oils'!$F$3:$F$422&gt;0,ROW('Appollo For Natural Oils'!$F$3:$F$422)-2),ROW(A42))),"")</f>
        <v>45271</v>
      </c>
      <c r="B44" s="27">
        <f>SUMIFS('Appollo For Natural Oils'!$E$249:$E$422,'Appollo For Natural Oils'!$A$249:$A$422,$A44,'Appollo For Natural Oils'!$B$249:$B$422,$C44)</f>
        <v>55</v>
      </c>
      <c r="C44" s="85" t="str">
        <f t="array" ref="C44">IFERROR(INDEX('Appollo For Natural Oils'!$B$3:$B$422,SMALL(IF('Appollo For Natural Oils'!$F$3:$F$422&gt;0,ROW('Appollo For Natural Oils'!$F$3:$F$422)-2),ROW(A42))),"")</f>
        <v>Ameno Allilov</v>
      </c>
      <c r="D44" s="7">
        <f t="shared" si="1"/>
        <v>2.09</v>
      </c>
      <c r="E44" s="7">
        <f t="shared" si="2"/>
        <v>0.55000000000000004</v>
      </c>
      <c r="F44" s="7"/>
    </row>
    <row r="45" spans="1:6" ht="18.600000000000001" x14ac:dyDescent="0.45">
      <c r="A45" s="5">
        <f t="array" ref="A45">IFERROR(INDEX('Appollo For Natural Oils'!$A$3:$A$422,SMALL(IF('Appollo For Natural Oils'!$F$3:$F$422&gt;0,ROW('Appollo For Natural Oils'!$F$3:$F$422)-2),ROW(A43))),"")</f>
        <v>45271</v>
      </c>
      <c r="B45" s="27">
        <f>SUMIFS('Appollo For Natural Oils'!$E$249:$E$422,'Appollo For Natural Oils'!$A$249:$A$422,$A45,'Appollo For Natural Oils'!$B$249:$B$422,$C45)</f>
        <v>450</v>
      </c>
      <c r="C45" s="85" t="str">
        <f t="array" ref="C45">IFERROR(INDEX('Appollo For Natural Oils'!$B$3:$B$422,SMALL(IF('Appollo For Natural Oils'!$F$3:$F$422&gt;0,ROW('Appollo For Natural Oils'!$F$3:$F$422)-2),ROW(A43))),"")</f>
        <v>Moren Raais</v>
      </c>
      <c r="D45" s="7">
        <f t="shared" si="1"/>
        <v>17.099999999999998</v>
      </c>
      <c r="E45" s="7">
        <f t="shared" si="2"/>
        <v>4.5</v>
      </c>
      <c r="F45" s="7"/>
    </row>
    <row r="46" spans="1:6" ht="18.600000000000001" x14ac:dyDescent="0.45">
      <c r="A46" s="5">
        <f t="array" ref="A46">IFERROR(INDEX('Appollo For Natural Oils'!$A$3:$A$422,SMALL(IF('Appollo For Natural Oils'!$F$3:$F$422&gt;0,ROW('Appollo For Natural Oils'!$F$3:$F$422)-2),ROW(A44))),"")</f>
        <v>45272</v>
      </c>
      <c r="B46" s="27">
        <f>SUMIFS('Appollo For Natural Oils'!$E$249:$E$422,'Appollo For Natural Oils'!$A$249:$A$422,$A46,'Appollo For Natural Oils'!$B$249:$B$422,$C46)</f>
        <v>80</v>
      </c>
      <c r="C46" s="85" t="str">
        <f t="array" ref="C46">IFERROR(INDEX('Appollo For Natural Oils'!$B$3:$B$422,SMALL(IF('Appollo For Natural Oils'!$F$3:$F$422&gt;0,ROW('Appollo For Natural Oils'!$F$3:$F$422)-2),ROW(A44))),"")</f>
        <v>Moren Raais</v>
      </c>
      <c r="D46" s="7">
        <f t="shared" si="1"/>
        <v>3.04</v>
      </c>
      <c r="E46" s="7">
        <f t="shared" si="2"/>
        <v>0.8</v>
      </c>
      <c r="F46" s="7"/>
    </row>
    <row r="47" spans="1:6" ht="18.600000000000001" x14ac:dyDescent="0.45">
      <c r="A47" s="5">
        <f t="array" ref="A47">IFERROR(INDEX('Appollo For Natural Oils'!$A$3:$A$422,SMALL(IF('Appollo For Natural Oils'!$F$3:$F$422&gt;0,ROW('Appollo For Natural Oils'!$F$3:$F$422)-2),ROW(A45))),"")</f>
        <v>45272</v>
      </c>
      <c r="B47" s="27">
        <f>SUMIFS('Appollo For Natural Oils'!$E$249:$E$422,'Appollo For Natural Oils'!$A$249:$A$422,$A47,'Appollo For Natural Oils'!$B$249:$B$422,$C47)</f>
        <v>257</v>
      </c>
      <c r="C47" s="85" t="str">
        <f t="array" ref="C47">IFERROR(INDEX('Appollo For Natural Oils'!$B$3:$B$422,SMALL(IF('Appollo For Natural Oils'!$F$3:$F$422&gt;0,ROW('Appollo For Natural Oils'!$F$3:$F$422)-2),ROW(A45))),"")</f>
        <v>Selen Reda</v>
      </c>
      <c r="D47" s="7">
        <f t="shared" si="1"/>
        <v>9.766</v>
      </c>
      <c r="E47" s="7">
        <f t="shared" si="2"/>
        <v>2.57</v>
      </c>
      <c r="F47" s="7"/>
    </row>
    <row r="48" spans="1:6" ht="18.600000000000001" x14ac:dyDescent="0.45">
      <c r="A48" s="5">
        <f t="array" ref="A48">IFERROR(INDEX('Appollo For Natural Oils'!$A$3:$A$422,SMALL(IF('Appollo For Natural Oils'!$F$3:$F$422&gt;0,ROW('Appollo For Natural Oils'!$F$3:$F$422)-2),ROW(A46))),"")</f>
        <v>45272</v>
      </c>
      <c r="B48" s="27">
        <f>SUMIFS('Appollo For Natural Oils'!$E$249:$E$422,'Appollo For Natural Oils'!$A$249:$A$422,$A48,'Appollo For Natural Oils'!$B$249:$B$422,$C48)</f>
        <v>200</v>
      </c>
      <c r="C48" s="85" t="str">
        <f t="array" ref="C48">IFERROR(INDEX('Appollo For Natural Oils'!$B$3:$B$422,SMALL(IF('Appollo For Natural Oils'!$F$3:$F$422&gt;0,ROW('Appollo For Natural Oils'!$F$3:$F$422)-2),ROW(A46))),"")</f>
        <v>Moren Raais+Saad Said</v>
      </c>
      <c r="D48" s="7">
        <f t="shared" si="1"/>
        <v>7.6</v>
      </c>
      <c r="E48" s="7">
        <f t="shared" si="2"/>
        <v>2</v>
      </c>
      <c r="F48" s="7"/>
    </row>
    <row r="49" spans="1:6" ht="18.600000000000001" x14ac:dyDescent="0.45">
      <c r="A49" s="5">
        <f t="array" ref="A49">IFERROR(INDEX('Appollo For Natural Oils'!$A$3:$A$422,SMALL(IF('Appollo For Natural Oils'!$F$3:$F$422&gt;0,ROW('Appollo For Natural Oils'!$F$3:$F$422)-2),ROW(A47))),"")</f>
        <v>45272</v>
      </c>
      <c r="B49" s="27">
        <f>SUMIFS('Appollo For Natural Oils'!$E$249:$E$422,'Appollo For Natural Oils'!$A$249:$A$422,$A49,'Appollo For Natural Oils'!$B$249:$B$422,$C49)</f>
        <v>117</v>
      </c>
      <c r="C49" s="85" t="str">
        <f t="array" ref="C49">IFERROR(INDEX('Appollo For Natural Oils'!$B$3:$B$422,SMALL(IF('Appollo For Natural Oils'!$F$3:$F$422&gt;0,ROW('Appollo For Natural Oils'!$F$3:$F$422)-2),ROW(A47))),"")</f>
        <v>Ahmed Riad</v>
      </c>
      <c r="D49" s="7">
        <f t="shared" si="1"/>
        <v>4.4459999999999997</v>
      </c>
      <c r="E49" s="7">
        <f t="shared" si="2"/>
        <v>1.17</v>
      </c>
      <c r="F49" s="7"/>
    </row>
    <row r="50" spans="1:6" ht="18.600000000000001" x14ac:dyDescent="0.45">
      <c r="A50" s="5">
        <f t="array" ref="A50">IFERROR(INDEX('Appollo For Natural Oils'!$A$3:$A$422,SMALL(IF('Appollo For Natural Oils'!$F$3:$F$422&gt;0,ROW('Appollo For Natural Oils'!$F$3:$F$422)-2),ROW(A48))),"")</f>
        <v>45272</v>
      </c>
      <c r="B50" s="27">
        <f>SUMIFS('Appollo For Natural Oils'!$E$249:$E$422,'Appollo For Natural Oils'!$A$249:$A$422,$A50,'Appollo For Natural Oils'!$B$249:$B$422,$C50)</f>
        <v>105</v>
      </c>
      <c r="C50" s="85" t="str">
        <f t="array" ref="C50">IFERROR(INDEX('Appollo For Natural Oils'!$B$3:$B$422,SMALL(IF('Appollo For Natural Oils'!$F$3:$F$422&gt;0,ROW('Appollo For Natural Oils'!$F$3:$F$422)-2),ROW(A48))),"")</f>
        <v>Ziad Googo</v>
      </c>
      <c r="D50" s="7">
        <f t="shared" si="1"/>
        <v>3.9899999999999998</v>
      </c>
      <c r="E50" s="7">
        <f t="shared" si="2"/>
        <v>1.05</v>
      </c>
      <c r="F50" s="7"/>
    </row>
    <row r="51" spans="1:6" ht="18.600000000000001" x14ac:dyDescent="0.45">
      <c r="A51" s="5">
        <f t="array" ref="A51">IFERROR(INDEX('Appollo For Natural Oils'!$A$3:$A$422,SMALL(IF('Appollo For Natural Oils'!$F$3:$F$422&gt;0,ROW('Appollo For Natural Oils'!$F$3:$F$422)-2),ROW(A49))),"")</f>
        <v>45273</v>
      </c>
      <c r="B51" s="27">
        <f>SUMIFS('Appollo For Natural Oils'!$E$249:$E$422,'Appollo For Natural Oils'!$A$249:$A$422,$A51,'Appollo For Natural Oils'!$B$249:$B$422,$C51)</f>
        <v>150</v>
      </c>
      <c r="C51" s="85" t="str">
        <f t="array" ref="C51">IFERROR(INDEX('Appollo For Natural Oils'!$B$3:$B$422,SMALL(IF('Appollo For Natural Oils'!$F$3:$F$422&gt;0,ROW('Appollo For Natural Oils'!$F$3:$F$422)-2),ROW(A49))),"")</f>
        <v>Lemdo Bhfdr</v>
      </c>
      <c r="D51" s="7">
        <f t="shared" si="1"/>
        <v>5.7</v>
      </c>
      <c r="E51" s="7">
        <f t="shared" si="2"/>
        <v>1.5</v>
      </c>
      <c r="F51" s="7"/>
    </row>
    <row r="52" spans="1:6" ht="18.600000000000001" x14ac:dyDescent="0.45">
      <c r="A52" s="5">
        <f t="array" ref="A52">IFERROR(INDEX('Appollo For Natural Oils'!$A$3:$A$422,SMALL(IF('Appollo For Natural Oils'!$F$3:$F$422&gt;0,ROW('Appollo For Natural Oils'!$F$3:$F$422)-2),ROW(A50))),"")</f>
        <v>45273</v>
      </c>
      <c r="B52" s="27">
        <f>SUMIFS('Appollo For Natural Oils'!$E$249:$E$422,'Appollo For Natural Oils'!$A$249:$A$422,$A52,'Appollo For Natural Oils'!$B$249:$B$422,$C52)</f>
        <v>331</v>
      </c>
      <c r="C52" s="85" t="str">
        <f t="array" ref="C52">IFERROR(INDEX('Appollo For Natural Oils'!$B$3:$B$422,SMALL(IF('Appollo For Natural Oils'!$F$3:$F$422&gt;0,ROW('Appollo For Natural Oils'!$F$3:$F$422)-2),ROW(A50))),"")</f>
        <v>Ameno Allilov</v>
      </c>
      <c r="D52" s="7">
        <f t="shared" si="1"/>
        <v>12.577999999999999</v>
      </c>
      <c r="E52" s="7">
        <f t="shared" si="2"/>
        <v>3.31</v>
      </c>
      <c r="F52" s="7"/>
    </row>
    <row r="53" spans="1:6" ht="18.600000000000001" x14ac:dyDescent="0.45">
      <c r="A53" s="5">
        <f t="array" ref="A53">IFERROR(INDEX('Appollo For Natural Oils'!$A$3:$A$422,SMALL(IF('Appollo For Natural Oils'!$F$3:$F$422&gt;0,ROW('Appollo For Natural Oils'!$F$3:$F$422)-2),ROW(A51))),"")</f>
        <v>45273</v>
      </c>
      <c r="B53" s="27">
        <f>SUMIFS('Appollo For Natural Oils'!$E$249:$E$422,'Appollo For Natural Oils'!$A$249:$A$422,$A53,'Appollo For Natural Oils'!$B$249:$B$422,$C53)</f>
        <v>293</v>
      </c>
      <c r="C53" s="85" t="str">
        <f t="array" ref="C53">IFERROR(INDEX('Appollo For Natural Oils'!$B$3:$B$422,SMALL(IF('Appollo For Natural Oils'!$F$3:$F$422&gt;0,ROW('Appollo For Natural Oils'!$F$3:$F$422)-2),ROW(A51))),"")</f>
        <v>Moren Raais+Saad Said</v>
      </c>
      <c r="D53" s="7">
        <f t="shared" si="1"/>
        <v>11.134</v>
      </c>
      <c r="E53" s="7">
        <f t="shared" si="2"/>
        <v>2.93</v>
      </c>
      <c r="F53" s="7"/>
    </row>
    <row r="54" spans="1:6" ht="18.600000000000001" x14ac:dyDescent="0.45">
      <c r="A54" s="5">
        <f t="array" ref="A54">IFERROR(INDEX('Appollo For Natural Oils'!$A$3:$A$422,SMALL(IF('Appollo For Natural Oils'!$F$3:$F$422&gt;0,ROW('Appollo For Natural Oils'!$F$3:$F$422)-2),ROW(A52))),"")</f>
        <v>45273</v>
      </c>
      <c r="B54" s="27">
        <f>SUMIFS('Appollo For Natural Oils'!$E$249:$E$422,'Appollo For Natural Oils'!$A$249:$A$422,$A54,'Appollo For Natural Oils'!$B$249:$B$422,$C54)</f>
        <v>153</v>
      </c>
      <c r="C54" s="85" t="str">
        <f t="array" ref="C54">IFERROR(INDEX('Appollo For Natural Oils'!$B$3:$B$422,SMALL(IF('Appollo For Natural Oils'!$F$3:$F$422&gt;0,ROW('Appollo For Natural Oils'!$F$3:$F$422)-2),ROW(A52))),"")</f>
        <v>Selen Reda</v>
      </c>
      <c r="D54" s="7">
        <f t="shared" si="1"/>
        <v>5.8140000000000001</v>
      </c>
      <c r="E54" s="7">
        <f t="shared" si="2"/>
        <v>1.53</v>
      </c>
      <c r="F54" s="7"/>
    </row>
    <row r="55" spans="1:6" ht="18.600000000000001" x14ac:dyDescent="0.45">
      <c r="A55" s="5">
        <f t="array" ref="A55">IFERROR(INDEX('Appollo For Natural Oils'!$A$3:$A$422,SMALL(IF('Appollo For Natural Oils'!$F$3:$F$422&gt;0,ROW('Appollo For Natural Oils'!$F$3:$F$422)-2),ROW(A53))),"")</f>
        <v>45273</v>
      </c>
      <c r="B55" s="27">
        <f>SUMIFS('Appollo For Natural Oils'!$E$249:$E$422,'Appollo For Natural Oils'!$A$249:$A$422,$A55,'Appollo For Natural Oils'!$B$249:$B$422,$C55)</f>
        <v>50</v>
      </c>
      <c r="C55" s="85" t="str">
        <f t="array" ref="C55">IFERROR(INDEX('Appollo For Natural Oils'!$B$3:$B$422,SMALL(IF('Appollo For Natural Oils'!$F$3:$F$422&gt;0,ROW('Appollo For Natural Oils'!$F$3:$F$422)-2),ROW(A53))),"")</f>
        <v>Nastya Raefgo</v>
      </c>
      <c r="D55" s="7">
        <f t="shared" si="1"/>
        <v>1.9</v>
      </c>
      <c r="E55" s="7">
        <f t="shared" si="2"/>
        <v>0.5</v>
      </c>
      <c r="F55" s="7"/>
    </row>
    <row r="56" spans="1:6" ht="18.600000000000001" x14ac:dyDescent="0.45">
      <c r="A56" s="5">
        <f t="array" ref="A56">IFERROR(INDEX('Appollo For Natural Oils'!$A$3:$A$422,SMALL(IF('Appollo For Natural Oils'!$F$3:$F$422&gt;0,ROW('Appollo For Natural Oils'!$F$3:$F$422)-2),ROW(A54))),"")</f>
        <v>45273</v>
      </c>
      <c r="B56" s="27">
        <f>SUMIFS('Appollo For Natural Oils'!$E$249:$E$422,'Appollo For Natural Oils'!$A$249:$A$422,$A56,'Appollo For Natural Oils'!$B$249:$B$422,$C56)</f>
        <v>267</v>
      </c>
      <c r="C56" s="85" t="str">
        <f t="array" ref="C56">IFERROR(INDEX('Appollo For Natural Oils'!$B$3:$B$422,SMALL(IF('Appollo For Natural Oils'!$F$3:$F$422&gt;0,ROW('Appollo For Natural Oils'!$F$3:$F$422)-2),ROW(A54))),"")</f>
        <v>Ahmed Riad</v>
      </c>
      <c r="D56" s="7">
        <f t="shared" si="1"/>
        <v>10.145999999999999</v>
      </c>
      <c r="E56" s="7">
        <f t="shared" si="2"/>
        <v>2.67</v>
      </c>
      <c r="F56" s="7"/>
    </row>
    <row r="57" spans="1:6" ht="18.600000000000001" x14ac:dyDescent="0.45">
      <c r="A57" s="5">
        <f t="array" ref="A57">IFERROR(INDEX('Appollo For Natural Oils'!$A$3:$A$422,SMALL(IF('Appollo For Natural Oils'!$F$3:$F$422&gt;0,ROW('Appollo For Natural Oils'!$F$3:$F$422)-2),ROW(A55))),"")</f>
        <v>45274</v>
      </c>
      <c r="B57" s="27">
        <f>SUMIFS('Appollo For Natural Oils'!$E$249:$E$422,'Appollo For Natural Oils'!$A$249:$A$422,$A57,'Appollo For Natural Oils'!$B$249:$B$422,$C57)</f>
        <v>30</v>
      </c>
      <c r="C57" s="85" t="str">
        <f t="array" ref="C57">IFERROR(INDEX('Appollo For Natural Oils'!$B$3:$B$422,SMALL(IF('Appollo For Natural Oils'!$F$3:$F$422&gt;0,ROW('Appollo For Natural Oils'!$F$3:$F$422)-2),ROW(A55))),"")</f>
        <v>Moren Raais+Saad Said</v>
      </c>
      <c r="D57" s="7">
        <f t="shared" si="1"/>
        <v>1.1399999999999999</v>
      </c>
      <c r="E57" s="7">
        <f t="shared" si="2"/>
        <v>0.3</v>
      </c>
      <c r="F57" s="7"/>
    </row>
    <row r="58" spans="1:6" ht="18.600000000000001" x14ac:dyDescent="0.45">
      <c r="A58" s="5">
        <f t="array" ref="A58">IFERROR(INDEX('Appollo For Natural Oils'!$A$3:$A$422,SMALL(IF('Appollo For Natural Oils'!$F$3:$F$422&gt;0,ROW('Appollo For Natural Oils'!$F$3:$F$422)-2),ROW(A56))),"")</f>
        <v>45274</v>
      </c>
      <c r="B58" s="27">
        <f>SUMIFS('Appollo For Natural Oils'!$E$249:$E$422,'Appollo For Natural Oils'!$A$249:$A$422,$A58,'Appollo For Natural Oils'!$B$249:$B$422,$C58)</f>
        <v>149</v>
      </c>
      <c r="C58" s="85" t="str">
        <f t="array" ref="C58">IFERROR(INDEX('Appollo For Natural Oils'!$B$3:$B$422,SMALL(IF('Appollo For Natural Oils'!$F$3:$F$422&gt;0,ROW('Appollo For Natural Oils'!$F$3:$F$422)-2),ROW(A56))),"")</f>
        <v>Lemdo Bhfdr</v>
      </c>
      <c r="D58" s="7">
        <f t="shared" si="1"/>
        <v>5.6619999999999999</v>
      </c>
      <c r="E58" s="7">
        <f t="shared" si="2"/>
        <v>1.49</v>
      </c>
      <c r="F58" s="7"/>
    </row>
    <row r="59" spans="1:6" ht="18.600000000000001" x14ac:dyDescent="0.45">
      <c r="A59" s="5">
        <f t="array" ref="A59">IFERROR(INDEX('Appollo For Natural Oils'!$A$3:$A$422,SMALL(IF('Appollo For Natural Oils'!$F$3:$F$422&gt;0,ROW('Appollo For Natural Oils'!$F$3:$F$422)-2),ROW(A57))),"")</f>
        <v>45274</v>
      </c>
      <c r="B59" s="27">
        <f>SUMIFS('Appollo For Natural Oils'!$E$249:$E$422,'Appollo For Natural Oils'!$A$249:$A$422,$A59,'Appollo For Natural Oils'!$B$249:$B$422,$C59)</f>
        <v>220</v>
      </c>
      <c r="C59" s="85" t="str">
        <f t="array" ref="C59">IFERROR(INDEX('Appollo For Natural Oils'!$B$3:$B$422,SMALL(IF('Appollo For Natural Oils'!$F$3:$F$422&gt;0,ROW('Appollo For Natural Oils'!$F$3:$F$422)-2),ROW(A57))),"")</f>
        <v>Ziad Googo</v>
      </c>
      <c r="D59" s="7">
        <f t="shared" si="1"/>
        <v>8.36</v>
      </c>
      <c r="E59" s="7">
        <f t="shared" si="2"/>
        <v>2.2000000000000002</v>
      </c>
      <c r="F59" s="7"/>
    </row>
    <row r="60" spans="1:6" ht="18.600000000000001" x14ac:dyDescent="0.45">
      <c r="A60" s="5">
        <f t="array" ref="A60">IFERROR(INDEX('Appollo For Natural Oils'!$A$3:$A$422,SMALL(IF('Appollo For Natural Oils'!$F$3:$F$422&gt;0,ROW('Appollo For Natural Oils'!$F$3:$F$422)-2),ROW(A58))),"")</f>
        <v>45274</v>
      </c>
      <c r="B60" s="27">
        <f>SUMIFS('Appollo For Natural Oils'!$E$249:$E$422,'Appollo For Natural Oils'!$A$249:$A$422,$A60,'Appollo For Natural Oils'!$B$249:$B$422,$C60)</f>
        <v>5</v>
      </c>
      <c r="C60" s="85" t="str">
        <f t="array" ref="C60">IFERROR(INDEX('Appollo For Natural Oils'!$B$3:$B$422,SMALL(IF('Appollo For Natural Oils'!$F$3:$F$422&gt;0,ROW('Appollo For Natural Oils'!$F$3:$F$422)-2),ROW(A58))),"")</f>
        <v>Dell Sidov</v>
      </c>
      <c r="D60" s="7">
        <f t="shared" si="1"/>
        <v>0.19</v>
      </c>
      <c r="E60" s="7">
        <f t="shared" si="2"/>
        <v>0.05</v>
      </c>
      <c r="F60" s="7"/>
    </row>
    <row r="61" spans="1:6" ht="18.600000000000001" x14ac:dyDescent="0.45">
      <c r="A61" s="5">
        <f t="array" ref="A61">IFERROR(INDEX('Appollo For Natural Oils'!$A$3:$A$422,SMALL(IF('Appollo For Natural Oils'!$F$3:$F$422&gt;0,ROW('Appollo For Natural Oils'!$F$3:$F$422)-2),ROW(A59))),"")</f>
        <v>45274</v>
      </c>
      <c r="B61" s="27">
        <f>SUMIFS('Appollo For Natural Oils'!$E$249:$E$422,'Appollo For Natural Oils'!$A$249:$A$422,$A61,'Appollo For Natural Oils'!$B$249:$B$422,$C61)</f>
        <v>73</v>
      </c>
      <c r="C61" s="85" t="str">
        <f t="array" ref="C61">IFERROR(INDEX('Appollo For Natural Oils'!$B$3:$B$422,SMALL(IF('Appollo For Natural Oils'!$F$3:$F$422&gt;0,ROW('Appollo For Natural Oils'!$F$3:$F$422)-2),ROW(A59))),"")</f>
        <v>Igor Bedo</v>
      </c>
      <c r="D61" s="7">
        <f t="shared" si="1"/>
        <v>2.774</v>
      </c>
      <c r="E61" s="7">
        <f t="shared" si="2"/>
        <v>0.73</v>
      </c>
      <c r="F61" s="7"/>
    </row>
    <row r="62" spans="1:6" ht="18.600000000000001" x14ac:dyDescent="0.45">
      <c r="A62" s="5">
        <f t="array" ref="A62">IFERROR(INDEX('Appollo For Natural Oils'!$A$3:$A$422,SMALL(IF('Appollo For Natural Oils'!$F$3:$F$422&gt;0,ROW('Appollo For Natural Oils'!$F$3:$F$422)-2),ROW(A60))),"")</f>
        <v>45275</v>
      </c>
      <c r="B62" s="27">
        <f>SUMIFS('Appollo For Natural Oils'!$E$249:$E$422,'Appollo For Natural Oils'!$A$249:$A$422,$A62,'Appollo For Natural Oils'!$B$249:$B$422,$C62)</f>
        <v>70</v>
      </c>
      <c r="C62" s="85" t="str">
        <f t="array" ref="C62">IFERROR(INDEX('Appollo For Natural Oils'!$B$3:$B$422,SMALL(IF('Appollo For Natural Oils'!$F$3:$F$422&gt;0,ROW('Appollo For Natural Oils'!$F$3:$F$422)-2),ROW(A60))),"")</f>
        <v>Ahmed Riad</v>
      </c>
      <c r="D62" s="7">
        <f t="shared" si="1"/>
        <v>2.66</v>
      </c>
      <c r="E62" s="7">
        <f t="shared" si="2"/>
        <v>0.70000000000000007</v>
      </c>
      <c r="F62" s="7"/>
    </row>
    <row r="63" spans="1:6" ht="18.600000000000001" x14ac:dyDescent="0.45">
      <c r="A63" s="5">
        <f t="array" ref="A63">IFERROR(INDEX('Appollo For Natural Oils'!$A$3:$A$422,SMALL(IF('Appollo For Natural Oils'!$F$3:$F$422&gt;0,ROW('Appollo For Natural Oils'!$F$3:$F$422)-2),ROW(A61))),"")</f>
        <v>45275</v>
      </c>
      <c r="B63" s="27">
        <f>SUMIFS('Appollo For Natural Oils'!$E$249:$E$422,'Appollo For Natural Oils'!$A$249:$A$422,$A63,'Appollo For Natural Oils'!$B$249:$B$422,$C63)</f>
        <v>159</v>
      </c>
      <c r="C63" s="85" t="str">
        <f t="array" ref="C63">IFERROR(INDEX('Appollo For Natural Oils'!$B$3:$B$422,SMALL(IF('Appollo For Natural Oils'!$F$3:$F$422&gt;0,ROW('Appollo For Natural Oils'!$F$3:$F$422)-2),ROW(A61))),"")</f>
        <v>Moren Raais+Saad Said</v>
      </c>
      <c r="D63" s="7">
        <f t="shared" si="1"/>
        <v>6.0419999999999998</v>
      </c>
      <c r="E63" s="7">
        <f t="shared" si="2"/>
        <v>1.59</v>
      </c>
      <c r="F63" s="7"/>
    </row>
    <row r="64" spans="1:6" ht="18.600000000000001" x14ac:dyDescent="0.45">
      <c r="A64" s="5">
        <f t="array" ref="A64">IFERROR(INDEX('Appollo For Natural Oils'!$A$3:$A$422,SMALL(IF('Appollo For Natural Oils'!$F$3:$F$422&gt;0,ROW('Appollo For Natural Oils'!$F$3:$F$422)-2),ROW(A62))),"")</f>
        <v>45275</v>
      </c>
      <c r="B64" s="27">
        <f>SUMIFS('Appollo For Natural Oils'!$E$249:$E$422,'Appollo For Natural Oils'!$A$249:$A$422,$A64,'Appollo For Natural Oils'!$B$249:$B$422,$C64)</f>
        <v>15</v>
      </c>
      <c r="C64" s="85" t="str">
        <f t="array" ref="C64">IFERROR(INDEX('Appollo For Natural Oils'!$B$3:$B$422,SMALL(IF('Appollo For Natural Oils'!$F$3:$F$422&gt;0,ROW('Appollo For Natural Oils'!$F$3:$F$422)-2),ROW(A62))),"")</f>
        <v>makgo Gerfd</v>
      </c>
      <c r="D64" s="7">
        <f t="shared" si="1"/>
        <v>0.56999999999999995</v>
      </c>
      <c r="E64" s="7">
        <f t="shared" si="2"/>
        <v>0.15</v>
      </c>
      <c r="F64" s="7"/>
    </row>
    <row r="65" spans="1:6" ht="18.600000000000001" x14ac:dyDescent="0.45">
      <c r="A65" s="5">
        <f t="array" ref="A65">IFERROR(INDEX('Appollo For Natural Oils'!$A$3:$A$422,SMALL(IF('Appollo For Natural Oils'!$F$3:$F$422&gt;0,ROW('Appollo For Natural Oils'!$F$3:$F$422)-2),ROW(A63))),"")</f>
        <v>45275</v>
      </c>
      <c r="B65" s="27">
        <f>SUMIFS('Appollo For Natural Oils'!$E$249:$E$422,'Appollo For Natural Oils'!$A$249:$A$422,$A65,'Appollo For Natural Oils'!$B$249:$B$422,$C65)</f>
        <v>10</v>
      </c>
      <c r="C65" s="85" t="str">
        <f t="array" ref="C65">IFERROR(INDEX('Appollo For Natural Oils'!$B$3:$B$422,SMALL(IF('Appollo For Natural Oils'!$F$3:$F$422&gt;0,ROW('Appollo For Natural Oils'!$F$3:$F$422)-2),ROW(A63))),"")</f>
        <v>Igor Bedo</v>
      </c>
      <c r="D65" s="7">
        <f t="shared" si="1"/>
        <v>0.38</v>
      </c>
      <c r="E65" s="7">
        <f t="shared" si="2"/>
        <v>0.1</v>
      </c>
      <c r="F65" s="7"/>
    </row>
    <row r="66" spans="1:6" ht="18.600000000000001" x14ac:dyDescent="0.45">
      <c r="A66" s="5">
        <f t="array" ref="A66">IFERROR(INDEX('Appollo For Natural Oils'!$A$3:$A$422,SMALL(IF('Appollo For Natural Oils'!$F$3:$F$422&gt;0,ROW('Appollo For Natural Oils'!$F$3:$F$422)-2),ROW(A64))),"")</f>
        <v>45276</v>
      </c>
      <c r="B66" s="27">
        <f>SUMIFS('Appollo For Natural Oils'!$E$249:$E$422,'Appollo For Natural Oils'!$A$249:$A$422,$A66,'Appollo For Natural Oils'!$B$249:$B$422,$C66)</f>
        <v>95</v>
      </c>
      <c r="C66" s="85" t="str">
        <f t="array" ref="C66">IFERROR(INDEX('Appollo For Natural Oils'!$B$3:$B$422,SMALL(IF('Appollo For Natural Oils'!$F$3:$F$422&gt;0,ROW('Appollo For Natural Oils'!$F$3:$F$422)-2),ROW(A64))),"")</f>
        <v>Ameno Allilov</v>
      </c>
      <c r="D66" s="7">
        <f t="shared" si="1"/>
        <v>3.61</v>
      </c>
      <c r="E66" s="7">
        <f t="shared" si="2"/>
        <v>0.95000000000000007</v>
      </c>
      <c r="F66" s="7"/>
    </row>
    <row r="67" spans="1:6" ht="18.600000000000001" x14ac:dyDescent="0.45">
      <c r="A67" s="5">
        <f t="array" ref="A67">IFERROR(INDEX('Appollo For Natural Oils'!$A$3:$A$422,SMALL(IF('Appollo For Natural Oils'!$F$3:$F$422&gt;0,ROW('Appollo For Natural Oils'!$F$3:$F$422)-2),ROW(A65))),"")</f>
        <v>45276</v>
      </c>
      <c r="B67" s="27">
        <f>SUMIFS('Appollo For Natural Oils'!$E$249:$E$422,'Appollo For Natural Oils'!$A$249:$A$422,$A67,'Appollo For Natural Oils'!$B$249:$B$422,$C67)</f>
        <v>128</v>
      </c>
      <c r="C67" s="85" t="str">
        <f t="array" ref="C67">IFERROR(INDEX('Appollo For Natural Oils'!$B$3:$B$422,SMALL(IF('Appollo For Natural Oils'!$F$3:$F$422&gt;0,ROW('Appollo For Natural Oils'!$F$3:$F$422)-2),ROW(A65))),"")</f>
        <v>Lemdo Bhfdr</v>
      </c>
      <c r="D67" s="7">
        <f t="shared" si="1"/>
        <v>4.8639999999999999</v>
      </c>
      <c r="E67" s="7">
        <f t="shared" si="2"/>
        <v>1.28</v>
      </c>
      <c r="F67" s="7"/>
    </row>
    <row r="68" spans="1:6" ht="18.600000000000001" x14ac:dyDescent="0.45">
      <c r="A68" s="5">
        <f t="array" ref="A68">IFERROR(INDEX('Appollo For Natural Oils'!$A$3:$A$422,SMALL(IF('Appollo For Natural Oils'!$F$3:$F$422&gt;0,ROW('Appollo For Natural Oils'!$F$3:$F$422)-2),ROW(A66))),"")</f>
        <v>45276</v>
      </c>
      <c r="B68" s="27">
        <f>SUMIFS('Appollo For Natural Oils'!$E$249:$E$422,'Appollo For Natural Oils'!$A$249:$A$422,$A68,'Appollo For Natural Oils'!$B$249:$B$422,$C68)</f>
        <v>70</v>
      </c>
      <c r="C68" s="85" t="str">
        <f t="array" ref="C68">IFERROR(INDEX('Appollo For Natural Oils'!$B$3:$B$422,SMALL(IF('Appollo For Natural Oils'!$F$3:$F$422&gt;0,ROW('Appollo For Natural Oils'!$F$3:$F$422)-2),ROW(A66))),"")</f>
        <v>Ziad Googo</v>
      </c>
      <c r="D68" s="7">
        <f t="shared" si="1"/>
        <v>2.66</v>
      </c>
      <c r="E68" s="7">
        <f t="shared" si="2"/>
        <v>0.70000000000000007</v>
      </c>
      <c r="F68" s="7"/>
    </row>
    <row r="69" spans="1:6" ht="18.600000000000001" x14ac:dyDescent="0.45">
      <c r="A69" s="5">
        <f t="array" ref="A69">IFERROR(INDEX('Appollo For Natural Oils'!$A$3:$A$422,SMALL(IF('Appollo For Natural Oils'!$F$3:$F$422&gt;0,ROW('Appollo For Natural Oils'!$F$3:$F$422)-2),ROW(A67))),"")</f>
        <v>45277</v>
      </c>
      <c r="B69" s="27">
        <f>SUMIFS('Appollo For Natural Oils'!$E$249:$E$422,'Appollo For Natural Oils'!$A$249:$A$422,$A69,'Appollo For Natural Oils'!$B$249:$B$422,$C69)</f>
        <v>36</v>
      </c>
      <c r="C69" s="85" t="str">
        <f t="array" ref="C69">IFERROR(INDEX('Appollo For Natural Oils'!$B$3:$B$422,SMALL(IF('Appollo For Natural Oils'!$F$3:$F$422&gt;0,ROW('Appollo For Natural Oils'!$F$3:$F$422)-2),ROW(A67))),"")</f>
        <v>Moren Raais</v>
      </c>
      <c r="D69" s="7">
        <f t="shared" si="1"/>
        <v>1.3679999999999999</v>
      </c>
      <c r="E69" s="7">
        <f t="shared" si="2"/>
        <v>0.36</v>
      </c>
      <c r="F69" s="7"/>
    </row>
    <row r="70" spans="1:6" ht="18.600000000000001" x14ac:dyDescent="0.45">
      <c r="A70" s="5">
        <f t="array" ref="A70">IFERROR(INDEX('Appollo For Natural Oils'!$A$3:$A$422,SMALL(IF('Appollo For Natural Oils'!$F$3:$F$422&gt;0,ROW('Appollo For Natural Oils'!$F$3:$F$422)-2),ROW(A68))),"")</f>
        <v>45277</v>
      </c>
      <c r="B70" s="27">
        <f>SUMIFS('Appollo For Natural Oils'!$E$249:$E$422,'Appollo For Natural Oils'!$A$249:$A$422,$A70,'Appollo For Natural Oils'!$B$249:$B$422,$C70)</f>
        <v>10</v>
      </c>
      <c r="C70" s="85" t="str">
        <f t="array" ref="C70">IFERROR(INDEX('Appollo For Natural Oils'!$B$3:$B$422,SMALL(IF('Appollo For Natural Oils'!$F$3:$F$422&gt;0,ROW('Appollo For Natural Oils'!$F$3:$F$422)-2),ROW(A68))),"")</f>
        <v>Selen Reda</v>
      </c>
      <c r="D70" s="7">
        <f t="shared" si="1"/>
        <v>0.38</v>
      </c>
      <c r="E70" s="7">
        <f t="shared" si="2"/>
        <v>0.1</v>
      </c>
      <c r="F70" s="7"/>
    </row>
    <row r="71" spans="1:6" ht="18.600000000000001" x14ac:dyDescent="0.45">
      <c r="A71" s="5">
        <f t="array" ref="A71">IFERROR(INDEX('Appollo For Natural Oils'!$A$3:$A$422,SMALL(IF('Appollo For Natural Oils'!$F$3:$F$422&gt;0,ROW('Appollo For Natural Oils'!$F$3:$F$422)-2),ROW(A69))),"")</f>
        <v>45277</v>
      </c>
      <c r="B71" s="27">
        <f>SUMIFS('Appollo For Natural Oils'!$E$249:$E$422,'Appollo For Natural Oils'!$A$249:$A$422,$A71,'Appollo For Natural Oils'!$B$249:$B$422,$C71)</f>
        <v>44</v>
      </c>
      <c r="C71" s="85" t="str">
        <f t="array" ref="C71">IFERROR(INDEX('Appollo For Natural Oils'!$B$3:$B$422,SMALL(IF('Appollo For Natural Oils'!$F$3:$F$422&gt;0,ROW('Appollo For Natural Oils'!$F$3:$F$422)-2),ROW(A69))),"")</f>
        <v>Ameno Allilov</v>
      </c>
      <c r="D71" s="7">
        <f t="shared" si="1"/>
        <v>1.6719999999999999</v>
      </c>
      <c r="E71" s="7">
        <f t="shared" si="2"/>
        <v>0.44</v>
      </c>
      <c r="F71" s="7"/>
    </row>
    <row r="72" spans="1:6" ht="18.600000000000001" x14ac:dyDescent="0.45">
      <c r="A72" s="5">
        <f t="array" ref="A72">IFERROR(INDEX('Appollo For Natural Oils'!$A$3:$A$422,SMALL(IF('Appollo For Natural Oils'!$F$3:$F$422&gt;0,ROW('Appollo For Natural Oils'!$F$3:$F$422)-2),ROW(A70))),"")</f>
        <v>45277</v>
      </c>
      <c r="B72" s="27">
        <f>SUMIFS('Appollo For Natural Oils'!$E$249:$E$422,'Appollo For Natural Oils'!$A$249:$A$422,$A72,'Appollo For Natural Oils'!$B$249:$B$422,$C72)</f>
        <v>35</v>
      </c>
      <c r="C72" s="85" t="str">
        <f t="array" ref="C72">IFERROR(INDEX('Appollo For Natural Oils'!$B$3:$B$422,SMALL(IF('Appollo For Natural Oils'!$F$3:$F$422&gt;0,ROW('Appollo For Natural Oils'!$F$3:$F$422)-2),ROW(A70))),"")</f>
        <v>Dell Sidov</v>
      </c>
      <c r="D72" s="7">
        <f t="shared" si="1"/>
        <v>1.33</v>
      </c>
      <c r="E72" s="7">
        <f t="shared" si="2"/>
        <v>0.35000000000000003</v>
      </c>
      <c r="F72" s="7"/>
    </row>
    <row r="73" spans="1:6" ht="18.600000000000001" x14ac:dyDescent="0.45">
      <c r="A73" s="5">
        <f t="array" ref="A73">IFERROR(INDEX('Appollo For Natural Oils'!$A$3:$A$422,SMALL(IF('Appollo For Natural Oils'!$F$3:$F$422&gt;0,ROW('Appollo For Natural Oils'!$F$3:$F$422)-2),ROW(A71))),"")</f>
        <v>45277</v>
      </c>
      <c r="B73" s="27">
        <f>SUMIFS('Appollo For Natural Oils'!$E$249:$E$422,'Appollo For Natural Oils'!$A$249:$A$422,$A73,'Appollo For Natural Oils'!$B$249:$B$422,$C73)</f>
        <v>99</v>
      </c>
      <c r="C73" s="85" t="str">
        <f t="array" ref="C73">IFERROR(INDEX('Appollo For Natural Oils'!$B$3:$B$422,SMALL(IF('Appollo For Natural Oils'!$F$3:$F$422&gt;0,ROW('Appollo For Natural Oils'!$F$3:$F$422)-2),ROW(A71))),"")</f>
        <v>Ahmed Riad</v>
      </c>
      <c r="D73" s="7">
        <f t="shared" ref="D73:D136" si="3">IF(AND($B73="",$F73="City Tour"),$A73*2%,$B73*3.8%)</f>
        <v>3.762</v>
      </c>
      <c r="E73" s="7">
        <f t="shared" ref="E73:E136" si="4">IF(AND($B73="",$F73="City Tour"),$A73*0%,$B73*1%)</f>
        <v>0.99</v>
      </c>
      <c r="F73" s="7"/>
    </row>
    <row r="74" spans="1:6" ht="18.600000000000001" x14ac:dyDescent="0.45">
      <c r="A74" s="5">
        <f t="array" ref="A74">IFERROR(INDEX('Appollo For Natural Oils'!$A$3:$A$422,SMALL(IF('Appollo For Natural Oils'!$F$3:$F$422&gt;0,ROW('Appollo For Natural Oils'!$F$3:$F$422)-2),ROW(A72))),"")</f>
        <v>45277</v>
      </c>
      <c r="B74" s="27">
        <f>SUMIFS('Appollo For Natural Oils'!$E$249:$E$422,'Appollo For Natural Oils'!$A$249:$A$422,$A74,'Appollo For Natural Oils'!$B$249:$B$422,$C74)</f>
        <v>30</v>
      </c>
      <c r="C74" s="85" t="str">
        <f t="array" ref="C74">IFERROR(INDEX('Appollo For Natural Oils'!$B$3:$B$422,SMALL(IF('Appollo For Natural Oils'!$F$3:$F$422&gt;0,ROW('Appollo For Natural Oils'!$F$3:$F$422)-2),ROW(A72))),"")</f>
        <v>Lemdo Bhfdr</v>
      </c>
      <c r="D74" s="7">
        <f t="shared" si="3"/>
        <v>1.1399999999999999</v>
      </c>
      <c r="E74" s="7">
        <f t="shared" si="4"/>
        <v>0.3</v>
      </c>
      <c r="F74" s="7"/>
    </row>
    <row r="75" spans="1:6" ht="18.600000000000001" x14ac:dyDescent="0.45">
      <c r="A75" s="5">
        <f t="array" ref="A75">IFERROR(INDEX('Appollo For Natural Oils'!$A$3:$A$422,SMALL(IF('Appollo For Natural Oils'!$F$3:$F$422&gt;0,ROW('Appollo For Natural Oils'!$F$3:$F$422)-2),ROW(A73))),"")</f>
        <v>45278</v>
      </c>
      <c r="B75" s="27">
        <f>SUMIFS('Appollo For Natural Oils'!$E$249:$E$422,'Appollo For Natural Oils'!$A$249:$A$422,$A75,'Appollo For Natural Oils'!$B$249:$B$422,$C75)</f>
        <v>50</v>
      </c>
      <c r="C75" s="85" t="str">
        <f t="array" ref="C75">IFERROR(INDEX('Appollo For Natural Oils'!$B$3:$B$422,SMALL(IF('Appollo For Natural Oils'!$F$3:$F$422&gt;0,ROW('Appollo For Natural Oils'!$F$3:$F$422)-2),ROW(A73))),"")</f>
        <v>Amad Habibov</v>
      </c>
      <c r="D75" s="7">
        <f t="shared" si="3"/>
        <v>1.9</v>
      </c>
      <c r="E75" s="7">
        <f t="shared" si="4"/>
        <v>0.5</v>
      </c>
      <c r="F75" s="7"/>
    </row>
    <row r="76" spans="1:6" ht="18.600000000000001" x14ac:dyDescent="0.45">
      <c r="A76" s="5">
        <f t="array" ref="A76">IFERROR(INDEX('Appollo For Natural Oils'!$A$3:$A$422,SMALL(IF('Appollo For Natural Oils'!$F$3:$F$422&gt;0,ROW('Appollo For Natural Oils'!$F$3:$F$422)-2),ROW(A74))),"")</f>
        <v>45278</v>
      </c>
      <c r="B76" s="27">
        <f>SUMIFS('Appollo For Natural Oils'!$E$249:$E$422,'Appollo For Natural Oils'!$A$249:$A$422,$A76,'Appollo For Natural Oils'!$B$249:$B$422,$C76)</f>
        <v>142</v>
      </c>
      <c r="C76" s="85" t="str">
        <f t="array" ref="C76">IFERROR(INDEX('Appollo For Natural Oils'!$B$3:$B$422,SMALL(IF('Appollo For Natural Oils'!$F$3:$F$422&gt;0,ROW('Appollo For Natural Oils'!$F$3:$F$422)-2),ROW(A74))),"")</f>
        <v>Ziad Googo</v>
      </c>
      <c r="D76" s="7">
        <f t="shared" si="3"/>
        <v>5.3959999999999999</v>
      </c>
      <c r="E76" s="7">
        <f t="shared" si="4"/>
        <v>1.42</v>
      </c>
      <c r="F76" s="7"/>
    </row>
    <row r="77" spans="1:6" ht="18.600000000000001" x14ac:dyDescent="0.45">
      <c r="A77" s="5">
        <f t="array" ref="A77">IFERROR(INDEX('Appollo For Natural Oils'!$A$3:$A$422,SMALL(IF('Appollo For Natural Oils'!$F$3:$F$422&gt;0,ROW('Appollo For Natural Oils'!$F$3:$F$422)-2),ROW(A75))),"")</f>
        <v>45278</v>
      </c>
      <c r="B77" s="27">
        <f>SUMIFS('Appollo For Natural Oils'!$E$249:$E$422,'Appollo For Natural Oils'!$A$249:$A$422,$A77,'Appollo For Natural Oils'!$B$249:$B$422,$C77)</f>
        <v>25</v>
      </c>
      <c r="C77" s="85" t="str">
        <f t="array" ref="C77">IFERROR(INDEX('Appollo For Natural Oils'!$B$3:$B$422,SMALL(IF('Appollo For Natural Oils'!$F$3:$F$422&gt;0,ROW('Appollo For Natural Oils'!$F$3:$F$422)-2),ROW(A75))),"")</f>
        <v>Lemdo Bhfdr</v>
      </c>
      <c r="D77" s="7">
        <f t="shared" si="3"/>
        <v>0.95</v>
      </c>
      <c r="E77" s="7">
        <f t="shared" si="4"/>
        <v>0.25</v>
      </c>
      <c r="F77" s="7"/>
    </row>
    <row r="78" spans="1:6" ht="18.600000000000001" x14ac:dyDescent="0.45">
      <c r="A78" s="5">
        <f t="array" ref="A78">IFERROR(INDEX('Appollo For Natural Oils'!$A$3:$A$422,SMALL(IF('Appollo For Natural Oils'!$F$3:$F$422&gt;0,ROW('Appollo For Natural Oils'!$F$3:$F$422)-2),ROW(A76))),"")</f>
        <v>45278</v>
      </c>
      <c r="B78" s="27">
        <f>SUMIFS('Appollo For Natural Oils'!$E$249:$E$422,'Appollo For Natural Oils'!$A$249:$A$422,$A78,'Appollo For Natural Oils'!$B$249:$B$422,$C78)</f>
        <v>68</v>
      </c>
      <c r="C78" s="85" t="str">
        <f t="array" ref="C78">IFERROR(INDEX('Appollo For Natural Oils'!$B$3:$B$422,SMALL(IF('Appollo For Natural Oils'!$F$3:$F$422&gt;0,ROW('Appollo For Natural Oils'!$F$3:$F$422)-2),ROW(A76))),"")</f>
        <v>Dell Sidov</v>
      </c>
      <c r="D78" s="7">
        <f t="shared" si="3"/>
        <v>2.5840000000000001</v>
      </c>
      <c r="E78" s="7">
        <f t="shared" si="4"/>
        <v>0.68</v>
      </c>
      <c r="F78" s="7"/>
    </row>
    <row r="79" spans="1:6" ht="18.600000000000001" x14ac:dyDescent="0.45">
      <c r="A79" s="5">
        <f t="array" ref="A79">IFERROR(INDEX('Appollo For Natural Oils'!$A$3:$A$422,SMALL(IF('Appollo For Natural Oils'!$F$3:$F$422&gt;0,ROW('Appollo For Natural Oils'!$F$3:$F$422)-2),ROW(A77))),"")</f>
        <v>45278</v>
      </c>
      <c r="B79" s="27">
        <f>SUMIFS('Appollo For Natural Oils'!$E$249:$E$422,'Appollo For Natural Oils'!$A$249:$A$422,$A79,'Appollo For Natural Oils'!$B$249:$B$422,$C79)</f>
        <v>90</v>
      </c>
      <c r="C79" s="85" t="str">
        <f t="array" ref="C79">IFERROR(INDEX('Appollo For Natural Oils'!$B$3:$B$422,SMALL(IF('Appollo For Natural Oils'!$F$3:$F$422&gt;0,ROW('Appollo For Natural Oils'!$F$3:$F$422)-2),ROW(A77))),"")</f>
        <v>Ahmed Riad</v>
      </c>
      <c r="D79" s="7">
        <f t="shared" si="3"/>
        <v>3.42</v>
      </c>
      <c r="E79" s="7">
        <f t="shared" si="4"/>
        <v>0.9</v>
      </c>
      <c r="F79" s="7"/>
    </row>
    <row r="80" spans="1:6" ht="18.600000000000001" x14ac:dyDescent="0.45">
      <c r="A80" s="5">
        <f t="array" ref="A80">IFERROR(INDEX('Appollo For Natural Oils'!$A$3:$A$422,SMALL(IF('Appollo For Natural Oils'!$F$3:$F$422&gt;0,ROW('Appollo For Natural Oils'!$F$3:$F$422)-2),ROW(A78))),"")</f>
        <v>45279</v>
      </c>
      <c r="B80" s="27">
        <f>SUMIFS('Appollo For Natural Oils'!$E$249:$E$422,'Appollo For Natural Oils'!$A$249:$A$422,$A80,'Appollo For Natural Oils'!$B$249:$B$422,$C80)</f>
        <v>5</v>
      </c>
      <c r="C80" s="85" t="str">
        <f t="array" ref="C80">IFERROR(INDEX('Appollo For Natural Oils'!$B$3:$B$422,SMALL(IF('Appollo For Natural Oils'!$F$3:$F$422&gt;0,ROW('Appollo For Natural Oils'!$F$3:$F$422)-2),ROW(A78))),"")</f>
        <v>Ziad Googo</v>
      </c>
      <c r="D80" s="7">
        <f t="shared" si="3"/>
        <v>0.19</v>
      </c>
      <c r="E80" s="7">
        <f t="shared" si="4"/>
        <v>0.05</v>
      </c>
      <c r="F80" s="7"/>
    </row>
    <row r="81" spans="1:6" ht="18.600000000000001" x14ac:dyDescent="0.45">
      <c r="A81" s="5">
        <f t="array" ref="A81">IFERROR(INDEX('Appollo For Natural Oils'!$A$3:$A$422,SMALL(IF('Appollo For Natural Oils'!$F$3:$F$422&gt;0,ROW('Appollo For Natural Oils'!$F$3:$F$422)-2),ROW(A79))),"")</f>
        <v>45279</v>
      </c>
      <c r="B81" s="27">
        <f>SUMIFS('Appollo For Natural Oils'!$E$249:$E$422,'Appollo For Natural Oils'!$A$249:$A$422,$A81,'Appollo For Natural Oils'!$B$249:$B$422,$C81)</f>
        <v>114</v>
      </c>
      <c r="C81" s="85" t="str">
        <f t="array" ref="C81">IFERROR(INDEX('Appollo For Natural Oils'!$B$3:$B$422,SMALL(IF('Appollo For Natural Oils'!$F$3:$F$422&gt;0,ROW('Appollo For Natural Oils'!$F$3:$F$422)-2),ROW(A79))),"")</f>
        <v>Lemdo Bhfdr</v>
      </c>
      <c r="D81" s="7">
        <f t="shared" si="3"/>
        <v>4.3319999999999999</v>
      </c>
      <c r="E81" s="7">
        <f t="shared" si="4"/>
        <v>1.1400000000000001</v>
      </c>
      <c r="F81" s="7"/>
    </row>
    <row r="82" spans="1:6" ht="18.600000000000001" x14ac:dyDescent="0.45">
      <c r="A82" s="5">
        <f t="array" ref="A82">IFERROR(INDEX('Appollo For Natural Oils'!$A$3:$A$422,SMALL(IF('Appollo For Natural Oils'!$F$3:$F$422&gt;0,ROW('Appollo For Natural Oils'!$F$3:$F$422)-2),ROW(A80))),"")</f>
        <v>45279</v>
      </c>
      <c r="B82" s="27">
        <f>SUMIFS('Appollo For Natural Oils'!$E$249:$E$422,'Appollo For Natural Oils'!$A$249:$A$422,$A82,'Appollo For Natural Oils'!$B$249:$B$422,$C82)</f>
        <v>50</v>
      </c>
      <c r="C82" s="85" t="str">
        <f t="array" ref="C82">IFERROR(INDEX('Appollo For Natural Oils'!$B$3:$B$422,SMALL(IF('Appollo For Natural Oils'!$F$3:$F$422&gt;0,ROW('Appollo For Natural Oils'!$F$3:$F$422)-2),ROW(A80))),"")</f>
        <v>Nastya Raefgo</v>
      </c>
      <c r="D82" s="7">
        <f t="shared" si="3"/>
        <v>1.9</v>
      </c>
      <c r="E82" s="7">
        <f t="shared" si="4"/>
        <v>0.5</v>
      </c>
      <c r="F82" s="7"/>
    </row>
    <row r="83" spans="1:6" ht="18.600000000000001" x14ac:dyDescent="0.45">
      <c r="A83" s="5">
        <f t="array" ref="A83">IFERROR(INDEX('Appollo For Natural Oils'!$A$3:$A$422,SMALL(IF('Appollo For Natural Oils'!$F$3:$F$422&gt;0,ROW('Appollo For Natural Oils'!$F$3:$F$422)-2),ROW(A81))),"")</f>
        <v>45279</v>
      </c>
      <c r="B83" s="27">
        <f>SUMIFS('Appollo For Natural Oils'!$E$249:$E$422,'Appollo For Natural Oils'!$A$249:$A$422,$A83,'Appollo For Natural Oils'!$B$249:$B$422,$C83)</f>
        <v>268</v>
      </c>
      <c r="C83" s="85" t="str">
        <f t="array" ref="C83">IFERROR(INDEX('Appollo For Natural Oils'!$B$3:$B$422,SMALL(IF('Appollo For Natural Oils'!$F$3:$F$422&gt;0,ROW('Appollo For Natural Oils'!$F$3:$F$422)-2),ROW(A81))),"")</f>
        <v>Amad Habibov</v>
      </c>
      <c r="D83" s="7">
        <f t="shared" si="3"/>
        <v>10.183999999999999</v>
      </c>
      <c r="E83" s="7">
        <f t="shared" si="4"/>
        <v>2.68</v>
      </c>
      <c r="F83" s="7"/>
    </row>
    <row r="84" spans="1:6" ht="18.600000000000001" x14ac:dyDescent="0.45">
      <c r="A84" s="5">
        <f t="array" ref="A84">IFERROR(INDEX('Appollo For Natural Oils'!$A$3:$A$422,SMALL(IF('Appollo For Natural Oils'!$F$3:$F$422&gt;0,ROW('Appollo For Natural Oils'!$F$3:$F$422)-2),ROW(A82))),"")</f>
        <v>45279</v>
      </c>
      <c r="B84" s="27">
        <f>SUMIFS('Appollo For Natural Oils'!$E$249:$E$422,'Appollo For Natural Oils'!$A$249:$A$422,$A84,'Appollo For Natural Oils'!$B$249:$B$422,$C84)</f>
        <v>114</v>
      </c>
      <c r="C84" s="85" t="str">
        <f t="array" ref="C84">IFERROR(INDEX('Appollo For Natural Oils'!$B$3:$B$422,SMALL(IF('Appollo For Natural Oils'!$F$3:$F$422&gt;0,ROW('Appollo For Natural Oils'!$F$3:$F$422)-2),ROW(A82))),"")</f>
        <v>Ameno Allilov</v>
      </c>
      <c r="D84" s="7">
        <f t="shared" si="3"/>
        <v>4.3319999999999999</v>
      </c>
      <c r="E84" s="7">
        <f t="shared" si="4"/>
        <v>1.1400000000000001</v>
      </c>
      <c r="F84" s="7"/>
    </row>
    <row r="85" spans="1:6" ht="18.600000000000001" x14ac:dyDescent="0.45">
      <c r="A85" s="5">
        <f t="array" ref="A85">IFERROR(INDEX('Appollo For Natural Oils'!$A$3:$A$422,SMALL(IF('Appollo For Natural Oils'!$F$3:$F$422&gt;0,ROW('Appollo For Natural Oils'!$F$3:$F$422)-2),ROW(A83))),"")</f>
        <v>45279</v>
      </c>
      <c r="B85" s="27">
        <f>SUMIFS('Appollo For Natural Oils'!$E$249:$E$422,'Appollo For Natural Oils'!$A$249:$A$422,$A85,'Appollo For Natural Oils'!$B$249:$B$422,$C85)</f>
        <v>184</v>
      </c>
      <c r="C85" s="85" t="str">
        <f t="array" ref="C85">IFERROR(INDEX('Appollo For Natural Oils'!$B$3:$B$422,SMALL(IF('Appollo For Natural Oils'!$F$3:$F$422&gt;0,ROW('Appollo For Natural Oils'!$F$3:$F$422)-2),ROW(A83))),"")</f>
        <v>Ahmed Riad</v>
      </c>
      <c r="D85" s="7">
        <f t="shared" si="3"/>
        <v>6.992</v>
      </c>
      <c r="E85" s="7">
        <f t="shared" si="4"/>
        <v>1.84</v>
      </c>
      <c r="F85" s="7"/>
    </row>
    <row r="86" spans="1:6" ht="18.600000000000001" x14ac:dyDescent="0.45">
      <c r="A86" s="5">
        <f t="array" ref="A86">IFERROR(INDEX('Appollo For Natural Oils'!$A$3:$A$422,SMALL(IF('Appollo For Natural Oils'!$F$3:$F$422&gt;0,ROW('Appollo For Natural Oils'!$F$3:$F$422)-2),ROW(A84))),"")</f>
        <v>45279</v>
      </c>
      <c r="B86" s="27">
        <f>SUMIFS('Appollo For Natural Oils'!$E$249:$E$422,'Appollo For Natural Oils'!$A$249:$A$422,$A86,'Appollo For Natural Oils'!$B$249:$B$422,$C86)</f>
        <v>270</v>
      </c>
      <c r="C86" s="85" t="str">
        <f t="array" ref="C86">IFERROR(INDEX('Appollo For Natural Oils'!$B$3:$B$422,SMALL(IF('Appollo For Natural Oils'!$F$3:$F$422&gt;0,ROW('Appollo For Natural Oils'!$F$3:$F$422)-2),ROW(A84))),"")</f>
        <v>Selen Reda</v>
      </c>
      <c r="D86" s="7">
        <f t="shared" si="3"/>
        <v>10.26</v>
      </c>
      <c r="E86" s="7">
        <f t="shared" si="4"/>
        <v>2.7</v>
      </c>
      <c r="F86" s="7"/>
    </row>
    <row r="87" spans="1:6" ht="18.600000000000001" x14ac:dyDescent="0.45">
      <c r="A87" s="5">
        <f t="array" ref="A87">IFERROR(INDEX('Appollo For Natural Oils'!$A$3:$A$422,SMALL(IF('Appollo For Natural Oils'!$F$3:$F$422&gt;0,ROW('Appollo For Natural Oils'!$F$3:$F$422)-2),ROW(A85))),"")</f>
        <v>45280</v>
      </c>
      <c r="B87" s="27">
        <f>SUMIFS('Appollo For Natural Oils'!$E$249:$E$422,'Appollo For Natural Oils'!$A$249:$A$422,$A87,'Appollo For Natural Oils'!$B$249:$B$422,$C87)</f>
        <v>198</v>
      </c>
      <c r="C87" s="85" t="str">
        <f t="array" ref="C87">IFERROR(INDEX('Appollo For Natural Oils'!$B$3:$B$422,SMALL(IF('Appollo For Natural Oils'!$F$3:$F$422&gt;0,ROW('Appollo For Natural Oils'!$F$3:$F$422)-2),ROW(A85))),"")</f>
        <v>Lemdo Bhfdr</v>
      </c>
      <c r="D87" s="7">
        <f t="shared" si="3"/>
        <v>7.524</v>
      </c>
      <c r="E87" s="7">
        <f t="shared" si="4"/>
        <v>1.98</v>
      </c>
      <c r="F87" s="7"/>
    </row>
    <row r="88" spans="1:6" ht="18.600000000000001" x14ac:dyDescent="0.45">
      <c r="A88" s="5">
        <f t="array" ref="A88">IFERROR(INDEX('Appollo For Natural Oils'!$A$3:$A$422,SMALL(IF('Appollo For Natural Oils'!$F$3:$F$422&gt;0,ROW('Appollo For Natural Oils'!$F$3:$F$422)-2),ROW(A86))),"")</f>
        <v>45280</v>
      </c>
      <c r="B88" s="27">
        <f>SUMIFS('Appollo For Natural Oils'!$E$249:$E$422,'Appollo For Natural Oils'!$A$249:$A$422,$A88,'Appollo For Natural Oils'!$B$249:$B$422,$C88)</f>
        <v>7</v>
      </c>
      <c r="C88" s="85" t="str">
        <f t="array" ref="C88">IFERROR(INDEX('Appollo For Natural Oils'!$B$3:$B$422,SMALL(IF('Appollo For Natural Oils'!$F$3:$F$422&gt;0,ROW('Appollo For Natural Oils'!$F$3:$F$422)-2),ROW(A86))),"")</f>
        <v>Dell Sidov</v>
      </c>
      <c r="D88" s="7">
        <f t="shared" si="3"/>
        <v>0.26600000000000001</v>
      </c>
      <c r="E88" s="7">
        <f t="shared" si="4"/>
        <v>7.0000000000000007E-2</v>
      </c>
      <c r="F88" s="7"/>
    </row>
    <row r="89" spans="1:6" ht="18.600000000000001" x14ac:dyDescent="0.45">
      <c r="A89" s="5">
        <f t="array" ref="A89">IFERROR(INDEX('Appollo For Natural Oils'!$A$3:$A$422,SMALL(IF('Appollo For Natural Oils'!$F$3:$F$422&gt;0,ROW('Appollo For Natural Oils'!$F$3:$F$422)-2),ROW(A87))),"")</f>
        <v>45280</v>
      </c>
      <c r="B89" s="27">
        <f>SUMIFS('Appollo For Natural Oils'!$E$249:$E$422,'Appollo For Natural Oils'!$A$249:$A$422,$A89,'Appollo For Natural Oils'!$B$249:$B$422,$C89)</f>
        <v>25</v>
      </c>
      <c r="C89" s="85" t="str">
        <f t="array" ref="C89">IFERROR(INDEX('Appollo For Natural Oils'!$B$3:$B$422,SMALL(IF('Appollo For Natural Oils'!$F$3:$F$422&gt;0,ROW('Appollo For Natural Oils'!$F$3:$F$422)-2),ROW(A87))),"")</f>
        <v>Moren Raais+Saad Said</v>
      </c>
      <c r="D89" s="7">
        <f t="shared" si="3"/>
        <v>0.95</v>
      </c>
      <c r="E89" s="7">
        <f t="shared" si="4"/>
        <v>0.25</v>
      </c>
      <c r="F89" s="7"/>
    </row>
    <row r="90" spans="1:6" ht="18.600000000000001" x14ac:dyDescent="0.45">
      <c r="A90" s="5">
        <f t="array" ref="A90">IFERROR(INDEX('Appollo For Natural Oils'!$A$3:$A$422,SMALL(IF('Appollo For Natural Oils'!$F$3:$F$422&gt;0,ROW('Appollo For Natural Oils'!$F$3:$F$422)-2),ROW(A88))),"")</f>
        <v>45280</v>
      </c>
      <c r="B90" s="27">
        <f>SUMIFS('Appollo For Natural Oils'!$E$249:$E$422,'Appollo For Natural Oils'!$A$249:$A$422,$A90,'Appollo For Natural Oils'!$B$249:$B$422,$C90)</f>
        <v>142</v>
      </c>
      <c r="C90" s="85" t="str">
        <f t="array" ref="C90">IFERROR(INDEX('Appollo For Natural Oils'!$B$3:$B$422,SMALL(IF('Appollo For Natural Oils'!$F$3:$F$422&gt;0,ROW('Appollo For Natural Oils'!$F$3:$F$422)-2),ROW(A88))),"")</f>
        <v>Khalilov Akbeer</v>
      </c>
      <c r="D90" s="7">
        <f t="shared" si="3"/>
        <v>5.3959999999999999</v>
      </c>
      <c r="E90" s="7">
        <f t="shared" si="4"/>
        <v>1.42</v>
      </c>
      <c r="F90" s="7"/>
    </row>
    <row r="91" spans="1:6" ht="18.600000000000001" x14ac:dyDescent="0.45">
      <c r="A91" s="5">
        <f t="array" ref="A91">IFERROR(INDEX('Appollo For Natural Oils'!$A$3:$A$422,SMALL(IF('Appollo For Natural Oils'!$F$3:$F$422&gt;0,ROW('Appollo For Natural Oils'!$F$3:$F$422)-2),ROW(A89))),"")</f>
        <v>45280</v>
      </c>
      <c r="B91" s="27">
        <f>SUMIFS('Appollo For Natural Oils'!$E$249:$E$422,'Appollo For Natural Oils'!$A$249:$A$422,$A91,'Appollo For Natural Oils'!$B$249:$B$422,$C91)</f>
        <v>24</v>
      </c>
      <c r="C91" s="85" t="str">
        <f t="array" ref="C91">IFERROR(INDEX('Appollo For Natural Oils'!$B$3:$B$422,SMALL(IF('Appollo For Natural Oils'!$F$3:$F$422&gt;0,ROW('Appollo For Natural Oils'!$F$3:$F$422)-2),ROW(A89))),"")</f>
        <v>Ziad Googo</v>
      </c>
      <c r="D91" s="7">
        <f t="shared" si="3"/>
        <v>0.91199999999999992</v>
      </c>
      <c r="E91" s="7">
        <f t="shared" si="4"/>
        <v>0.24</v>
      </c>
      <c r="F91" s="7"/>
    </row>
    <row r="92" spans="1:6" ht="18.600000000000001" x14ac:dyDescent="0.45">
      <c r="A92" s="5">
        <f t="array" ref="A92">IFERROR(INDEX('Appollo For Natural Oils'!$A$3:$A$422,SMALL(IF('Appollo For Natural Oils'!$F$3:$F$422&gt;0,ROW('Appollo For Natural Oils'!$F$3:$F$422)-2),ROW(A90))),"")</f>
        <v>45281</v>
      </c>
      <c r="B92" s="27">
        <f>SUMIFS('Appollo For Natural Oils'!$E$249:$E$422,'Appollo For Natural Oils'!$A$249:$A$422,$A92,'Appollo For Natural Oils'!$B$249:$B$422,$C92)</f>
        <v>9</v>
      </c>
      <c r="C92" s="85" t="str">
        <f t="array" ref="C92">IFERROR(INDEX('Appollo For Natural Oils'!$B$3:$B$422,SMALL(IF('Appollo For Natural Oils'!$F$3:$F$422&gt;0,ROW('Appollo For Natural Oils'!$F$3:$F$422)-2),ROW(A90))),"")</f>
        <v>Lemdo Bhfdr</v>
      </c>
      <c r="D92" s="7">
        <f t="shared" si="3"/>
        <v>0.34199999999999997</v>
      </c>
      <c r="E92" s="7">
        <f t="shared" si="4"/>
        <v>0.09</v>
      </c>
      <c r="F92" s="7"/>
    </row>
    <row r="93" spans="1:6" ht="18.600000000000001" x14ac:dyDescent="0.45">
      <c r="A93" s="5">
        <f t="array" ref="A93">IFERROR(INDEX('Appollo For Natural Oils'!$A$3:$A$422,SMALL(IF('Appollo For Natural Oils'!$F$3:$F$422&gt;0,ROW('Appollo For Natural Oils'!$F$3:$F$422)-2),ROW(A91))),"")</f>
        <v>45281</v>
      </c>
      <c r="B93" s="27">
        <f>SUMIFS('Appollo For Natural Oils'!$E$249:$E$422,'Appollo For Natural Oils'!$A$249:$A$422,$A93,'Appollo For Natural Oils'!$B$249:$B$422,$C93)</f>
        <v>89</v>
      </c>
      <c r="C93" s="85" t="str">
        <f t="array" ref="C93">IFERROR(INDEX('Appollo For Natural Oils'!$B$3:$B$422,SMALL(IF('Appollo For Natural Oils'!$F$3:$F$422&gt;0,ROW('Appollo For Natural Oils'!$F$3:$F$422)-2),ROW(A91))),"")</f>
        <v>Moren Raais+Saad Said</v>
      </c>
      <c r="D93" s="7">
        <f t="shared" si="3"/>
        <v>3.3820000000000001</v>
      </c>
      <c r="E93" s="7">
        <f t="shared" si="4"/>
        <v>0.89</v>
      </c>
      <c r="F93" s="7"/>
    </row>
    <row r="94" spans="1:6" ht="18.600000000000001" x14ac:dyDescent="0.45">
      <c r="A94" s="5">
        <f t="array" ref="A94">IFERROR(INDEX('Appollo For Natural Oils'!$A$3:$A$422,SMALL(IF('Appollo For Natural Oils'!$F$3:$F$422&gt;0,ROW('Appollo For Natural Oils'!$F$3:$F$422)-2),ROW(A92))),"")</f>
        <v>45281</v>
      </c>
      <c r="B94" s="27">
        <f>SUMIFS('Appollo For Natural Oils'!$E$249:$E$422,'Appollo For Natural Oils'!$A$249:$A$422,$A94,'Appollo For Natural Oils'!$B$249:$B$422,$C94)</f>
        <v>120</v>
      </c>
      <c r="C94" s="85" t="str">
        <f t="array" ref="C94">IFERROR(INDEX('Appollo For Natural Oils'!$B$3:$B$422,SMALL(IF('Appollo For Natural Oils'!$F$3:$F$422&gt;0,ROW('Appollo For Natural Oils'!$F$3:$F$422)-2),ROW(A92))),"")</f>
        <v>Dell Sidov</v>
      </c>
      <c r="D94" s="7">
        <f t="shared" si="3"/>
        <v>4.5599999999999996</v>
      </c>
      <c r="E94" s="7">
        <f t="shared" si="4"/>
        <v>1.2</v>
      </c>
      <c r="F94" s="7"/>
    </row>
    <row r="95" spans="1:6" ht="18.600000000000001" x14ac:dyDescent="0.45">
      <c r="A95" s="5">
        <f t="array" ref="A95">IFERROR(INDEX('Appollo For Natural Oils'!$A$3:$A$422,SMALL(IF('Appollo For Natural Oils'!$F$3:$F$422&gt;0,ROW('Appollo For Natural Oils'!$F$3:$F$422)-2),ROW(A93))),"")</f>
        <v>45281</v>
      </c>
      <c r="B95" s="27">
        <f>SUMIFS('Appollo For Natural Oils'!$E$249:$E$422,'Appollo For Natural Oils'!$A$249:$A$422,$A95,'Appollo For Natural Oils'!$B$249:$B$422,$C95)</f>
        <v>24</v>
      </c>
      <c r="C95" s="85" t="str">
        <f t="array" ref="C95">IFERROR(INDEX('Appollo For Natural Oils'!$B$3:$B$422,SMALL(IF('Appollo For Natural Oils'!$F$3:$F$422&gt;0,ROW('Appollo For Natural Oils'!$F$3:$F$422)-2),ROW(A93))),"")</f>
        <v>Ameno Allilov</v>
      </c>
      <c r="D95" s="7">
        <f t="shared" si="3"/>
        <v>0.91199999999999992</v>
      </c>
      <c r="E95" s="7">
        <f t="shared" si="4"/>
        <v>0.24</v>
      </c>
      <c r="F95" s="7"/>
    </row>
    <row r="96" spans="1:6" ht="18.600000000000001" x14ac:dyDescent="0.45">
      <c r="A96" s="5">
        <f t="array" ref="A96">IFERROR(INDEX('Appollo For Natural Oils'!$A$3:$A$422,SMALL(IF('Appollo For Natural Oils'!$F$3:$F$422&gt;0,ROW('Appollo For Natural Oils'!$F$3:$F$422)-2),ROW(A94))),"")</f>
        <v>45281</v>
      </c>
      <c r="B96" s="27">
        <f>SUMIFS('Appollo For Natural Oils'!$E$249:$E$422,'Appollo For Natural Oils'!$A$249:$A$422,$A96,'Appollo For Natural Oils'!$B$249:$B$422,$C96)</f>
        <v>44</v>
      </c>
      <c r="C96" s="85" t="str">
        <f t="array" ref="C96">IFERROR(INDEX('Appollo For Natural Oils'!$B$3:$B$422,SMALL(IF('Appollo For Natural Oils'!$F$3:$F$422&gt;0,ROW('Appollo For Natural Oils'!$F$3:$F$422)-2),ROW(A94))),"")</f>
        <v>Khalilov Akbeer</v>
      </c>
      <c r="D96" s="7">
        <f t="shared" si="3"/>
        <v>1.6719999999999999</v>
      </c>
      <c r="E96" s="7">
        <f t="shared" si="4"/>
        <v>0.44</v>
      </c>
      <c r="F96" s="7"/>
    </row>
    <row r="97" spans="1:6" ht="18.600000000000001" x14ac:dyDescent="0.45">
      <c r="A97" s="5">
        <f t="array" ref="A97">IFERROR(INDEX('Appollo For Natural Oils'!$A$3:$A$422,SMALL(IF('Appollo For Natural Oils'!$F$3:$F$422&gt;0,ROW('Appollo For Natural Oils'!$F$3:$F$422)-2),ROW(A95))),"")</f>
        <v>45282</v>
      </c>
      <c r="B97" s="27">
        <f>SUMIFS('Appollo For Natural Oils'!$E$249:$E$422,'Appollo For Natural Oils'!$A$249:$A$422,$A97,'Appollo For Natural Oils'!$B$249:$B$422,$C97)</f>
        <v>60</v>
      </c>
      <c r="C97" s="85" t="str">
        <f t="array" ref="C97">IFERROR(INDEX('Appollo For Natural Oils'!$B$3:$B$422,SMALL(IF('Appollo For Natural Oils'!$F$3:$F$422&gt;0,ROW('Appollo For Natural Oils'!$F$3:$F$422)-2),ROW(A95))),"")</f>
        <v>Moren Raais+Saad Said</v>
      </c>
      <c r="D97" s="7">
        <f t="shared" si="3"/>
        <v>2.2799999999999998</v>
      </c>
      <c r="E97" s="7">
        <f t="shared" si="4"/>
        <v>0.6</v>
      </c>
      <c r="F97" s="7"/>
    </row>
    <row r="98" spans="1:6" ht="18.600000000000001" x14ac:dyDescent="0.45">
      <c r="A98" s="5" t="str">
        <f t="array" ref="A98">IFERROR(INDEX('Appollo For Natural Oils'!$A$3:$A$422,SMALL(IF('Appollo For Natural Oils'!$F$3:$F$422&gt;0,ROW('Appollo For Natural Oils'!$F$3:$F$422)-2),ROW(A96))),"")</f>
        <v/>
      </c>
      <c r="B98" s="27">
        <f>SUMIFS('Appollo For Natural Oils'!$E$249:$E$422,'Appollo For Natural Oils'!$A$249:$A$422,$A98,'Appollo For Natural Oils'!$B$249:$B$422,$C98)</f>
        <v>0</v>
      </c>
      <c r="C98" s="85" t="str">
        <f t="array" ref="C98">IFERROR(INDEX('Appollo For Natural Oils'!$B$3:$B$422,SMALL(IF('Appollo For Natural Oils'!$F$3:$F$422&gt;0,ROW('Appollo For Natural Oils'!$F$3:$F$422)-2),ROW(A96))),"")</f>
        <v/>
      </c>
      <c r="D98" s="7">
        <f t="shared" si="3"/>
        <v>0</v>
      </c>
      <c r="E98" s="7">
        <f t="shared" si="4"/>
        <v>0</v>
      </c>
      <c r="F98" s="7"/>
    </row>
    <row r="99" spans="1:6" ht="18.600000000000001" x14ac:dyDescent="0.45">
      <c r="A99" s="5" t="str">
        <f t="array" ref="A99">IFERROR(INDEX('Appollo For Natural Oils'!$A$3:$A$422,SMALL(IF('Appollo For Natural Oils'!$F$3:$F$422&gt;0,ROW('Appollo For Natural Oils'!$F$3:$F$422)-2),ROW(A97))),"")</f>
        <v/>
      </c>
      <c r="B99" s="27">
        <f>SUMIFS('Appollo For Natural Oils'!$E$249:$E$422,'Appollo For Natural Oils'!$A$249:$A$422,$A99,'Appollo For Natural Oils'!$B$249:$B$422,$C99)</f>
        <v>0</v>
      </c>
      <c r="C99" s="85" t="str">
        <f t="array" ref="C99">IFERROR(INDEX('Appollo For Natural Oils'!$B$3:$B$422,SMALL(IF('Appollo For Natural Oils'!$F$3:$F$422&gt;0,ROW('Appollo For Natural Oils'!$F$3:$F$422)-2),ROW(A97))),"")</f>
        <v/>
      </c>
      <c r="D99" s="7">
        <f t="shared" si="3"/>
        <v>0</v>
      </c>
      <c r="E99" s="7">
        <f t="shared" si="4"/>
        <v>0</v>
      </c>
      <c r="F99" s="7"/>
    </row>
    <row r="100" spans="1:6" ht="18.600000000000001" x14ac:dyDescent="0.45">
      <c r="A100" s="5" t="str">
        <f t="array" ref="A100">IFERROR(INDEX('Appollo For Natural Oils'!$A$3:$A$422,SMALL(IF('Appollo For Natural Oils'!$F$3:$F$422&gt;0,ROW('Appollo For Natural Oils'!$F$3:$F$422)-2),ROW(A98))),"")</f>
        <v/>
      </c>
      <c r="B100" s="27">
        <f>SUMIFS('Appollo For Natural Oils'!$E$249:$E$422,'Appollo For Natural Oils'!$A$249:$A$422,$A100,'Appollo For Natural Oils'!$B$249:$B$422,$C100)</f>
        <v>0</v>
      </c>
      <c r="C100" s="85" t="str">
        <f t="array" ref="C100">IFERROR(INDEX('Appollo For Natural Oils'!$B$3:$B$422,SMALL(IF('Appollo For Natural Oils'!$F$3:$F$422&gt;0,ROW('Appollo For Natural Oils'!$F$3:$F$422)-2),ROW(A98))),"")</f>
        <v/>
      </c>
      <c r="D100" s="7">
        <f t="shared" si="3"/>
        <v>0</v>
      </c>
      <c r="E100" s="7">
        <f t="shared" si="4"/>
        <v>0</v>
      </c>
      <c r="F100" s="7"/>
    </row>
    <row r="101" spans="1:6" ht="18.600000000000001" x14ac:dyDescent="0.45">
      <c r="A101" s="5" t="str">
        <f t="array" ref="A101">IFERROR(INDEX('Appollo For Natural Oils'!$A$3:$A$422,SMALL(IF('Appollo For Natural Oils'!$F$3:$F$422&gt;0,ROW('Appollo For Natural Oils'!$F$3:$F$422)-2),ROW(A99))),"")</f>
        <v/>
      </c>
      <c r="B101" s="27">
        <f>SUMIFS('Appollo For Natural Oils'!$E$249:$E$422,'Appollo For Natural Oils'!$A$249:$A$422,$A101,'Appollo For Natural Oils'!$B$249:$B$422,$C101)</f>
        <v>0</v>
      </c>
      <c r="C101" s="85" t="str">
        <f t="array" ref="C101">IFERROR(INDEX('Appollo For Natural Oils'!$B$3:$B$422,SMALL(IF('Appollo For Natural Oils'!$F$3:$F$422&gt;0,ROW('Appollo For Natural Oils'!$F$3:$F$422)-2),ROW(A99))),"")</f>
        <v/>
      </c>
      <c r="D101" s="7">
        <f t="shared" si="3"/>
        <v>0</v>
      </c>
      <c r="E101" s="7">
        <f t="shared" si="4"/>
        <v>0</v>
      </c>
      <c r="F101" s="7"/>
    </row>
    <row r="102" spans="1:6" ht="18.600000000000001" x14ac:dyDescent="0.45">
      <c r="A102" s="5" t="str">
        <f t="array" ref="A102">IFERROR(INDEX('Appollo For Natural Oils'!$A$3:$A$422,SMALL(IF('Appollo For Natural Oils'!$F$3:$F$422&gt;0,ROW('Appollo For Natural Oils'!$F$3:$F$422)-2),ROW(A100))),"")</f>
        <v/>
      </c>
      <c r="B102" s="27">
        <f>SUMIFS('Appollo For Natural Oils'!$E$249:$E$422,'Appollo For Natural Oils'!$A$249:$A$422,$A102,'Appollo For Natural Oils'!$B$249:$B$422,$C102)</f>
        <v>0</v>
      </c>
      <c r="C102" s="85" t="str">
        <f t="array" ref="C102">IFERROR(INDEX('Appollo For Natural Oils'!$B$3:$B$422,SMALL(IF('Appollo For Natural Oils'!$F$3:$F$422&gt;0,ROW('Appollo For Natural Oils'!$F$3:$F$422)-2),ROW(A100))),"")</f>
        <v/>
      </c>
      <c r="D102" s="7">
        <f t="shared" si="3"/>
        <v>0</v>
      </c>
      <c r="E102" s="7">
        <f t="shared" si="4"/>
        <v>0</v>
      </c>
      <c r="F102" s="7"/>
    </row>
    <row r="103" spans="1:6" ht="18.600000000000001" x14ac:dyDescent="0.45">
      <c r="A103" s="5" t="str">
        <f t="array" ref="A103">IFERROR(INDEX('Appollo For Natural Oils'!$A$3:$A$422,SMALL(IF('Appollo For Natural Oils'!$F$3:$F$422&gt;0,ROW('Appollo For Natural Oils'!$F$3:$F$422)-2),ROW(A101))),"")</f>
        <v/>
      </c>
      <c r="B103" s="27">
        <f>SUMIFS('Appollo For Natural Oils'!$E$249:$E$422,'Appollo For Natural Oils'!$A$249:$A$422,$A103,'Appollo For Natural Oils'!$B$249:$B$422,$C103)</f>
        <v>0</v>
      </c>
      <c r="C103" s="85" t="str">
        <f t="array" ref="C103">IFERROR(INDEX('Appollo For Natural Oils'!$B$3:$B$422,SMALL(IF('Appollo For Natural Oils'!$F$3:$F$422&gt;0,ROW('Appollo For Natural Oils'!$F$3:$F$422)-2),ROW(A101))),"")</f>
        <v/>
      </c>
      <c r="D103" s="7">
        <f t="shared" si="3"/>
        <v>0</v>
      </c>
      <c r="E103" s="7">
        <f t="shared" si="4"/>
        <v>0</v>
      </c>
      <c r="F103" s="7"/>
    </row>
    <row r="104" spans="1:6" ht="18.600000000000001" x14ac:dyDescent="0.45">
      <c r="A104" s="5" t="str">
        <f t="array" ref="A104">IFERROR(INDEX('Appollo For Natural Oils'!$A$3:$A$422,SMALL(IF('Appollo For Natural Oils'!$F$3:$F$422&gt;0,ROW('Appollo For Natural Oils'!$F$3:$F$422)-2),ROW(A102))),"")</f>
        <v/>
      </c>
      <c r="B104" s="27">
        <f>SUMIFS('Appollo For Natural Oils'!$E$249:$E$422,'Appollo For Natural Oils'!$A$249:$A$422,$A104,'Appollo For Natural Oils'!$B$249:$B$422,$C104)</f>
        <v>0</v>
      </c>
      <c r="C104" s="85" t="str">
        <f t="array" ref="C104">IFERROR(INDEX('Appollo For Natural Oils'!$B$3:$B$422,SMALL(IF('Appollo For Natural Oils'!$F$3:$F$422&gt;0,ROW('Appollo For Natural Oils'!$F$3:$F$422)-2),ROW(A102))),"")</f>
        <v/>
      </c>
      <c r="D104" s="7">
        <f t="shared" si="3"/>
        <v>0</v>
      </c>
      <c r="E104" s="7">
        <f t="shared" si="4"/>
        <v>0</v>
      </c>
      <c r="F104" s="7"/>
    </row>
    <row r="105" spans="1:6" ht="18.600000000000001" x14ac:dyDescent="0.45">
      <c r="A105" s="5" t="str">
        <f t="array" ref="A105">IFERROR(INDEX('Appollo For Natural Oils'!$A$3:$A$422,SMALL(IF('Appollo For Natural Oils'!$F$3:$F$422&gt;0,ROW('Appollo For Natural Oils'!$F$3:$F$422)-2),ROW(A103))),"")</f>
        <v/>
      </c>
      <c r="B105" s="27">
        <f>SUMIFS('Appollo For Natural Oils'!$E$249:$E$422,'Appollo For Natural Oils'!$A$249:$A$422,$A105,'Appollo For Natural Oils'!$B$249:$B$422,$C105)</f>
        <v>0</v>
      </c>
      <c r="C105" s="85" t="str">
        <f t="array" ref="C105">IFERROR(INDEX('Appollo For Natural Oils'!$B$3:$B$422,SMALL(IF('Appollo For Natural Oils'!$F$3:$F$422&gt;0,ROW('Appollo For Natural Oils'!$F$3:$F$422)-2),ROW(A103))),"")</f>
        <v/>
      </c>
      <c r="D105" s="7">
        <f t="shared" si="3"/>
        <v>0</v>
      </c>
      <c r="E105" s="7">
        <f t="shared" si="4"/>
        <v>0</v>
      </c>
      <c r="F105" s="7"/>
    </row>
    <row r="106" spans="1:6" ht="18.600000000000001" x14ac:dyDescent="0.45">
      <c r="A106" s="5" t="str">
        <f t="array" ref="A106">IFERROR(INDEX('Appollo For Natural Oils'!$A$3:$A$422,SMALL(IF('Appollo For Natural Oils'!$F$3:$F$422&gt;0,ROW('Appollo For Natural Oils'!$F$3:$F$422)-2),ROW(A104))),"")</f>
        <v/>
      </c>
      <c r="B106" s="27">
        <f>SUMIFS('Appollo For Natural Oils'!$E$249:$E$422,'Appollo For Natural Oils'!$A$249:$A$422,$A106,'Appollo For Natural Oils'!$B$249:$B$422,$C106)</f>
        <v>0</v>
      </c>
      <c r="C106" s="85" t="str">
        <f t="array" ref="C106">IFERROR(INDEX('Appollo For Natural Oils'!$B$3:$B$422,SMALL(IF('Appollo For Natural Oils'!$F$3:$F$422&gt;0,ROW('Appollo For Natural Oils'!$F$3:$F$422)-2),ROW(A104))),"")</f>
        <v/>
      </c>
      <c r="D106" s="7">
        <f t="shared" si="3"/>
        <v>0</v>
      </c>
      <c r="E106" s="7">
        <f t="shared" si="4"/>
        <v>0</v>
      </c>
      <c r="F106" s="7"/>
    </row>
    <row r="107" spans="1:6" ht="18.600000000000001" x14ac:dyDescent="0.45">
      <c r="A107" s="5" t="str">
        <f t="array" ref="A107">IFERROR(INDEX('Appollo For Natural Oils'!$A$3:$A$422,SMALL(IF('Appollo For Natural Oils'!$F$3:$F$422&gt;0,ROW('Appollo For Natural Oils'!$F$3:$F$422)-2),ROW(A105))),"")</f>
        <v/>
      </c>
      <c r="B107" s="27">
        <f>SUMIFS('Appollo For Natural Oils'!$E$249:$E$422,'Appollo For Natural Oils'!$A$249:$A$422,$A107,'Appollo For Natural Oils'!$B$249:$B$422,$C107)</f>
        <v>0</v>
      </c>
      <c r="C107" s="85" t="str">
        <f t="array" ref="C107">IFERROR(INDEX('Appollo For Natural Oils'!$B$3:$B$422,SMALL(IF('Appollo For Natural Oils'!$F$3:$F$422&gt;0,ROW('Appollo For Natural Oils'!$F$3:$F$422)-2),ROW(A105))),"")</f>
        <v/>
      </c>
      <c r="D107" s="7">
        <f t="shared" si="3"/>
        <v>0</v>
      </c>
      <c r="E107" s="7">
        <f t="shared" si="4"/>
        <v>0</v>
      </c>
      <c r="F107" s="7"/>
    </row>
    <row r="108" spans="1:6" ht="18.600000000000001" x14ac:dyDescent="0.45">
      <c r="A108" s="5" t="str">
        <f t="array" ref="A108">IFERROR(INDEX('Appollo For Natural Oils'!$A$3:$A$422,SMALL(IF('Appollo For Natural Oils'!$F$3:$F$422&gt;0,ROW('Appollo For Natural Oils'!$F$3:$F$422)-2),ROW(A106))),"")</f>
        <v/>
      </c>
      <c r="B108" s="27">
        <f>SUMIFS('Appollo For Natural Oils'!$E$249:$E$422,'Appollo For Natural Oils'!$A$249:$A$422,$A108,'Appollo For Natural Oils'!$B$249:$B$422,$C108)</f>
        <v>0</v>
      </c>
      <c r="C108" s="85" t="str">
        <f t="array" ref="C108">IFERROR(INDEX('Appollo For Natural Oils'!$B$3:$B$422,SMALL(IF('Appollo For Natural Oils'!$F$3:$F$422&gt;0,ROW('Appollo For Natural Oils'!$F$3:$F$422)-2),ROW(A106))),"")</f>
        <v/>
      </c>
      <c r="D108" s="7">
        <f t="shared" si="3"/>
        <v>0</v>
      </c>
      <c r="E108" s="7">
        <f t="shared" si="4"/>
        <v>0</v>
      </c>
      <c r="F108" s="7"/>
    </row>
    <row r="109" spans="1:6" ht="18.600000000000001" x14ac:dyDescent="0.45">
      <c r="A109" s="5" t="str">
        <f t="array" ref="A109">IFERROR(INDEX('Appollo For Natural Oils'!$A$3:$A$422,SMALL(IF('Appollo For Natural Oils'!$F$3:$F$422&gt;0,ROW('Appollo For Natural Oils'!$F$3:$F$422)-2),ROW(A107))),"")</f>
        <v/>
      </c>
      <c r="B109" s="27">
        <f>SUMIFS('Appollo For Natural Oils'!$E$249:$E$422,'Appollo For Natural Oils'!$A$249:$A$422,$A109,'Appollo For Natural Oils'!$B$249:$B$422,$C109)</f>
        <v>0</v>
      </c>
      <c r="C109" s="85" t="str">
        <f t="array" ref="C109">IFERROR(INDEX('Appollo For Natural Oils'!$B$3:$B$422,SMALL(IF('Appollo For Natural Oils'!$F$3:$F$422&gt;0,ROW('Appollo For Natural Oils'!$F$3:$F$422)-2),ROW(A107))),"")</f>
        <v/>
      </c>
      <c r="D109" s="7">
        <f t="shared" si="3"/>
        <v>0</v>
      </c>
      <c r="E109" s="7">
        <f t="shared" si="4"/>
        <v>0</v>
      </c>
      <c r="F109" s="7"/>
    </row>
    <row r="110" spans="1:6" ht="18.600000000000001" x14ac:dyDescent="0.45">
      <c r="A110" s="5" t="str">
        <f t="array" ref="A110">IFERROR(INDEX('Appollo For Natural Oils'!$A$3:$A$422,SMALL(IF('Appollo For Natural Oils'!$F$3:$F$422&gt;0,ROW('Appollo For Natural Oils'!$F$3:$F$422)-2),ROW(A108))),"")</f>
        <v/>
      </c>
      <c r="B110" s="27">
        <f>SUMIFS('Appollo For Natural Oils'!$E$249:$E$422,'Appollo For Natural Oils'!$A$249:$A$422,$A110,'Appollo For Natural Oils'!$B$249:$B$422,$C110)</f>
        <v>0</v>
      </c>
      <c r="C110" s="85" t="str">
        <f t="array" ref="C110">IFERROR(INDEX('Appollo For Natural Oils'!$B$3:$B$422,SMALL(IF('Appollo For Natural Oils'!$F$3:$F$422&gt;0,ROW('Appollo For Natural Oils'!$F$3:$F$422)-2),ROW(A108))),"")</f>
        <v/>
      </c>
      <c r="D110" s="7">
        <f t="shared" si="3"/>
        <v>0</v>
      </c>
      <c r="E110" s="7">
        <f t="shared" si="4"/>
        <v>0</v>
      </c>
      <c r="F110" s="7"/>
    </row>
    <row r="111" spans="1:6" ht="18.600000000000001" x14ac:dyDescent="0.45">
      <c r="A111" s="5" t="str">
        <f t="array" ref="A111">IFERROR(INDEX('Appollo For Natural Oils'!$A$3:$A$422,SMALL(IF('Appollo For Natural Oils'!$F$3:$F$422&gt;0,ROW('Appollo For Natural Oils'!$F$3:$F$422)-2),ROW(A109))),"")</f>
        <v/>
      </c>
      <c r="B111" s="27">
        <f>SUMIFS('Appollo For Natural Oils'!$E$249:$E$422,'Appollo For Natural Oils'!$A$249:$A$422,$A111,'Appollo For Natural Oils'!$B$249:$B$422,$C111)</f>
        <v>0</v>
      </c>
      <c r="C111" s="85" t="str">
        <f t="array" ref="C111">IFERROR(INDEX('Appollo For Natural Oils'!$B$3:$B$422,SMALL(IF('Appollo For Natural Oils'!$F$3:$F$422&gt;0,ROW('Appollo For Natural Oils'!$F$3:$F$422)-2),ROW(A109))),"")</f>
        <v/>
      </c>
      <c r="D111" s="7">
        <f t="shared" si="3"/>
        <v>0</v>
      </c>
      <c r="E111" s="7">
        <f t="shared" si="4"/>
        <v>0</v>
      </c>
      <c r="F111" s="7"/>
    </row>
    <row r="112" spans="1:6" ht="18.600000000000001" x14ac:dyDescent="0.45">
      <c r="A112" s="5" t="str">
        <f t="array" ref="A112">IFERROR(INDEX('Appollo For Natural Oils'!$A$3:$A$422,SMALL(IF('Appollo For Natural Oils'!$F$3:$F$422&gt;0,ROW('Appollo For Natural Oils'!$F$3:$F$422)-2),ROW(A110))),"")</f>
        <v/>
      </c>
      <c r="B112" s="27">
        <f>SUMIFS('Appollo For Natural Oils'!$E$249:$E$422,'Appollo For Natural Oils'!$A$249:$A$422,$A112,'Appollo For Natural Oils'!$B$249:$B$422,$C112)</f>
        <v>0</v>
      </c>
      <c r="C112" s="85" t="str">
        <f t="array" ref="C112">IFERROR(INDEX('Appollo For Natural Oils'!$B$3:$B$422,SMALL(IF('Appollo For Natural Oils'!$F$3:$F$422&gt;0,ROW('Appollo For Natural Oils'!$F$3:$F$422)-2),ROW(A110))),"")</f>
        <v/>
      </c>
      <c r="D112" s="7">
        <f t="shared" si="3"/>
        <v>0</v>
      </c>
      <c r="E112" s="7">
        <f t="shared" si="4"/>
        <v>0</v>
      </c>
      <c r="F112" s="7"/>
    </row>
    <row r="113" spans="1:6" ht="18.600000000000001" x14ac:dyDescent="0.45">
      <c r="A113" s="5" t="str">
        <f t="array" ref="A113">IFERROR(INDEX('Appollo For Natural Oils'!$A$3:$A$422,SMALL(IF('Appollo For Natural Oils'!$F$3:$F$422&gt;0,ROW('Appollo For Natural Oils'!$F$3:$F$422)-2),ROW(A111))),"")</f>
        <v/>
      </c>
      <c r="B113" s="27">
        <f>SUMIFS('Appollo For Natural Oils'!$E$249:$E$422,'Appollo For Natural Oils'!$A$249:$A$422,$A113,'Appollo For Natural Oils'!$B$249:$B$422,$C113)</f>
        <v>0</v>
      </c>
      <c r="C113" s="85" t="str">
        <f t="array" ref="C113">IFERROR(INDEX('Appollo For Natural Oils'!$B$3:$B$422,SMALL(IF('Appollo For Natural Oils'!$F$3:$F$422&gt;0,ROW('Appollo For Natural Oils'!$F$3:$F$422)-2),ROW(A111))),"")</f>
        <v/>
      </c>
      <c r="D113" s="7">
        <f t="shared" si="3"/>
        <v>0</v>
      </c>
      <c r="E113" s="7">
        <f t="shared" si="4"/>
        <v>0</v>
      </c>
      <c r="F113" s="7"/>
    </row>
    <row r="114" spans="1:6" ht="18.600000000000001" x14ac:dyDescent="0.45">
      <c r="A114" s="5" t="str">
        <f t="array" ref="A114">IFERROR(INDEX('Appollo For Natural Oils'!$A$3:$A$422,SMALL(IF('Appollo For Natural Oils'!$F$3:$F$422&gt;0,ROW('Appollo For Natural Oils'!$F$3:$F$422)-2),ROW(A112))),"")</f>
        <v/>
      </c>
      <c r="B114" s="27">
        <f>SUMIFS('Appollo For Natural Oils'!$E$249:$E$422,'Appollo For Natural Oils'!$A$249:$A$422,$A114,'Appollo For Natural Oils'!$B$249:$B$422,$C114)</f>
        <v>0</v>
      </c>
      <c r="C114" s="85" t="str">
        <f t="array" ref="C114">IFERROR(INDEX('Appollo For Natural Oils'!$B$3:$B$422,SMALL(IF('Appollo For Natural Oils'!$F$3:$F$422&gt;0,ROW('Appollo For Natural Oils'!$F$3:$F$422)-2),ROW(A112))),"")</f>
        <v/>
      </c>
      <c r="D114" s="7">
        <f t="shared" si="3"/>
        <v>0</v>
      </c>
      <c r="E114" s="7">
        <f t="shared" si="4"/>
        <v>0</v>
      </c>
      <c r="F114" s="7"/>
    </row>
    <row r="115" spans="1:6" ht="18.600000000000001" x14ac:dyDescent="0.45">
      <c r="A115" s="5" t="str">
        <f t="array" ref="A115">IFERROR(INDEX('Appollo For Natural Oils'!$A$3:$A$422,SMALL(IF('Appollo For Natural Oils'!$F$3:$F$422&gt;0,ROW('Appollo For Natural Oils'!$F$3:$F$422)-2),ROW(A113))),"")</f>
        <v/>
      </c>
      <c r="B115" s="27">
        <f>SUMIFS('Appollo For Natural Oils'!$E$249:$E$422,'Appollo For Natural Oils'!$A$249:$A$422,$A115,'Appollo For Natural Oils'!$B$249:$B$422,$C115)</f>
        <v>0</v>
      </c>
      <c r="C115" s="85" t="str">
        <f t="array" ref="C115">IFERROR(INDEX('Appollo For Natural Oils'!$B$3:$B$422,SMALL(IF('Appollo For Natural Oils'!$F$3:$F$422&gt;0,ROW('Appollo For Natural Oils'!$F$3:$F$422)-2),ROW(A113))),"")</f>
        <v/>
      </c>
      <c r="D115" s="7">
        <f t="shared" si="3"/>
        <v>0</v>
      </c>
      <c r="E115" s="7">
        <f t="shared" si="4"/>
        <v>0</v>
      </c>
      <c r="F115" s="7"/>
    </row>
    <row r="116" spans="1:6" ht="18.600000000000001" x14ac:dyDescent="0.45">
      <c r="A116" s="5" t="str">
        <f t="array" ref="A116">IFERROR(INDEX('Appollo For Natural Oils'!$A$3:$A$422,SMALL(IF('Appollo For Natural Oils'!$F$3:$F$422&gt;0,ROW('Appollo For Natural Oils'!$F$3:$F$422)-2),ROW(A114))),"")</f>
        <v/>
      </c>
      <c r="B116" s="27">
        <f>SUMIFS('Appollo For Natural Oils'!$E$249:$E$422,'Appollo For Natural Oils'!$A$249:$A$422,$A116,'Appollo For Natural Oils'!$B$249:$B$422,$C116)</f>
        <v>0</v>
      </c>
      <c r="C116" s="85" t="str">
        <f t="array" ref="C116">IFERROR(INDEX('Appollo For Natural Oils'!$B$3:$B$422,SMALL(IF('Appollo For Natural Oils'!$F$3:$F$422&gt;0,ROW('Appollo For Natural Oils'!$F$3:$F$422)-2),ROW(A114))),"")</f>
        <v/>
      </c>
      <c r="D116" s="7">
        <f t="shared" si="3"/>
        <v>0</v>
      </c>
      <c r="E116" s="7">
        <f t="shared" si="4"/>
        <v>0</v>
      </c>
      <c r="F116" s="7"/>
    </row>
    <row r="117" spans="1:6" ht="18.600000000000001" x14ac:dyDescent="0.45">
      <c r="A117" s="5" t="str">
        <f t="array" ref="A117">IFERROR(INDEX('Appollo For Natural Oils'!$A$3:$A$422,SMALL(IF('Appollo For Natural Oils'!$F$3:$F$422&gt;0,ROW('Appollo For Natural Oils'!$F$3:$F$422)-2),ROW(A115))),"")</f>
        <v/>
      </c>
      <c r="B117" s="27">
        <f>SUMIFS('Appollo For Natural Oils'!$E$249:$E$422,'Appollo For Natural Oils'!$A$249:$A$422,$A117,'Appollo For Natural Oils'!$B$249:$B$422,$C117)</f>
        <v>0</v>
      </c>
      <c r="C117" s="85" t="str">
        <f t="array" ref="C117">IFERROR(INDEX('Appollo For Natural Oils'!$B$3:$B$422,SMALL(IF('Appollo For Natural Oils'!$F$3:$F$422&gt;0,ROW('Appollo For Natural Oils'!$F$3:$F$422)-2),ROW(A115))),"")</f>
        <v/>
      </c>
      <c r="D117" s="7">
        <f t="shared" si="3"/>
        <v>0</v>
      </c>
      <c r="E117" s="7">
        <f t="shared" si="4"/>
        <v>0</v>
      </c>
      <c r="F117" s="7"/>
    </row>
    <row r="118" spans="1:6" ht="18.600000000000001" x14ac:dyDescent="0.45">
      <c r="A118" s="5" t="str">
        <f t="array" ref="A118">IFERROR(INDEX('Appollo For Natural Oils'!$A$3:$A$422,SMALL(IF('Appollo For Natural Oils'!$F$3:$F$422&gt;0,ROW('Appollo For Natural Oils'!$F$3:$F$422)-2),ROW(A116))),"")</f>
        <v/>
      </c>
      <c r="B118" s="27">
        <f>SUMIFS('Appollo For Natural Oils'!$E$249:$E$422,'Appollo For Natural Oils'!$A$249:$A$422,$A118,'Appollo For Natural Oils'!$B$249:$B$422,$C118)</f>
        <v>0</v>
      </c>
      <c r="C118" s="85" t="str">
        <f t="array" ref="C118">IFERROR(INDEX('Appollo For Natural Oils'!$B$3:$B$422,SMALL(IF('Appollo For Natural Oils'!$F$3:$F$422&gt;0,ROW('Appollo For Natural Oils'!$F$3:$F$422)-2),ROW(A116))),"")</f>
        <v/>
      </c>
      <c r="D118" s="7">
        <f t="shared" si="3"/>
        <v>0</v>
      </c>
      <c r="E118" s="7">
        <f t="shared" si="4"/>
        <v>0</v>
      </c>
      <c r="F118" s="7"/>
    </row>
    <row r="119" spans="1:6" ht="18.600000000000001" x14ac:dyDescent="0.45">
      <c r="A119" s="5" t="str">
        <f t="array" ref="A119">IFERROR(INDEX('Appollo For Natural Oils'!$A$3:$A$422,SMALL(IF('Appollo For Natural Oils'!$F$3:$F$422&gt;0,ROW('Appollo For Natural Oils'!$F$3:$F$422)-2),ROW(A117))),"")</f>
        <v/>
      </c>
      <c r="B119" s="27">
        <f>SUMIFS('Appollo For Natural Oils'!$E$249:$E$422,'Appollo For Natural Oils'!$A$249:$A$422,$A119,'Appollo For Natural Oils'!$B$249:$B$422,$C119)</f>
        <v>0</v>
      </c>
      <c r="C119" s="85" t="str">
        <f t="array" ref="C119">IFERROR(INDEX('Appollo For Natural Oils'!$B$3:$B$422,SMALL(IF('Appollo For Natural Oils'!$F$3:$F$422&gt;0,ROW('Appollo For Natural Oils'!$F$3:$F$422)-2),ROW(A117))),"")</f>
        <v/>
      </c>
      <c r="D119" s="7">
        <f t="shared" si="3"/>
        <v>0</v>
      </c>
      <c r="E119" s="7">
        <f t="shared" si="4"/>
        <v>0</v>
      </c>
      <c r="F119" s="7"/>
    </row>
    <row r="120" spans="1:6" ht="18.600000000000001" x14ac:dyDescent="0.45">
      <c r="A120" s="5" t="str">
        <f t="array" ref="A120">IFERROR(INDEX('Appollo For Natural Oils'!$A$3:$A$422,SMALL(IF('Appollo For Natural Oils'!$F$3:$F$422&gt;0,ROW('Appollo For Natural Oils'!$F$3:$F$422)-2),ROW(A118))),"")</f>
        <v/>
      </c>
      <c r="B120" s="27">
        <f>SUMIFS('Appollo For Natural Oils'!$E$249:$E$422,'Appollo For Natural Oils'!$A$249:$A$422,$A120,'Appollo For Natural Oils'!$B$249:$B$422,$C120)</f>
        <v>0</v>
      </c>
      <c r="C120" s="85" t="str">
        <f t="array" ref="C120">IFERROR(INDEX('Appollo For Natural Oils'!$B$3:$B$422,SMALL(IF('Appollo For Natural Oils'!$F$3:$F$422&gt;0,ROW('Appollo For Natural Oils'!$F$3:$F$422)-2),ROW(A118))),"")</f>
        <v/>
      </c>
      <c r="D120" s="7">
        <f t="shared" si="3"/>
        <v>0</v>
      </c>
      <c r="E120" s="7">
        <f t="shared" si="4"/>
        <v>0</v>
      </c>
      <c r="F120" s="7"/>
    </row>
    <row r="121" spans="1:6" ht="18.600000000000001" x14ac:dyDescent="0.45">
      <c r="A121" s="5" t="str">
        <f t="array" ref="A121">IFERROR(INDEX('Appollo For Natural Oils'!$A$3:$A$422,SMALL(IF('Appollo For Natural Oils'!$F$3:$F$422&gt;0,ROW('Appollo For Natural Oils'!$F$3:$F$422)-2),ROW(A119))),"")</f>
        <v/>
      </c>
      <c r="B121" s="27">
        <f>SUMIFS('Appollo For Natural Oils'!$E$249:$E$422,'Appollo For Natural Oils'!$A$249:$A$422,$A121,'Appollo For Natural Oils'!$B$249:$B$422,$C121)</f>
        <v>0</v>
      </c>
      <c r="C121" s="85" t="str">
        <f t="array" ref="C121">IFERROR(INDEX('Appollo For Natural Oils'!$B$3:$B$422,SMALL(IF('Appollo For Natural Oils'!$F$3:$F$422&gt;0,ROW('Appollo For Natural Oils'!$F$3:$F$422)-2),ROW(A119))),"")</f>
        <v/>
      </c>
      <c r="D121" s="7">
        <f t="shared" si="3"/>
        <v>0</v>
      </c>
      <c r="E121" s="7">
        <f t="shared" si="4"/>
        <v>0</v>
      </c>
      <c r="F121" s="7"/>
    </row>
    <row r="122" spans="1:6" ht="18.600000000000001" x14ac:dyDescent="0.45">
      <c r="A122" s="5" t="str">
        <f t="array" ref="A122">IFERROR(INDEX('Appollo For Natural Oils'!$A$3:$A$422,SMALL(IF('Appollo For Natural Oils'!$F$3:$F$422&gt;0,ROW('Appollo For Natural Oils'!$F$3:$F$422)-2),ROW(A120))),"")</f>
        <v/>
      </c>
      <c r="B122" s="27">
        <f>SUMIFS('Appollo For Natural Oils'!$E$249:$E$422,'Appollo For Natural Oils'!$A$249:$A$422,$A122,'Appollo For Natural Oils'!$B$249:$B$422,$C122)</f>
        <v>0</v>
      </c>
      <c r="C122" s="85" t="str">
        <f t="array" ref="C122">IFERROR(INDEX('Appollo For Natural Oils'!$B$3:$B$422,SMALL(IF('Appollo For Natural Oils'!$F$3:$F$422&gt;0,ROW('Appollo For Natural Oils'!$F$3:$F$422)-2),ROW(A120))),"")</f>
        <v/>
      </c>
      <c r="D122" s="7">
        <f t="shared" si="3"/>
        <v>0</v>
      </c>
      <c r="E122" s="7">
        <f t="shared" si="4"/>
        <v>0</v>
      </c>
      <c r="F122" s="7"/>
    </row>
    <row r="123" spans="1:6" ht="18.600000000000001" x14ac:dyDescent="0.45">
      <c r="A123" s="5" t="str">
        <f t="array" ref="A123">IFERROR(INDEX('Appollo For Natural Oils'!$A$3:$A$422,SMALL(IF('Appollo For Natural Oils'!$F$3:$F$422&gt;0,ROW('Appollo For Natural Oils'!$F$3:$F$422)-2),ROW(A121))),"")</f>
        <v/>
      </c>
      <c r="B123" s="27">
        <f>SUMIFS('Appollo For Natural Oils'!$E$249:$E$422,'Appollo For Natural Oils'!$A$249:$A$422,$A123,'Appollo For Natural Oils'!$B$249:$B$422,$C123)</f>
        <v>0</v>
      </c>
      <c r="C123" s="85" t="str">
        <f t="array" ref="C123">IFERROR(INDEX('Appollo For Natural Oils'!$B$3:$B$422,SMALL(IF('Appollo For Natural Oils'!$F$3:$F$422&gt;0,ROW('Appollo For Natural Oils'!$F$3:$F$422)-2),ROW(A121))),"")</f>
        <v/>
      </c>
      <c r="D123" s="7">
        <f t="shared" si="3"/>
        <v>0</v>
      </c>
      <c r="E123" s="7">
        <f t="shared" si="4"/>
        <v>0</v>
      </c>
      <c r="F123" s="7"/>
    </row>
    <row r="124" spans="1:6" ht="18.600000000000001" x14ac:dyDescent="0.45">
      <c r="A124" s="5" t="str">
        <f t="array" ref="A124">IFERROR(INDEX('Appollo For Natural Oils'!$A$3:$A$422,SMALL(IF('Appollo For Natural Oils'!$F$3:$F$422&gt;0,ROW('Appollo For Natural Oils'!$F$3:$F$422)-2),ROW(A122))),"")</f>
        <v/>
      </c>
      <c r="B124" s="27">
        <f>SUMIFS('Appollo For Natural Oils'!$E$249:$E$422,'Appollo For Natural Oils'!$A$249:$A$422,$A124,'Appollo For Natural Oils'!$B$249:$B$422,$C124)</f>
        <v>0</v>
      </c>
      <c r="C124" s="85" t="str">
        <f t="array" ref="C124">IFERROR(INDEX('Appollo For Natural Oils'!$B$3:$B$422,SMALL(IF('Appollo For Natural Oils'!$F$3:$F$422&gt;0,ROW('Appollo For Natural Oils'!$F$3:$F$422)-2),ROW(A122))),"")</f>
        <v/>
      </c>
      <c r="D124" s="7">
        <f t="shared" si="3"/>
        <v>0</v>
      </c>
      <c r="E124" s="7">
        <f t="shared" si="4"/>
        <v>0</v>
      </c>
      <c r="F124" s="7"/>
    </row>
    <row r="125" spans="1:6" ht="18.600000000000001" x14ac:dyDescent="0.45">
      <c r="A125" s="5" t="str">
        <f t="array" ref="A125">IFERROR(INDEX('Appollo For Natural Oils'!$A$3:$A$422,SMALL(IF('Appollo For Natural Oils'!$F$3:$F$422&gt;0,ROW('Appollo For Natural Oils'!$F$3:$F$422)-2),ROW(A123))),"")</f>
        <v/>
      </c>
      <c r="B125" s="27">
        <f>SUMIFS('Appollo For Natural Oils'!$E$249:$E$422,'Appollo For Natural Oils'!$A$249:$A$422,$A125,'Appollo For Natural Oils'!$B$249:$B$422,$C125)</f>
        <v>0</v>
      </c>
      <c r="C125" s="85" t="str">
        <f t="array" ref="C125">IFERROR(INDEX('Appollo For Natural Oils'!$B$3:$B$422,SMALL(IF('Appollo For Natural Oils'!$F$3:$F$422&gt;0,ROW('Appollo For Natural Oils'!$F$3:$F$422)-2),ROW(A123))),"")</f>
        <v/>
      </c>
      <c r="D125" s="7">
        <f t="shared" si="3"/>
        <v>0</v>
      </c>
      <c r="E125" s="7">
        <f t="shared" si="4"/>
        <v>0</v>
      </c>
      <c r="F125" s="7"/>
    </row>
    <row r="126" spans="1:6" ht="18.600000000000001" x14ac:dyDescent="0.45">
      <c r="A126" s="5" t="str">
        <f t="array" ref="A126">IFERROR(INDEX('Appollo For Natural Oils'!$A$3:$A$422,SMALL(IF('Appollo For Natural Oils'!$F$3:$F$422&gt;0,ROW('Appollo For Natural Oils'!$F$3:$F$422)-2),ROW(A124))),"")</f>
        <v/>
      </c>
      <c r="B126" s="27">
        <f>SUMIFS('Appollo For Natural Oils'!$E$249:$E$422,'Appollo For Natural Oils'!$A$249:$A$422,$A126,'Appollo For Natural Oils'!$B$249:$B$422,$C126)</f>
        <v>0</v>
      </c>
      <c r="C126" s="85" t="str">
        <f t="array" ref="C126">IFERROR(INDEX('Appollo For Natural Oils'!$B$3:$B$422,SMALL(IF('Appollo For Natural Oils'!$F$3:$F$422&gt;0,ROW('Appollo For Natural Oils'!$F$3:$F$422)-2),ROW(A124))),"")</f>
        <v/>
      </c>
      <c r="D126" s="7">
        <f t="shared" si="3"/>
        <v>0</v>
      </c>
      <c r="E126" s="7">
        <f t="shared" si="4"/>
        <v>0</v>
      </c>
      <c r="F126" s="7"/>
    </row>
    <row r="127" spans="1:6" ht="18.600000000000001" x14ac:dyDescent="0.45">
      <c r="A127" s="5" t="str">
        <f t="array" ref="A127">IFERROR(INDEX('Appollo For Natural Oils'!$A$3:$A$422,SMALL(IF('Appollo For Natural Oils'!$F$3:$F$422&gt;0,ROW('Appollo For Natural Oils'!$F$3:$F$422)-2),ROW(A125))),"")</f>
        <v/>
      </c>
      <c r="B127" s="27">
        <f>SUMIFS('Appollo For Natural Oils'!$E$249:$E$422,'Appollo For Natural Oils'!$A$249:$A$422,$A127,'Appollo For Natural Oils'!$B$249:$B$422,$C127)</f>
        <v>0</v>
      </c>
      <c r="C127" s="85" t="str">
        <f t="array" ref="C127">IFERROR(INDEX('Appollo For Natural Oils'!$B$3:$B$422,SMALL(IF('Appollo For Natural Oils'!$F$3:$F$422&gt;0,ROW('Appollo For Natural Oils'!$F$3:$F$422)-2),ROW(A125))),"")</f>
        <v/>
      </c>
      <c r="D127" s="7">
        <f t="shared" si="3"/>
        <v>0</v>
      </c>
      <c r="E127" s="7">
        <f t="shared" si="4"/>
        <v>0</v>
      </c>
      <c r="F127" s="7"/>
    </row>
    <row r="128" spans="1:6" ht="18.600000000000001" x14ac:dyDescent="0.45">
      <c r="A128" s="5" t="str">
        <f t="array" ref="A128">IFERROR(INDEX('Appollo For Natural Oils'!$A$3:$A$422,SMALL(IF('Appollo For Natural Oils'!$F$3:$F$422&gt;0,ROW('Appollo For Natural Oils'!$F$3:$F$422)-2),ROW(A126))),"")</f>
        <v/>
      </c>
      <c r="B128" s="27">
        <f>SUMIFS('Appollo For Natural Oils'!$E$249:$E$422,'Appollo For Natural Oils'!$A$249:$A$422,$A128,'Appollo For Natural Oils'!$B$249:$B$422,$C128)</f>
        <v>0</v>
      </c>
      <c r="C128" s="85" t="str">
        <f t="array" ref="C128">IFERROR(INDEX('Appollo For Natural Oils'!$B$3:$B$422,SMALL(IF('Appollo For Natural Oils'!$F$3:$F$422&gt;0,ROW('Appollo For Natural Oils'!$F$3:$F$422)-2),ROW(A126))),"")</f>
        <v/>
      </c>
      <c r="D128" s="7">
        <f t="shared" si="3"/>
        <v>0</v>
      </c>
      <c r="E128" s="7">
        <f t="shared" si="4"/>
        <v>0</v>
      </c>
      <c r="F128" s="7"/>
    </row>
    <row r="129" spans="1:6" ht="18.600000000000001" x14ac:dyDescent="0.45">
      <c r="A129" s="5" t="str">
        <f t="array" ref="A129">IFERROR(INDEX('Appollo For Natural Oils'!$A$3:$A$422,SMALL(IF('Appollo For Natural Oils'!$F$3:$F$422&gt;0,ROW('Appollo For Natural Oils'!$F$3:$F$422)-2),ROW(A127))),"")</f>
        <v/>
      </c>
      <c r="B129" s="27">
        <f>SUMIFS('Appollo For Natural Oils'!$E$249:$E$422,'Appollo For Natural Oils'!$A$249:$A$422,$A129,'Appollo For Natural Oils'!$B$249:$B$422,$C129)</f>
        <v>0</v>
      </c>
      <c r="C129" s="85" t="str">
        <f t="array" ref="C129">IFERROR(INDEX('Appollo For Natural Oils'!$B$3:$B$422,SMALL(IF('Appollo For Natural Oils'!$F$3:$F$422&gt;0,ROW('Appollo For Natural Oils'!$F$3:$F$422)-2),ROW(A127))),"")</f>
        <v/>
      </c>
      <c r="D129" s="7">
        <f t="shared" si="3"/>
        <v>0</v>
      </c>
      <c r="E129" s="7">
        <f t="shared" si="4"/>
        <v>0</v>
      </c>
      <c r="F129" s="7"/>
    </row>
    <row r="130" spans="1:6" ht="18.600000000000001" x14ac:dyDescent="0.45">
      <c r="A130" s="5" t="str">
        <f t="array" ref="A130">IFERROR(INDEX('Appollo For Natural Oils'!$A$3:$A$422,SMALL(IF('Appollo For Natural Oils'!$F$3:$F$422&gt;0,ROW('Appollo For Natural Oils'!$F$3:$F$422)-2),ROW(A128))),"")</f>
        <v/>
      </c>
      <c r="B130" s="27">
        <f>SUMIFS('Appollo For Natural Oils'!$E$249:$E$422,'Appollo For Natural Oils'!$A$249:$A$422,$A130,'Appollo For Natural Oils'!$B$249:$B$422,$C130)</f>
        <v>0</v>
      </c>
      <c r="C130" s="85" t="str">
        <f t="array" ref="C130">IFERROR(INDEX('Appollo For Natural Oils'!$B$3:$B$422,SMALL(IF('Appollo For Natural Oils'!$F$3:$F$422&gt;0,ROW('Appollo For Natural Oils'!$F$3:$F$422)-2),ROW(A128))),"")</f>
        <v/>
      </c>
      <c r="D130" s="7">
        <f t="shared" si="3"/>
        <v>0</v>
      </c>
      <c r="E130" s="7">
        <f t="shared" si="4"/>
        <v>0</v>
      </c>
      <c r="F130" s="7"/>
    </row>
    <row r="131" spans="1:6" ht="18.600000000000001" x14ac:dyDescent="0.45">
      <c r="A131" s="5" t="str">
        <f t="array" ref="A131">IFERROR(INDEX('Appollo For Natural Oils'!$A$3:$A$422,SMALL(IF('Appollo For Natural Oils'!$F$3:$F$422&gt;0,ROW('Appollo For Natural Oils'!$F$3:$F$422)-2),ROW(A129))),"")</f>
        <v/>
      </c>
      <c r="B131" s="27">
        <f>SUMIFS('Appollo For Natural Oils'!$E$249:$E$422,'Appollo For Natural Oils'!$A$249:$A$422,$A131,'Appollo For Natural Oils'!$B$249:$B$422,$C131)</f>
        <v>0</v>
      </c>
      <c r="C131" s="85" t="str">
        <f t="array" ref="C131">IFERROR(INDEX('Appollo For Natural Oils'!$B$3:$B$422,SMALL(IF('Appollo For Natural Oils'!$F$3:$F$422&gt;0,ROW('Appollo For Natural Oils'!$F$3:$F$422)-2),ROW(A129))),"")</f>
        <v/>
      </c>
      <c r="D131" s="7">
        <f t="shared" si="3"/>
        <v>0</v>
      </c>
      <c r="E131" s="7">
        <f t="shared" si="4"/>
        <v>0</v>
      </c>
      <c r="F131" s="7"/>
    </row>
    <row r="132" spans="1:6" ht="18.600000000000001" x14ac:dyDescent="0.45">
      <c r="A132" s="5" t="str">
        <f t="array" ref="A132">IFERROR(INDEX('Appollo For Natural Oils'!$A$3:$A$422,SMALL(IF('Appollo For Natural Oils'!$F$3:$F$422&gt;0,ROW('Appollo For Natural Oils'!$F$3:$F$422)-2),ROW(A130))),"")</f>
        <v/>
      </c>
      <c r="B132" s="27">
        <f>SUMIFS('Appollo For Natural Oils'!$E$249:$E$422,'Appollo For Natural Oils'!$A$249:$A$422,$A132,'Appollo For Natural Oils'!$B$249:$B$422,$C132)</f>
        <v>0</v>
      </c>
      <c r="C132" s="85" t="str">
        <f t="array" ref="C132">IFERROR(INDEX('Appollo For Natural Oils'!$B$3:$B$422,SMALL(IF('Appollo For Natural Oils'!$F$3:$F$422&gt;0,ROW('Appollo For Natural Oils'!$F$3:$F$422)-2),ROW(A130))),"")</f>
        <v/>
      </c>
      <c r="D132" s="7">
        <f t="shared" si="3"/>
        <v>0</v>
      </c>
      <c r="E132" s="7">
        <f t="shared" si="4"/>
        <v>0</v>
      </c>
      <c r="F132" s="7"/>
    </row>
    <row r="133" spans="1:6" ht="18.600000000000001" x14ac:dyDescent="0.45">
      <c r="A133" s="5" t="str">
        <f t="array" ref="A133">IFERROR(INDEX('Appollo For Natural Oils'!$A$3:$A$422,SMALL(IF('Appollo For Natural Oils'!$F$3:$F$422&gt;0,ROW('Appollo For Natural Oils'!$F$3:$F$422)-2),ROW(A131))),"")</f>
        <v/>
      </c>
      <c r="B133" s="27">
        <f>SUMIFS('Appollo For Natural Oils'!$E$249:$E$422,'Appollo For Natural Oils'!$A$249:$A$422,$A133,'Appollo For Natural Oils'!$B$249:$B$422,$C133)</f>
        <v>0</v>
      </c>
      <c r="C133" s="85" t="str">
        <f t="array" ref="C133">IFERROR(INDEX('Appollo For Natural Oils'!$B$3:$B$422,SMALL(IF('Appollo For Natural Oils'!$F$3:$F$422&gt;0,ROW('Appollo For Natural Oils'!$F$3:$F$422)-2),ROW(A131))),"")</f>
        <v/>
      </c>
      <c r="D133" s="7">
        <f t="shared" si="3"/>
        <v>0</v>
      </c>
      <c r="E133" s="7">
        <f t="shared" si="4"/>
        <v>0</v>
      </c>
      <c r="F133" s="7"/>
    </row>
    <row r="134" spans="1:6" ht="18.600000000000001" x14ac:dyDescent="0.45">
      <c r="A134" s="5" t="str">
        <f t="array" ref="A134">IFERROR(INDEX('Appollo For Natural Oils'!$A$3:$A$422,SMALL(IF('Appollo For Natural Oils'!$F$3:$F$422&gt;0,ROW('Appollo For Natural Oils'!$F$3:$F$422)-2),ROW(A132))),"")</f>
        <v/>
      </c>
      <c r="B134" s="27">
        <f>SUMIFS('Appollo For Natural Oils'!$E$249:$E$422,'Appollo For Natural Oils'!$A$249:$A$422,$A134,'Appollo For Natural Oils'!$B$249:$B$422,$C134)</f>
        <v>0</v>
      </c>
      <c r="C134" s="85" t="str">
        <f t="array" ref="C134">IFERROR(INDEX('Appollo For Natural Oils'!$B$3:$B$422,SMALL(IF('Appollo For Natural Oils'!$F$3:$F$422&gt;0,ROW('Appollo For Natural Oils'!$F$3:$F$422)-2),ROW(A132))),"")</f>
        <v/>
      </c>
      <c r="D134" s="7">
        <f t="shared" si="3"/>
        <v>0</v>
      </c>
      <c r="E134" s="7">
        <f t="shared" si="4"/>
        <v>0</v>
      </c>
      <c r="F134" s="7"/>
    </row>
    <row r="135" spans="1:6" ht="18.600000000000001" x14ac:dyDescent="0.45">
      <c r="A135" s="5" t="str">
        <f t="array" ref="A135">IFERROR(INDEX('Appollo For Natural Oils'!$A$3:$A$422,SMALL(IF('Appollo For Natural Oils'!$F$3:$F$422&gt;0,ROW('Appollo For Natural Oils'!$F$3:$F$422)-2),ROW(A133))),"")</f>
        <v/>
      </c>
      <c r="B135" s="27">
        <f>SUMIFS('Appollo For Natural Oils'!$E$249:$E$422,'Appollo For Natural Oils'!$A$249:$A$422,$A135,'Appollo For Natural Oils'!$B$249:$B$422,$C135)</f>
        <v>0</v>
      </c>
      <c r="C135" s="85" t="str">
        <f t="array" ref="C135">IFERROR(INDEX('Appollo For Natural Oils'!$B$3:$B$422,SMALL(IF('Appollo For Natural Oils'!$F$3:$F$422&gt;0,ROW('Appollo For Natural Oils'!$F$3:$F$422)-2),ROW(A133))),"")</f>
        <v/>
      </c>
      <c r="D135" s="7">
        <f t="shared" si="3"/>
        <v>0</v>
      </c>
      <c r="E135" s="7">
        <f t="shared" si="4"/>
        <v>0</v>
      </c>
      <c r="F135" s="7"/>
    </row>
    <row r="136" spans="1:6" ht="18.600000000000001" x14ac:dyDescent="0.45">
      <c r="A136" s="5" t="str">
        <f t="array" ref="A136">IFERROR(INDEX('Appollo For Natural Oils'!$A$3:$A$422,SMALL(IF('Appollo For Natural Oils'!$F$3:$F$422&gt;0,ROW('Appollo For Natural Oils'!$F$3:$F$422)-2),ROW(A134))),"")</f>
        <v/>
      </c>
      <c r="B136" s="27">
        <f>SUMIFS('Appollo For Natural Oils'!$E$249:$E$422,'Appollo For Natural Oils'!$A$249:$A$422,$A136,'Appollo For Natural Oils'!$B$249:$B$422,$C136)</f>
        <v>0</v>
      </c>
      <c r="C136" s="85" t="str">
        <f t="array" ref="C136">IFERROR(INDEX('Appollo For Natural Oils'!$B$3:$B$422,SMALL(IF('Appollo For Natural Oils'!$F$3:$F$422&gt;0,ROW('Appollo For Natural Oils'!$F$3:$F$422)-2),ROW(A134))),"")</f>
        <v/>
      </c>
      <c r="D136" s="7">
        <f t="shared" si="3"/>
        <v>0</v>
      </c>
      <c r="E136" s="7">
        <f t="shared" si="4"/>
        <v>0</v>
      </c>
      <c r="F136" s="7"/>
    </row>
    <row r="137" spans="1:6" ht="18.600000000000001" x14ac:dyDescent="0.45">
      <c r="A137" s="5" t="str">
        <f t="array" ref="A137">IFERROR(INDEX('Appollo For Natural Oils'!$A$3:$A$422,SMALL(IF('Appollo For Natural Oils'!$F$3:$F$422&gt;0,ROW('Appollo For Natural Oils'!$F$3:$F$422)-2),ROW(A135))),"")</f>
        <v/>
      </c>
      <c r="B137" s="27">
        <f>SUMIFS('Appollo For Natural Oils'!$E$249:$E$422,'Appollo For Natural Oils'!$A$249:$A$422,$A137,'Appollo For Natural Oils'!$B$249:$B$422,$C137)</f>
        <v>0</v>
      </c>
      <c r="C137" s="85" t="str">
        <f t="array" ref="C137">IFERROR(INDEX('Appollo For Natural Oils'!$B$3:$B$422,SMALL(IF('Appollo For Natural Oils'!$F$3:$F$422&gt;0,ROW('Appollo For Natural Oils'!$F$3:$F$422)-2),ROW(A135))),"")</f>
        <v/>
      </c>
      <c r="D137" s="7">
        <f t="shared" ref="D137:D200" si="5">IF(AND($B137="",$F137="City Tour"),$A137*2%,$B137*3.8%)</f>
        <v>0</v>
      </c>
      <c r="E137" s="7">
        <f t="shared" ref="E137:E200" si="6">IF(AND($B137="",$F137="City Tour"),$A137*0%,$B137*1%)</f>
        <v>0</v>
      </c>
      <c r="F137" s="7"/>
    </row>
    <row r="138" spans="1:6" ht="18.600000000000001" x14ac:dyDescent="0.45">
      <c r="A138" s="5" t="str">
        <f t="array" ref="A138">IFERROR(INDEX('Appollo For Natural Oils'!$A$3:$A$422,SMALL(IF('Appollo For Natural Oils'!$F$3:$F$422&gt;0,ROW('Appollo For Natural Oils'!$F$3:$F$422)-2),ROW(A136))),"")</f>
        <v/>
      </c>
      <c r="B138" s="27">
        <f>SUMIFS('Appollo For Natural Oils'!$E$249:$E$422,'Appollo For Natural Oils'!$A$249:$A$422,$A138,'Appollo For Natural Oils'!$B$249:$B$422,$C138)</f>
        <v>0</v>
      </c>
      <c r="C138" s="85" t="str">
        <f t="array" ref="C138">IFERROR(INDEX('Appollo For Natural Oils'!$B$3:$B$422,SMALL(IF('Appollo For Natural Oils'!$F$3:$F$422&gt;0,ROW('Appollo For Natural Oils'!$F$3:$F$422)-2),ROW(A136))),"")</f>
        <v/>
      </c>
      <c r="D138" s="7">
        <f t="shared" si="5"/>
        <v>0</v>
      </c>
      <c r="E138" s="7">
        <f t="shared" si="6"/>
        <v>0</v>
      </c>
      <c r="F138" s="7"/>
    </row>
    <row r="139" spans="1:6" ht="18.600000000000001" x14ac:dyDescent="0.45">
      <c r="A139" s="5" t="str">
        <f t="array" ref="A139">IFERROR(INDEX('Appollo For Natural Oils'!$A$3:$A$422,SMALL(IF('Appollo For Natural Oils'!$F$3:$F$422&gt;0,ROW('Appollo For Natural Oils'!$F$3:$F$422)-2),ROW(A137))),"")</f>
        <v/>
      </c>
      <c r="B139" s="27">
        <f>SUMIFS('Appollo For Natural Oils'!$E$249:$E$422,'Appollo For Natural Oils'!$A$249:$A$422,$A139,'Appollo For Natural Oils'!$B$249:$B$422,$C139)</f>
        <v>0</v>
      </c>
      <c r="C139" s="85" t="str">
        <f t="array" ref="C139">IFERROR(INDEX('Appollo For Natural Oils'!$B$3:$B$422,SMALL(IF('Appollo For Natural Oils'!$F$3:$F$422&gt;0,ROW('Appollo For Natural Oils'!$F$3:$F$422)-2),ROW(A137))),"")</f>
        <v/>
      </c>
      <c r="D139" s="7">
        <f t="shared" si="5"/>
        <v>0</v>
      </c>
      <c r="E139" s="7">
        <f t="shared" si="6"/>
        <v>0</v>
      </c>
      <c r="F139" s="7"/>
    </row>
    <row r="140" spans="1:6" ht="18.600000000000001" x14ac:dyDescent="0.45">
      <c r="A140" s="5" t="str">
        <f t="array" ref="A140">IFERROR(INDEX('Appollo For Natural Oils'!$A$3:$A$422,SMALL(IF('Appollo For Natural Oils'!$F$3:$F$422&gt;0,ROW('Appollo For Natural Oils'!$F$3:$F$422)-2),ROW(A138))),"")</f>
        <v/>
      </c>
      <c r="B140" s="27">
        <f>SUMIFS('Appollo For Natural Oils'!$E$249:$E$422,'Appollo For Natural Oils'!$A$249:$A$422,$A140,'Appollo For Natural Oils'!$B$249:$B$422,$C140)</f>
        <v>0</v>
      </c>
      <c r="C140" s="85" t="str">
        <f t="array" ref="C140">IFERROR(INDEX('Appollo For Natural Oils'!$B$3:$B$422,SMALL(IF('Appollo For Natural Oils'!$F$3:$F$422&gt;0,ROW('Appollo For Natural Oils'!$F$3:$F$422)-2),ROW(A138))),"")</f>
        <v/>
      </c>
      <c r="D140" s="7">
        <f t="shared" si="5"/>
        <v>0</v>
      </c>
      <c r="E140" s="7">
        <f t="shared" si="6"/>
        <v>0</v>
      </c>
      <c r="F140" s="7"/>
    </row>
    <row r="141" spans="1:6" ht="18.600000000000001" x14ac:dyDescent="0.45">
      <c r="A141" s="5" t="str">
        <f t="array" ref="A141">IFERROR(INDEX('Appollo For Natural Oils'!$A$3:$A$422,SMALL(IF('Appollo For Natural Oils'!$F$3:$F$422&gt;0,ROW('Appollo For Natural Oils'!$F$3:$F$422)-2),ROW(A139))),"")</f>
        <v/>
      </c>
      <c r="B141" s="27">
        <f>SUMIFS('Appollo For Natural Oils'!$E$249:$E$422,'Appollo For Natural Oils'!$A$249:$A$422,$A141,'Appollo For Natural Oils'!$B$249:$B$422,$C141)</f>
        <v>0</v>
      </c>
      <c r="C141" s="85" t="str">
        <f t="array" ref="C141">IFERROR(INDEX('Appollo For Natural Oils'!$B$3:$B$422,SMALL(IF('Appollo For Natural Oils'!$F$3:$F$422&gt;0,ROW('Appollo For Natural Oils'!$F$3:$F$422)-2),ROW(A139))),"")</f>
        <v/>
      </c>
      <c r="D141" s="7">
        <f t="shared" si="5"/>
        <v>0</v>
      </c>
      <c r="E141" s="7">
        <f t="shared" si="6"/>
        <v>0</v>
      </c>
      <c r="F141" s="7"/>
    </row>
    <row r="142" spans="1:6" ht="18.600000000000001" x14ac:dyDescent="0.45">
      <c r="A142" s="5" t="str">
        <f t="array" ref="A142">IFERROR(INDEX('Appollo For Natural Oils'!$A$3:$A$422,SMALL(IF('Appollo For Natural Oils'!$F$3:$F$422&gt;0,ROW('Appollo For Natural Oils'!$F$3:$F$422)-2),ROW(A140))),"")</f>
        <v/>
      </c>
      <c r="B142" s="27">
        <f>SUMIFS('Appollo For Natural Oils'!$E$249:$E$422,'Appollo For Natural Oils'!$A$249:$A$422,$A142,'Appollo For Natural Oils'!$B$249:$B$422,$C142)</f>
        <v>0</v>
      </c>
      <c r="C142" s="85" t="str">
        <f t="array" ref="C142">IFERROR(INDEX('Appollo For Natural Oils'!$B$3:$B$422,SMALL(IF('Appollo For Natural Oils'!$F$3:$F$422&gt;0,ROW('Appollo For Natural Oils'!$F$3:$F$422)-2),ROW(A140))),"")</f>
        <v/>
      </c>
      <c r="D142" s="7">
        <f t="shared" si="5"/>
        <v>0</v>
      </c>
      <c r="E142" s="7">
        <f t="shared" si="6"/>
        <v>0</v>
      </c>
      <c r="F142" s="7"/>
    </row>
    <row r="143" spans="1:6" ht="18.600000000000001" x14ac:dyDescent="0.45">
      <c r="A143" s="5" t="str">
        <f t="array" ref="A143">IFERROR(INDEX('Appollo For Natural Oils'!$A$3:$A$422,SMALL(IF('Appollo For Natural Oils'!$F$3:$F$422&gt;0,ROW('Appollo For Natural Oils'!$F$3:$F$422)-2),ROW(A141))),"")</f>
        <v/>
      </c>
      <c r="B143" s="27">
        <f>SUMIFS('Appollo For Natural Oils'!$E$249:$E$422,'Appollo For Natural Oils'!$A$249:$A$422,$A143,'Appollo For Natural Oils'!$B$249:$B$422,$C143)</f>
        <v>0</v>
      </c>
      <c r="C143" s="85" t="str">
        <f t="array" ref="C143">IFERROR(INDEX('Appollo For Natural Oils'!$B$3:$B$422,SMALL(IF('Appollo For Natural Oils'!$F$3:$F$422&gt;0,ROW('Appollo For Natural Oils'!$F$3:$F$422)-2),ROW(A141))),"")</f>
        <v/>
      </c>
      <c r="D143" s="7">
        <f t="shared" si="5"/>
        <v>0</v>
      </c>
      <c r="E143" s="7">
        <f t="shared" si="6"/>
        <v>0</v>
      </c>
      <c r="F143" s="7"/>
    </row>
    <row r="144" spans="1:6" ht="18.600000000000001" x14ac:dyDescent="0.45">
      <c r="A144" s="5" t="str">
        <f t="array" ref="A144">IFERROR(INDEX('Appollo For Natural Oils'!$A$3:$A$422,SMALL(IF('Appollo For Natural Oils'!$F$3:$F$422&gt;0,ROW('Appollo For Natural Oils'!$F$3:$F$422)-2),ROW(A142))),"")</f>
        <v/>
      </c>
      <c r="B144" s="27">
        <f>SUMIFS('Appollo For Natural Oils'!$E$249:$E$422,'Appollo For Natural Oils'!$A$249:$A$422,$A144,'Appollo For Natural Oils'!$B$249:$B$422,$C144)</f>
        <v>0</v>
      </c>
      <c r="C144" s="85" t="str">
        <f t="array" ref="C144">IFERROR(INDEX('Appollo For Natural Oils'!$B$3:$B$422,SMALL(IF('Appollo For Natural Oils'!$F$3:$F$422&gt;0,ROW('Appollo For Natural Oils'!$F$3:$F$422)-2),ROW(A142))),"")</f>
        <v/>
      </c>
      <c r="D144" s="7">
        <f t="shared" si="5"/>
        <v>0</v>
      </c>
      <c r="E144" s="7">
        <f t="shared" si="6"/>
        <v>0</v>
      </c>
      <c r="F144" s="7"/>
    </row>
    <row r="145" spans="1:6" ht="18.600000000000001" x14ac:dyDescent="0.45">
      <c r="A145" s="5" t="str">
        <f t="array" ref="A145">IFERROR(INDEX('Appollo For Natural Oils'!$A$3:$A$422,SMALL(IF('Appollo For Natural Oils'!$F$3:$F$422&gt;0,ROW('Appollo For Natural Oils'!$F$3:$F$422)-2),ROW(A143))),"")</f>
        <v/>
      </c>
      <c r="B145" s="27">
        <f>SUMIFS('Appollo For Natural Oils'!$E$249:$E$422,'Appollo For Natural Oils'!$A$249:$A$422,$A145,'Appollo For Natural Oils'!$B$249:$B$422,$C145)</f>
        <v>0</v>
      </c>
      <c r="C145" s="85" t="str">
        <f t="array" ref="C145">IFERROR(INDEX('Appollo For Natural Oils'!$B$3:$B$422,SMALL(IF('Appollo For Natural Oils'!$F$3:$F$422&gt;0,ROW('Appollo For Natural Oils'!$F$3:$F$422)-2),ROW(A143))),"")</f>
        <v/>
      </c>
      <c r="D145" s="7">
        <f t="shared" si="5"/>
        <v>0</v>
      </c>
      <c r="E145" s="7">
        <f t="shared" si="6"/>
        <v>0</v>
      </c>
      <c r="F145" s="7"/>
    </row>
    <row r="146" spans="1:6" ht="18.600000000000001" x14ac:dyDescent="0.45">
      <c r="A146" s="5" t="str">
        <f t="array" ref="A146">IFERROR(INDEX('Appollo For Natural Oils'!$A$3:$A$422,SMALL(IF('Appollo For Natural Oils'!$F$3:$F$422&gt;0,ROW('Appollo For Natural Oils'!$F$3:$F$422)-2),ROW(A144))),"")</f>
        <v/>
      </c>
      <c r="B146" s="27">
        <f>SUMIFS('Appollo For Natural Oils'!$E$249:$E$422,'Appollo For Natural Oils'!$A$249:$A$422,$A146,'Appollo For Natural Oils'!$B$249:$B$422,$C146)</f>
        <v>0</v>
      </c>
      <c r="C146" s="85" t="str">
        <f t="array" ref="C146">IFERROR(INDEX('Appollo For Natural Oils'!$B$3:$B$422,SMALL(IF('Appollo For Natural Oils'!$F$3:$F$422&gt;0,ROW('Appollo For Natural Oils'!$F$3:$F$422)-2),ROW(A144))),"")</f>
        <v/>
      </c>
      <c r="D146" s="7">
        <f t="shared" si="5"/>
        <v>0</v>
      </c>
      <c r="E146" s="7">
        <f t="shared" si="6"/>
        <v>0</v>
      </c>
      <c r="F146" s="7"/>
    </row>
    <row r="147" spans="1:6" ht="18.600000000000001" x14ac:dyDescent="0.45">
      <c r="A147" s="5" t="str">
        <f t="array" ref="A147">IFERROR(INDEX('Appollo For Natural Oils'!$A$3:$A$422,SMALL(IF('Appollo For Natural Oils'!$F$3:$F$422&gt;0,ROW('Appollo For Natural Oils'!$F$3:$F$422)-2),ROW(A145))),"")</f>
        <v/>
      </c>
      <c r="B147" s="27">
        <f>SUMIFS('Appollo For Natural Oils'!$E$249:$E$422,'Appollo For Natural Oils'!$A$249:$A$422,$A147,'Appollo For Natural Oils'!$B$249:$B$422,$C147)</f>
        <v>0</v>
      </c>
      <c r="C147" s="85" t="str">
        <f t="array" ref="C147">IFERROR(INDEX('Appollo For Natural Oils'!$B$3:$B$422,SMALL(IF('Appollo For Natural Oils'!$F$3:$F$422&gt;0,ROW('Appollo For Natural Oils'!$F$3:$F$422)-2),ROW(A145))),"")</f>
        <v/>
      </c>
      <c r="D147" s="7">
        <f t="shared" si="5"/>
        <v>0</v>
      </c>
      <c r="E147" s="7">
        <f t="shared" si="6"/>
        <v>0</v>
      </c>
      <c r="F147" s="7"/>
    </row>
    <row r="148" spans="1:6" ht="18.600000000000001" x14ac:dyDescent="0.45">
      <c r="A148" s="5" t="str">
        <f t="array" ref="A148">IFERROR(INDEX('Appollo For Natural Oils'!$A$3:$A$422,SMALL(IF('Appollo For Natural Oils'!$F$3:$F$422&gt;0,ROW('Appollo For Natural Oils'!$F$3:$F$422)-2),ROW(A146))),"")</f>
        <v/>
      </c>
      <c r="B148" s="27">
        <f>SUMIFS('Appollo For Natural Oils'!$E$249:$E$422,'Appollo For Natural Oils'!$A$249:$A$422,$A148,'Appollo For Natural Oils'!$B$249:$B$422,$C148)</f>
        <v>0</v>
      </c>
      <c r="C148" s="85" t="str">
        <f t="array" ref="C148">IFERROR(INDEX('Appollo For Natural Oils'!$B$3:$B$422,SMALL(IF('Appollo For Natural Oils'!$F$3:$F$422&gt;0,ROW('Appollo For Natural Oils'!$F$3:$F$422)-2),ROW(A146))),"")</f>
        <v/>
      </c>
      <c r="D148" s="7">
        <f t="shared" si="5"/>
        <v>0</v>
      </c>
      <c r="E148" s="7">
        <f t="shared" si="6"/>
        <v>0</v>
      </c>
      <c r="F148" s="7"/>
    </row>
    <row r="149" spans="1:6" ht="18.600000000000001" x14ac:dyDescent="0.45">
      <c r="A149" s="5" t="str">
        <f t="array" ref="A149">IFERROR(INDEX('Appollo For Natural Oils'!$A$3:$A$422,SMALL(IF('Appollo For Natural Oils'!$F$3:$F$422&gt;0,ROW('Appollo For Natural Oils'!$F$3:$F$422)-2),ROW(A147))),"")</f>
        <v/>
      </c>
      <c r="B149" s="27">
        <f>SUMIFS('Appollo For Natural Oils'!$E$249:$E$422,'Appollo For Natural Oils'!$A$249:$A$422,$A149,'Appollo For Natural Oils'!$B$249:$B$422,$C149)</f>
        <v>0</v>
      </c>
      <c r="C149" s="85" t="str">
        <f t="array" ref="C149">IFERROR(INDEX('Appollo For Natural Oils'!$B$3:$B$422,SMALL(IF('Appollo For Natural Oils'!$F$3:$F$422&gt;0,ROW('Appollo For Natural Oils'!$F$3:$F$422)-2),ROW(A147))),"")</f>
        <v/>
      </c>
      <c r="D149" s="7">
        <f t="shared" si="5"/>
        <v>0</v>
      </c>
      <c r="E149" s="7">
        <f t="shared" si="6"/>
        <v>0</v>
      </c>
      <c r="F149" s="7"/>
    </row>
    <row r="150" spans="1:6" ht="18.600000000000001" x14ac:dyDescent="0.45">
      <c r="A150" s="5" t="str">
        <f t="array" ref="A150">IFERROR(INDEX('Appollo For Natural Oils'!$A$3:$A$422,SMALL(IF('Appollo For Natural Oils'!$F$3:$F$422&gt;0,ROW('Appollo For Natural Oils'!$F$3:$F$422)-2),ROW(A148))),"")</f>
        <v/>
      </c>
      <c r="B150" s="27">
        <f>SUMIFS('Appollo For Natural Oils'!$E$249:$E$422,'Appollo For Natural Oils'!$A$249:$A$422,$A150,'Appollo For Natural Oils'!$B$249:$B$422,$C150)</f>
        <v>0</v>
      </c>
      <c r="C150" s="85" t="str">
        <f t="array" ref="C150">IFERROR(INDEX('Appollo For Natural Oils'!$B$3:$B$422,SMALL(IF('Appollo For Natural Oils'!$F$3:$F$422&gt;0,ROW('Appollo For Natural Oils'!$F$3:$F$422)-2),ROW(A148))),"")</f>
        <v/>
      </c>
      <c r="D150" s="7">
        <f t="shared" si="5"/>
        <v>0</v>
      </c>
      <c r="E150" s="7">
        <f t="shared" si="6"/>
        <v>0</v>
      </c>
      <c r="F150" s="7"/>
    </row>
    <row r="151" spans="1:6" ht="18.600000000000001" x14ac:dyDescent="0.45">
      <c r="A151" s="5" t="str">
        <f t="array" ref="A151">IFERROR(INDEX('Appollo For Natural Oils'!$A$3:$A$422,SMALL(IF('Appollo For Natural Oils'!$F$3:$F$422&gt;0,ROW('Appollo For Natural Oils'!$F$3:$F$422)-2),ROW(A149))),"")</f>
        <v/>
      </c>
      <c r="B151" s="27">
        <f>SUMIFS('Appollo For Natural Oils'!$E$249:$E$422,'Appollo For Natural Oils'!$A$249:$A$422,$A151,'Appollo For Natural Oils'!$B$249:$B$422,$C151)</f>
        <v>0</v>
      </c>
      <c r="C151" s="85" t="str">
        <f t="array" ref="C151">IFERROR(INDEX('Appollo For Natural Oils'!$B$3:$B$422,SMALL(IF('Appollo For Natural Oils'!$F$3:$F$422&gt;0,ROW('Appollo For Natural Oils'!$F$3:$F$422)-2),ROW(A149))),"")</f>
        <v/>
      </c>
      <c r="D151" s="7">
        <f t="shared" si="5"/>
        <v>0</v>
      </c>
      <c r="E151" s="7">
        <f t="shared" si="6"/>
        <v>0</v>
      </c>
      <c r="F151" s="7"/>
    </row>
    <row r="152" spans="1:6" ht="18.600000000000001" x14ac:dyDescent="0.45">
      <c r="A152" s="5" t="str">
        <f t="array" ref="A152">IFERROR(INDEX('Appollo For Natural Oils'!$A$3:$A$422,SMALL(IF('Appollo For Natural Oils'!$F$3:$F$422&gt;0,ROW('Appollo For Natural Oils'!$F$3:$F$422)-2),ROW(A150))),"")</f>
        <v/>
      </c>
      <c r="B152" s="27">
        <f>SUMIFS('Appollo For Natural Oils'!$E$249:$E$422,'Appollo For Natural Oils'!$A$249:$A$422,$A152,'Appollo For Natural Oils'!$B$249:$B$422,$C152)</f>
        <v>0</v>
      </c>
      <c r="C152" s="85" t="str">
        <f t="array" ref="C152">IFERROR(INDEX('Appollo For Natural Oils'!$B$3:$B$422,SMALL(IF('Appollo For Natural Oils'!$F$3:$F$422&gt;0,ROW('Appollo For Natural Oils'!$F$3:$F$422)-2),ROW(A150))),"")</f>
        <v/>
      </c>
      <c r="D152" s="7">
        <f t="shared" si="5"/>
        <v>0</v>
      </c>
      <c r="E152" s="7">
        <f t="shared" si="6"/>
        <v>0</v>
      </c>
      <c r="F152" s="7"/>
    </row>
    <row r="153" spans="1:6" ht="18.600000000000001" x14ac:dyDescent="0.45">
      <c r="A153" s="5" t="str">
        <f t="array" ref="A153">IFERROR(INDEX('Appollo For Natural Oils'!$A$3:$A$422,SMALL(IF('Appollo For Natural Oils'!$F$3:$F$422&gt;0,ROW('Appollo For Natural Oils'!$F$3:$F$422)-2),ROW(A151))),"")</f>
        <v/>
      </c>
      <c r="B153" s="27">
        <f>SUMIFS('Appollo For Natural Oils'!$E$249:$E$422,'Appollo For Natural Oils'!$A$249:$A$422,$A153,'Appollo For Natural Oils'!$B$249:$B$422,$C153)</f>
        <v>0</v>
      </c>
      <c r="C153" s="85" t="str">
        <f t="array" ref="C153">IFERROR(INDEX('Appollo For Natural Oils'!$B$3:$B$422,SMALL(IF('Appollo For Natural Oils'!$F$3:$F$422&gt;0,ROW('Appollo For Natural Oils'!$F$3:$F$422)-2),ROW(A151))),"")</f>
        <v/>
      </c>
      <c r="D153" s="7">
        <f t="shared" si="5"/>
        <v>0</v>
      </c>
      <c r="E153" s="7">
        <f t="shared" si="6"/>
        <v>0</v>
      </c>
      <c r="F153" s="7"/>
    </row>
    <row r="154" spans="1:6" ht="18.600000000000001" x14ac:dyDescent="0.45">
      <c r="A154" s="5" t="str">
        <f t="array" ref="A154">IFERROR(INDEX('Appollo For Natural Oils'!$A$3:$A$422,SMALL(IF('Appollo For Natural Oils'!$F$3:$F$422&gt;0,ROW('Appollo For Natural Oils'!$F$3:$F$422)-2),ROW(A152))),"")</f>
        <v/>
      </c>
      <c r="B154" s="27">
        <f>SUMIFS('Appollo For Natural Oils'!$E$249:$E$422,'Appollo For Natural Oils'!$A$249:$A$422,$A154,'Appollo For Natural Oils'!$B$249:$B$422,$C154)</f>
        <v>0</v>
      </c>
      <c r="C154" s="85" t="str">
        <f t="array" ref="C154">IFERROR(INDEX('Appollo For Natural Oils'!$B$3:$B$422,SMALL(IF('Appollo For Natural Oils'!$F$3:$F$422&gt;0,ROW('Appollo For Natural Oils'!$F$3:$F$422)-2),ROW(A152))),"")</f>
        <v/>
      </c>
      <c r="D154" s="7">
        <f t="shared" si="5"/>
        <v>0</v>
      </c>
      <c r="E154" s="7">
        <f t="shared" si="6"/>
        <v>0</v>
      </c>
      <c r="F154" s="7"/>
    </row>
    <row r="155" spans="1:6" ht="18.600000000000001" x14ac:dyDescent="0.45">
      <c r="A155" s="5" t="str">
        <f t="array" ref="A155">IFERROR(INDEX('Appollo For Natural Oils'!$A$3:$A$422,SMALL(IF('Appollo For Natural Oils'!$F$3:$F$422&gt;0,ROW('Appollo For Natural Oils'!$F$3:$F$422)-2),ROW(A153))),"")</f>
        <v/>
      </c>
      <c r="B155" s="27">
        <f>SUMIFS('Appollo For Natural Oils'!$E$249:$E$422,'Appollo For Natural Oils'!$A$249:$A$422,$A155,'Appollo For Natural Oils'!$B$249:$B$422,$C155)</f>
        <v>0</v>
      </c>
      <c r="C155" s="85" t="str">
        <f t="array" ref="C155">IFERROR(INDEX('Appollo For Natural Oils'!$B$3:$B$422,SMALL(IF('Appollo For Natural Oils'!$F$3:$F$422&gt;0,ROW('Appollo For Natural Oils'!$F$3:$F$422)-2),ROW(A153))),"")</f>
        <v/>
      </c>
      <c r="D155" s="7">
        <f t="shared" si="5"/>
        <v>0</v>
      </c>
      <c r="E155" s="7">
        <f t="shared" si="6"/>
        <v>0</v>
      </c>
      <c r="F155" s="7"/>
    </row>
    <row r="156" spans="1:6" ht="18.600000000000001" x14ac:dyDescent="0.45">
      <c r="A156" s="5" t="str">
        <f t="array" ref="A156">IFERROR(INDEX('Appollo For Natural Oils'!$A$3:$A$422,SMALL(IF('Appollo For Natural Oils'!$F$3:$F$422&gt;0,ROW('Appollo For Natural Oils'!$F$3:$F$422)-2),ROW(A154))),"")</f>
        <v/>
      </c>
      <c r="B156" s="27">
        <f>SUMIFS('Appollo For Natural Oils'!$E$249:$E$422,'Appollo For Natural Oils'!$A$249:$A$422,$A156,'Appollo For Natural Oils'!$B$249:$B$422,$C156)</f>
        <v>0</v>
      </c>
      <c r="C156" s="85" t="str">
        <f t="array" ref="C156">IFERROR(INDEX('Appollo For Natural Oils'!$B$3:$B$422,SMALL(IF('Appollo For Natural Oils'!$F$3:$F$422&gt;0,ROW('Appollo For Natural Oils'!$F$3:$F$422)-2),ROW(A154))),"")</f>
        <v/>
      </c>
      <c r="D156" s="7">
        <f t="shared" si="5"/>
        <v>0</v>
      </c>
      <c r="E156" s="7">
        <f t="shared" si="6"/>
        <v>0</v>
      </c>
      <c r="F156" s="7"/>
    </row>
    <row r="157" spans="1:6" ht="18.600000000000001" x14ac:dyDescent="0.45">
      <c r="A157" s="5" t="str">
        <f t="array" ref="A157">IFERROR(INDEX('Appollo For Natural Oils'!$A$3:$A$422,SMALL(IF('Appollo For Natural Oils'!$F$3:$F$422&gt;0,ROW('Appollo For Natural Oils'!$F$3:$F$422)-2),ROW(A155))),"")</f>
        <v/>
      </c>
      <c r="B157" s="27">
        <f>SUMIFS('Appollo For Natural Oils'!$E$249:$E$422,'Appollo For Natural Oils'!$A$249:$A$422,$A157,'Appollo For Natural Oils'!$B$249:$B$422,$C157)</f>
        <v>0</v>
      </c>
      <c r="C157" s="85" t="str">
        <f t="array" ref="C157">IFERROR(INDEX('Appollo For Natural Oils'!$B$3:$B$422,SMALL(IF('Appollo For Natural Oils'!$F$3:$F$422&gt;0,ROW('Appollo For Natural Oils'!$F$3:$F$422)-2),ROW(A155))),"")</f>
        <v/>
      </c>
      <c r="D157" s="7">
        <f t="shared" si="5"/>
        <v>0</v>
      </c>
      <c r="E157" s="7">
        <f t="shared" si="6"/>
        <v>0</v>
      </c>
      <c r="F157" s="7"/>
    </row>
    <row r="158" spans="1:6" ht="18.600000000000001" x14ac:dyDescent="0.45">
      <c r="A158" s="5" t="str">
        <f t="array" ref="A158">IFERROR(INDEX('Appollo For Natural Oils'!$A$3:$A$422,SMALL(IF('Appollo For Natural Oils'!$F$3:$F$422&gt;0,ROW('Appollo For Natural Oils'!$F$3:$F$422)-2),ROW(A156))),"")</f>
        <v/>
      </c>
      <c r="B158" s="27">
        <f>SUMIFS('Appollo For Natural Oils'!$E$249:$E$422,'Appollo For Natural Oils'!$A$249:$A$422,$A158,'Appollo For Natural Oils'!$B$249:$B$422,$C158)</f>
        <v>0</v>
      </c>
      <c r="C158" s="85" t="str">
        <f t="array" ref="C158">IFERROR(INDEX('Appollo For Natural Oils'!$B$3:$B$422,SMALL(IF('Appollo For Natural Oils'!$F$3:$F$422&gt;0,ROW('Appollo For Natural Oils'!$F$3:$F$422)-2),ROW(A156))),"")</f>
        <v/>
      </c>
      <c r="D158" s="7">
        <f t="shared" si="5"/>
        <v>0</v>
      </c>
      <c r="E158" s="7">
        <f t="shared" si="6"/>
        <v>0</v>
      </c>
      <c r="F158" s="7"/>
    </row>
    <row r="159" spans="1:6" ht="18.600000000000001" x14ac:dyDescent="0.45">
      <c r="A159" s="5" t="str">
        <f t="array" ref="A159">IFERROR(INDEX('Appollo For Natural Oils'!$A$3:$A$422,SMALL(IF('Appollo For Natural Oils'!$F$3:$F$422&gt;0,ROW('Appollo For Natural Oils'!$F$3:$F$422)-2),ROW(A157))),"")</f>
        <v/>
      </c>
      <c r="B159" s="27">
        <f>SUMIFS('Appollo For Natural Oils'!$E$249:$E$422,'Appollo For Natural Oils'!$A$249:$A$422,$A159,'Appollo For Natural Oils'!$B$249:$B$422,$C159)</f>
        <v>0</v>
      </c>
      <c r="C159" s="85" t="str">
        <f t="array" ref="C159">IFERROR(INDEX('Appollo For Natural Oils'!$B$3:$B$422,SMALL(IF('Appollo For Natural Oils'!$F$3:$F$422&gt;0,ROW('Appollo For Natural Oils'!$F$3:$F$422)-2),ROW(A157))),"")</f>
        <v/>
      </c>
      <c r="D159" s="7">
        <f t="shared" si="5"/>
        <v>0</v>
      </c>
      <c r="E159" s="7">
        <f t="shared" si="6"/>
        <v>0</v>
      </c>
      <c r="F159" s="7"/>
    </row>
    <row r="160" spans="1:6" ht="18.600000000000001" x14ac:dyDescent="0.45">
      <c r="A160" s="5" t="str">
        <f t="array" ref="A160">IFERROR(INDEX('Appollo For Natural Oils'!$A$3:$A$422,SMALL(IF('Appollo For Natural Oils'!$F$3:$F$422&gt;0,ROW('Appollo For Natural Oils'!$F$3:$F$422)-2),ROW(A158))),"")</f>
        <v/>
      </c>
      <c r="B160" s="27">
        <f>SUMIFS('Appollo For Natural Oils'!$E$249:$E$422,'Appollo For Natural Oils'!$A$249:$A$422,$A160,'Appollo For Natural Oils'!$B$249:$B$422,$C160)</f>
        <v>0</v>
      </c>
      <c r="C160" s="85" t="str">
        <f t="array" ref="C160">IFERROR(INDEX('Appollo For Natural Oils'!$B$3:$B$422,SMALL(IF('Appollo For Natural Oils'!$F$3:$F$422&gt;0,ROW('Appollo For Natural Oils'!$F$3:$F$422)-2),ROW(A158))),"")</f>
        <v/>
      </c>
      <c r="D160" s="7">
        <f t="shared" si="5"/>
        <v>0</v>
      </c>
      <c r="E160" s="7">
        <f t="shared" si="6"/>
        <v>0</v>
      </c>
      <c r="F160" s="7"/>
    </row>
    <row r="161" spans="1:6" ht="18.600000000000001" x14ac:dyDescent="0.45">
      <c r="A161" s="5" t="str">
        <f t="array" ref="A161">IFERROR(INDEX('Appollo For Natural Oils'!$A$3:$A$422,SMALL(IF('Appollo For Natural Oils'!$F$3:$F$422&gt;0,ROW('Appollo For Natural Oils'!$F$3:$F$422)-2),ROW(A159))),"")</f>
        <v/>
      </c>
      <c r="B161" s="27">
        <f>SUMIFS('Appollo For Natural Oils'!$E$249:$E$422,'Appollo For Natural Oils'!$A$249:$A$422,$A161,'Appollo For Natural Oils'!$B$249:$B$422,$C161)</f>
        <v>0</v>
      </c>
      <c r="C161" s="85" t="str">
        <f t="array" ref="C161">IFERROR(INDEX('Appollo For Natural Oils'!$B$3:$B$422,SMALL(IF('Appollo For Natural Oils'!$F$3:$F$422&gt;0,ROW('Appollo For Natural Oils'!$F$3:$F$422)-2),ROW(A159))),"")</f>
        <v/>
      </c>
      <c r="D161" s="7">
        <f t="shared" si="5"/>
        <v>0</v>
      </c>
      <c r="E161" s="7">
        <f t="shared" si="6"/>
        <v>0</v>
      </c>
      <c r="F161" s="7"/>
    </row>
    <row r="162" spans="1:6" ht="18.600000000000001" x14ac:dyDescent="0.45">
      <c r="A162" s="5" t="str">
        <f t="array" ref="A162">IFERROR(INDEX('Appollo For Natural Oils'!$A$3:$A$422,SMALL(IF('Appollo For Natural Oils'!$F$3:$F$422&gt;0,ROW('Appollo For Natural Oils'!$F$3:$F$422)-2),ROW(A160))),"")</f>
        <v/>
      </c>
      <c r="B162" s="27">
        <f>SUMIFS('Appollo For Natural Oils'!$E$249:$E$422,'Appollo For Natural Oils'!$A$249:$A$422,$A162,'Appollo For Natural Oils'!$B$249:$B$422,$C162)</f>
        <v>0</v>
      </c>
      <c r="C162" s="85" t="str">
        <f t="array" ref="C162">IFERROR(INDEX('Appollo For Natural Oils'!$B$3:$B$422,SMALL(IF('Appollo For Natural Oils'!$F$3:$F$422&gt;0,ROW('Appollo For Natural Oils'!$F$3:$F$422)-2),ROW(A160))),"")</f>
        <v/>
      </c>
      <c r="D162" s="7">
        <f t="shared" si="5"/>
        <v>0</v>
      </c>
      <c r="E162" s="7">
        <f t="shared" si="6"/>
        <v>0</v>
      </c>
      <c r="F162" s="7"/>
    </row>
    <row r="163" spans="1:6" ht="18.600000000000001" x14ac:dyDescent="0.45">
      <c r="A163" s="5" t="str">
        <f t="array" ref="A163">IFERROR(INDEX('Appollo For Natural Oils'!$A$3:$A$422,SMALL(IF('Appollo For Natural Oils'!$F$3:$F$422&gt;0,ROW('Appollo For Natural Oils'!$F$3:$F$422)-2),ROW(A161))),"")</f>
        <v/>
      </c>
      <c r="B163" s="27">
        <f>SUMIFS('Appollo For Natural Oils'!$E$249:$E$422,'Appollo For Natural Oils'!$A$249:$A$422,$A163,'Appollo For Natural Oils'!$B$249:$B$422,$C163)</f>
        <v>0</v>
      </c>
      <c r="C163" s="85" t="str">
        <f t="array" ref="C163">IFERROR(INDEX('Appollo For Natural Oils'!$B$3:$B$422,SMALL(IF('Appollo For Natural Oils'!$F$3:$F$422&gt;0,ROW('Appollo For Natural Oils'!$F$3:$F$422)-2),ROW(A161))),"")</f>
        <v/>
      </c>
      <c r="D163" s="7">
        <f t="shared" si="5"/>
        <v>0</v>
      </c>
      <c r="E163" s="7">
        <f t="shared" si="6"/>
        <v>0</v>
      </c>
      <c r="F163" s="7"/>
    </row>
    <row r="164" spans="1:6" ht="18.600000000000001" x14ac:dyDescent="0.45">
      <c r="A164" s="5" t="str">
        <f t="array" ref="A164">IFERROR(INDEX('Appollo For Natural Oils'!$A$3:$A$422,SMALL(IF('Appollo For Natural Oils'!$F$3:$F$422&gt;0,ROW('Appollo For Natural Oils'!$F$3:$F$422)-2),ROW(A162))),"")</f>
        <v/>
      </c>
      <c r="B164" s="27">
        <f>SUMIFS('Appollo For Natural Oils'!$E$249:$E$422,'Appollo For Natural Oils'!$A$249:$A$422,$A164,'Appollo For Natural Oils'!$B$249:$B$422,$C164)</f>
        <v>0</v>
      </c>
      <c r="C164" s="85" t="str">
        <f t="array" ref="C164">IFERROR(INDEX('Appollo For Natural Oils'!$B$3:$B$422,SMALL(IF('Appollo For Natural Oils'!$F$3:$F$422&gt;0,ROW('Appollo For Natural Oils'!$F$3:$F$422)-2),ROW(A162))),"")</f>
        <v/>
      </c>
      <c r="D164" s="7">
        <f t="shared" si="5"/>
        <v>0</v>
      </c>
      <c r="E164" s="7">
        <f t="shared" si="6"/>
        <v>0</v>
      </c>
      <c r="F164" s="7"/>
    </row>
    <row r="165" spans="1:6" ht="18.600000000000001" x14ac:dyDescent="0.45">
      <c r="A165" s="5" t="str">
        <f t="array" ref="A165">IFERROR(INDEX('Appollo For Natural Oils'!$A$3:$A$422,SMALL(IF('Appollo For Natural Oils'!$F$3:$F$422&gt;0,ROW('Appollo For Natural Oils'!$F$3:$F$422)-2),ROW(A163))),"")</f>
        <v/>
      </c>
      <c r="B165" s="27">
        <f>SUMIFS('Appollo For Natural Oils'!$E$249:$E$422,'Appollo For Natural Oils'!$A$249:$A$422,$A165,'Appollo For Natural Oils'!$B$249:$B$422,$C165)</f>
        <v>0</v>
      </c>
      <c r="C165" s="85" t="str">
        <f t="array" ref="C165">IFERROR(INDEX('Appollo For Natural Oils'!$B$3:$B$422,SMALL(IF('Appollo For Natural Oils'!$F$3:$F$422&gt;0,ROW('Appollo For Natural Oils'!$F$3:$F$422)-2),ROW(A163))),"")</f>
        <v/>
      </c>
      <c r="D165" s="7">
        <f t="shared" si="5"/>
        <v>0</v>
      </c>
      <c r="E165" s="7">
        <f t="shared" si="6"/>
        <v>0</v>
      </c>
      <c r="F165" s="7"/>
    </row>
    <row r="166" spans="1:6" ht="18.600000000000001" x14ac:dyDescent="0.45">
      <c r="A166" s="5" t="str">
        <f t="array" ref="A166">IFERROR(INDEX('Appollo For Natural Oils'!$A$3:$A$422,SMALL(IF('Appollo For Natural Oils'!$F$3:$F$422&gt;0,ROW('Appollo For Natural Oils'!$F$3:$F$422)-2),ROW(A164))),"")</f>
        <v/>
      </c>
      <c r="B166" s="27">
        <f>SUMIFS('Appollo For Natural Oils'!$E$249:$E$422,'Appollo For Natural Oils'!$A$249:$A$422,$A166,'Appollo For Natural Oils'!$B$249:$B$422,$C166)</f>
        <v>0</v>
      </c>
      <c r="C166" s="85" t="str">
        <f t="array" ref="C166">IFERROR(INDEX('Appollo For Natural Oils'!$B$3:$B$422,SMALL(IF('Appollo For Natural Oils'!$F$3:$F$422&gt;0,ROW('Appollo For Natural Oils'!$F$3:$F$422)-2),ROW(A164))),"")</f>
        <v/>
      </c>
      <c r="D166" s="7">
        <f t="shared" si="5"/>
        <v>0</v>
      </c>
      <c r="E166" s="7">
        <f t="shared" si="6"/>
        <v>0</v>
      </c>
      <c r="F166" s="7"/>
    </row>
    <row r="167" spans="1:6" ht="18.600000000000001" x14ac:dyDescent="0.45">
      <c r="A167" s="5" t="str">
        <f t="array" ref="A167">IFERROR(INDEX('Appollo For Natural Oils'!$A$3:$A$422,SMALL(IF('Appollo For Natural Oils'!$F$3:$F$422&gt;0,ROW('Appollo For Natural Oils'!$F$3:$F$422)-2),ROW(A165))),"")</f>
        <v/>
      </c>
      <c r="B167" s="27">
        <f>SUMIFS('Appollo For Natural Oils'!$E$249:$E$422,'Appollo For Natural Oils'!$A$249:$A$422,$A167,'Appollo For Natural Oils'!$B$249:$B$422,$C167)</f>
        <v>0</v>
      </c>
      <c r="C167" s="85" t="str">
        <f t="array" ref="C167">IFERROR(INDEX('Appollo For Natural Oils'!$B$3:$B$422,SMALL(IF('Appollo For Natural Oils'!$F$3:$F$422&gt;0,ROW('Appollo For Natural Oils'!$F$3:$F$422)-2),ROW(A165))),"")</f>
        <v/>
      </c>
      <c r="D167" s="7">
        <f t="shared" si="5"/>
        <v>0</v>
      </c>
      <c r="E167" s="7">
        <f t="shared" si="6"/>
        <v>0</v>
      </c>
      <c r="F167" s="7"/>
    </row>
    <row r="168" spans="1:6" ht="18.600000000000001" x14ac:dyDescent="0.45">
      <c r="A168" s="5" t="str">
        <f t="array" ref="A168">IFERROR(INDEX('Appollo For Natural Oils'!$A$3:$A$422,SMALL(IF('Appollo For Natural Oils'!$F$3:$F$422&gt;0,ROW('Appollo For Natural Oils'!$F$3:$F$422)-2),ROW(A166))),"")</f>
        <v/>
      </c>
      <c r="B168" s="27">
        <f>SUMIFS('Appollo For Natural Oils'!$E$249:$E$422,'Appollo For Natural Oils'!$A$249:$A$422,$A168,'Appollo For Natural Oils'!$B$249:$B$422,$C168)</f>
        <v>0</v>
      </c>
      <c r="C168" s="85" t="str">
        <f t="array" ref="C168">IFERROR(INDEX('Appollo For Natural Oils'!$B$3:$B$422,SMALL(IF('Appollo For Natural Oils'!$F$3:$F$422&gt;0,ROW('Appollo For Natural Oils'!$F$3:$F$422)-2),ROW(A166))),"")</f>
        <v/>
      </c>
      <c r="D168" s="7">
        <f t="shared" si="5"/>
        <v>0</v>
      </c>
      <c r="E168" s="7">
        <f t="shared" si="6"/>
        <v>0</v>
      </c>
      <c r="F168" s="7"/>
    </row>
    <row r="169" spans="1:6" ht="18.600000000000001" x14ac:dyDescent="0.45">
      <c r="A169" s="5" t="str">
        <f t="array" ref="A169">IFERROR(INDEX('Appollo For Natural Oils'!$A$3:$A$422,SMALL(IF('Appollo For Natural Oils'!$F$3:$F$422&gt;0,ROW('Appollo For Natural Oils'!$F$3:$F$422)-2),ROW(A167))),"")</f>
        <v/>
      </c>
      <c r="B169" s="27">
        <f>SUMIFS('Appollo For Natural Oils'!$E$249:$E$422,'Appollo For Natural Oils'!$A$249:$A$422,$A169,'Appollo For Natural Oils'!$B$249:$B$422,$C169)</f>
        <v>0</v>
      </c>
      <c r="C169" s="85" t="str">
        <f t="array" ref="C169">IFERROR(INDEX('Appollo For Natural Oils'!$B$3:$B$422,SMALL(IF('Appollo For Natural Oils'!$F$3:$F$422&gt;0,ROW('Appollo For Natural Oils'!$F$3:$F$422)-2),ROW(A167))),"")</f>
        <v/>
      </c>
      <c r="D169" s="7">
        <f t="shared" si="5"/>
        <v>0</v>
      </c>
      <c r="E169" s="7">
        <f t="shared" si="6"/>
        <v>0</v>
      </c>
      <c r="F169" s="7"/>
    </row>
    <row r="170" spans="1:6" ht="18.600000000000001" x14ac:dyDescent="0.45">
      <c r="A170" s="5" t="str">
        <f t="array" ref="A170">IFERROR(INDEX('Appollo For Natural Oils'!$A$3:$A$422,SMALL(IF('Appollo For Natural Oils'!$F$3:$F$422&gt;0,ROW('Appollo For Natural Oils'!$F$3:$F$422)-2),ROW(A168))),"")</f>
        <v/>
      </c>
      <c r="B170" s="27">
        <f>SUMIFS('Appollo For Natural Oils'!$E$249:$E$422,'Appollo For Natural Oils'!$A$249:$A$422,$A170,'Appollo For Natural Oils'!$B$249:$B$422,$C170)</f>
        <v>0</v>
      </c>
      <c r="C170" s="85" t="str">
        <f t="array" ref="C170">IFERROR(INDEX('Appollo For Natural Oils'!$B$3:$B$422,SMALL(IF('Appollo For Natural Oils'!$F$3:$F$422&gt;0,ROW('Appollo For Natural Oils'!$F$3:$F$422)-2),ROW(A168))),"")</f>
        <v/>
      </c>
      <c r="D170" s="7">
        <f t="shared" si="5"/>
        <v>0</v>
      </c>
      <c r="E170" s="7">
        <f t="shared" si="6"/>
        <v>0</v>
      </c>
      <c r="F170" s="7"/>
    </row>
    <row r="171" spans="1:6" ht="18.600000000000001" x14ac:dyDescent="0.45">
      <c r="A171" s="5" t="str">
        <f t="array" ref="A171">IFERROR(INDEX('Appollo For Natural Oils'!$A$3:$A$422,SMALL(IF('Appollo For Natural Oils'!$F$3:$F$422&gt;0,ROW('Appollo For Natural Oils'!$F$3:$F$422)-2),ROW(A169))),"")</f>
        <v/>
      </c>
      <c r="B171" s="27">
        <f>SUMIFS('Appollo For Natural Oils'!$E$249:$E$422,'Appollo For Natural Oils'!$A$249:$A$422,$A171,'Appollo For Natural Oils'!$B$249:$B$422,$C171)</f>
        <v>0</v>
      </c>
      <c r="C171" s="85" t="str">
        <f t="array" ref="C171">IFERROR(INDEX('Appollo For Natural Oils'!$B$3:$B$422,SMALL(IF('Appollo For Natural Oils'!$F$3:$F$422&gt;0,ROW('Appollo For Natural Oils'!$F$3:$F$422)-2),ROW(A169))),"")</f>
        <v/>
      </c>
      <c r="D171" s="7">
        <f t="shared" si="5"/>
        <v>0</v>
      </c>
      <c r="E171" s="7">
        <f t="shared" si="6"/>
        <v>0</v>
      </c>
      <c r="F171" s="7"/>
    </row>
    <row r="172" spans="1:6" ht="18.600000000000001" x14ac:dyDescent="0.45">
      <c r="A172" s="5" t="str">
        <f t="array" ref="A172">IFERROR(INDEX('Appollo For Natural Oils'!$A$3:$A$422,SMALL(IF('Appollo For Natural Oils'!$F$3:$F$422&gt;0,ROW('Appollo For Natural Oils'!$F$3:$F$422)-2),ROW(A170))),"")</f>
        <v/>
      </c>
      <c r="B172" s="27">
        <f>SUMIFS('Appollo For Natural Oils'!$E$249:$E$422,'Appollo For Natural Oils'!$A$249:$A$422,$A172,'Appollo For Natural Oils'!$B$249:$B$422,$C172)</f>
        <v>0</v>
      </c>
      <c r="C172" s="85" t="str">
        <f t="array" ref="C172">IFERROR(INDEX('Appollo For Natural Oils'!$B$3:$B$422,SMALL(IF('Appollo For Natural Oils'!$F$3:$F$422&gt;0,ROW('Appollo For Natural Oils'!$F$3:$F$422)-2),ROW(A170))),"")</f>
        <v/>
      </c>
      <c r="D172" s="7">
        <f t="shared" si="5"/>
        <v>0</v>
      </c>
      <c r="E172" s="7">
        <f t="shared" si="6"/>
        <v>0</v>
      </c>
      <c r="F172" s="7"/>
    </row>
    <row r="173" spans="1:6" ht="18.600000000000001" x14ac:dyDescent="0.45">
      <c r="A173" s="5" t="str">
        <f t="array" ref="A173">IFERROR(INDEX('Appollo For Natural Oils'!$A$3:$A$422,SMALL(IF('Appollo For Natural Oils'!$F$3:$F$422&gt;0,ROW('Appollo For Natural Oils'!$F$3:$F$422)-2),ROW(A171))),"")</f>
        <v/>
      </c>
      <c r="B173" s="27">
        <f>SUMIFS('Appollo For Natural Oils'!$E$249:$E$422,'Appollo For Natural Oils'!$A$249:$A$422,$A173,'Appollo For Natural Oils'!$B$249:$B$422,$C173)</f>
        <v>0</v>
      </c>
      <c r="C173" s="85" t="str">
        <f t="array" ref="C173">IFERROR(INDEX('Appollo For Natural Oils'!$B$3:$B$422,SMALL(IF('Appollo For Natural Oils'!$F$3:$F$422&gt;0,ROW('Appollo For Natural Oils'!$F$3:$F$422)-2),ROW(A171))),"")</f>
        <v/>
      </c>
      <c r="D173" s="7">
        <f t="shared" si="5"/>
        <v>0</v>
      </c>
      <c r="E173" s="7">
        <f t="shared" si="6"/>
        <v>0</v>
      </c>
      <c r="F173" s="7"/>
    </row>
    <row r="174" spans="1:6" ht="18.600000000000001" x14ac:dyDescent="0.45">
      <c r="A174" s="5" t="str">
        <f t="array" ref="A174">IFERROR(INDEX('Appollo For Natural Oils'!$A$3:$A$422,SMALL(IF('Appollo For Natural Oils'!$F$3:$F$422&gt;0,ROW('Appollo For Natural Oils'!$F$3:$F$422)-2),ROW(A172))),"")</f>
        <v/>
      </c>
      <c r="B174" s="27">
        <f>SUMIFS('Appollo For Natural Oils'!$E$249:$E$422,'Appollo For Natural Oils'!$A$249:$A$422,$A174,'Appollo For Natural Oils'!$B$249:$B$422,$C174)</f>
        <v>0</v>
      </c>
      <c r="C174" s="85" t="str">
        <f t="array" ref="C174">IFERROR(INDEX('Appollo For Natural Oils'!$B$3:$B$422,SMALL(IF('Appollo For Natural Oils'!$F$3:$F$422&gt;0,ROW('Appollo For Natural Oils'!$F$3:$F$422)-2),ROW(A172))),"")</f>
        <v/>
      </c>
      <c r="D174" s="7">
        <f t="shared" si="5"/>
        <v>0</v>
      </c>
      <c r="E174" s="7">
        <f t="shared" si="6"/>
        <v>0</v>
      </c>
      <c r="F174" s="7"/>
    </row>
    <row r="175" spans="1:6" ht="18.600000000000001" x14ac:dyDescent="0.45">
      <c r="A175" s="5" t="str">
        <f t="array" ref="A175">IFERROR(INDEX('Appollo For Natural Oils'!$A$3:$A$422,SMALL(IF('Appollo For Natural Oils'!$F$3:$F$422&gt;0,ROW('Appollo For Natural Oils'!$F$3:$F$422)-2),ROW(A173))),"")</f>
        <v/>
      </c>
      <c r="B175" s="27">
        <f>SUMIFS('Appollo For Natural Oils'!$E$249:$E$422,'Appollo For Natural Oils'!$A$249:$A$422,$A175,'Appollo For Natural Oils'!$B$249:$B$422,$C175)</f>
        <v>0</v>
      </c>
      <c r="C175" s="85" t="str">
        <f t="array" ref="C175">IFERROR(INDEX('Appollo For Natural Oils'!$B$3:$B$422,SMALL(IF('Appollo For Natural Oils'!$F$3:$F$422&gt;0,ROW('Appollo For Natural Oils'!$F$3:$F$422)-2),ROW(A173))),"")</f>
        <v/>
      </c>
      <c r="D175" s="7">
        <f t="shared" si="5"/>
        <v>0</v>
      </c>
      <c r="E175" s="7">
        <f t="shared" si="6"/>
        <v>0</v>
      </c>
      <c r="F175" s="7"/>
    </row>
    <row r="176" spans="1:6" ht="18.600000000000001" x14ac:dyDescent="0.45">
      <c r="A176" s="5" t="str">
        <f t="array" ref="A176">IFERROR(INDEX('Appollo For Natural Oils'!$A$3:$A$422,SMALL(IF('Appollo For Natural Oils'!$F$3:$F$422&gt;0,ROW('Appollo For Natural Oils'!$F$3:$F$422)-2),ROW(A174))),"")</f>
        <v/>
      </c>
      <c r="B176" s="27">
        <f>SUMIFS('Appollo For Natural Oils'!$E$249:$E$422,'Appollo For Natural Oils'!$A$249:$A$422,$A176,'Appollo For Natural Oils'!$B$249:$B$422,$C176)</f>
        <v>0</v>
      </c>
      <c r="C176" s="85" t="str">
        <f t="array" ref="C176">IFERROR(INDEX('Appollo For Natural Oils'!$B$3:$B$422,SMALL(IF('Appollo For Natural Oils'!$F$3:$F$422&gt;0,ROW('Appollo For Natural Oils'!$F$3:$F$422)-2),ROW(A174))),"")</f>
        <v/>
      </c>
      <c r="D176" s="7">
        <f t="shared" si="5"/>
        <v>0</v>
      </c>
      <c r="E176" s="7">
        <f t="shared" si="6"/>
        <v>0</v>
      </c>
      <c r="F176" s="7"/>
    </row>
    <row r="177" spans="1:6" ht="18.600000000000001" x14ac:dyDescent="0.45">
      <c r="A177" s="5" t="str">
        <f t="array" ref="A177">IFERROR(INDEX('Appollo For Natural Oils'!$A$3:$A$422,SMALL(IF('Appollo For Natural Oils'!$F$3:$F$422&gt;0,ROW('Appollo For Natural Oils'!$F$3:$F$422)-2),ROW(A175))),"")</f>
        <v/>
      </c>
      <c r="B177" s="27">
        <f>SUMIFS('Appollo For Natural Oils'!$E$249:$E$422,'Appollo For Natural Oils'!$A$249:$A$422,$A177,'Appollo For Natural Oils'!$B$249:$B$422,$C177)</f>
        <v>0</v>
      </c>
      <c r="C177" s="85" t="str">
        <f t="array" ref="C177">IFERROR(INDEX('Appollo For Natural Oils'!$B$3:$B$422,SMALL(IF('Appollo For Natural Oils'!$F$3:$F$422&gt;0,ROW('Appollo For Natural Oils'!$F$3:$F$422)-2),ROW(A175))),"")</f>
        <v/>
      </c>
      <c r="D177" s="7">
        <f t="shared" si="5"/>
        <v>0</v>
      </c>
      <c r="E177" s="7">
        <f t="shared" si="6"/>
        <v>0</v>
      </c>
      <c r="F177" s="7"/>
    </row>
    <row r="178" spans="1:6" ht="18.600000000000001" x14ac:dyDescent="0.45">
      <c r="A178" s="5" t="str">
        <f t="array" ref="A178">IFERROR(INDEX('Appollo For Natural Oils'!$A$3:$A$422,SMALL(IF('Appollo For Natural Oils'!$F$3:$F$422&gt;0,ROW('Appollo For Natural Oils'!$F$3:$F$422)-2),ROW(A176))),"")</f>
        <v/>
      </c>
      <c r="B178" s="27">
        <f>SUMIFS('Appollo For Natural Oils'!$E$249:$E$422,'Appollo For Natural Oils'!$A$249:$A$422,$A178,'Appollo For Natural Oils'!$B$249:$B$422,$C178)</f>
        <v>0</v>
      </c>
      <c r="C178" s="85" t="str">
        <f t="array" ref="C178">IFERROR(INDEX('Appollo For Natural Oils'!$B$3:$B$422,SMALL(IF('Appollo For Natural Oils'!$F$3:$F$422&gt;0,ROW('Appollo For Natural Oils'!$F$3:$F$422)-2),ROW(A176))),"")</f>
        <v/>
      </c>
      <c r="D178" s="7">
        <f t="shared" si="5"/>
        <v>0</v>
      </c>
      <c r="E178" s="7">
        <f t="shared" si="6"/>
        <v>0</v>
      </c>
      <c r="F178" s="7"/>
    </row>
    <row r="179" spans="1:6" ht="18.600000000000001" x14ac:dyDescent="0.45">
      <c r="A179" s="5" t="str">
        <f t="array" ref="A179">IFERROR(INDEX('Appollo For Natural Oils'!$A$3:$A$422,SMALL(IF('Appollo For Natural Oils'!$F$3:$F$422&gt;0,ROW('Appollo For Natural Oils'!$F$3:$F$422)-2),ROW(A177))),"")</f>
        <v/>
      </c>
      <c r="B179" s="27">
        <f>SUMIFS('Appollo For Natural Oils'!$E$249:$E$422,'Appollo For Natural Oils'!$A$249:$A$422,$A179,'Appollo For Natural Oils'!$B$249:$B$422,$C179)</f>
        <v>0</v>
      </c>
      <c r="C179" s="85" t="str">
        <f t="array" ref="C179">IFERROR(INDEX('Appollo For Natural Oils'!$B$3:$B$422,SMALL(IF('Appollo For Natural Oils'!$F$3:$F$422&gt;0,ROW('Appollo For Natural Oils'!$F$3:$F$422)-2),ROW(A177))),"")</f>
        <v/>
      </c>
      <c r="D179" s="7">
        <f t="shared" si="5"/>
        <v>0</v>
      </c>
      <c r="E179" s="7">
        <f t="shared" si="6"/>
        <v>0</v>
      </c>
      <c r="F179" s="7"/>
    </row>
    <row r="180" spans="1:6" ht="18.600000000000001" x14ac:dyDescent="0.45">
      <c r="A180" s="5" t="str">
        <f t="array" ref="A180">IFERROR(INDEX('Appollo For Natural Oils'!$A$3:$A$422,SMALL(IF('Appollo For Natural Oils'!$F$3:$F$422&gt;0,ROW('Appollo For Natural Oils'!$F$3:$F$422)-2),ROW(A178))),"")</f>
        <v/>
      </c>
      <c r="B180" s="27">
        <f>SUMIFS('Appollo For Natural Oils'!$E$249:$E$422,'Appollo For Natural Oils'!$A$249:$A$422,$A180,'Appollo For Natural Oils'!$B$249:$B$422,$C180)</f>
        <v>0</v>
      </c>
      <c r="C180" s="85" t="str">
        <f t="array" ref="C180">IFERROR(INDEX('Appollo For Natural Oils'!$B$3:$B$422,SMALL(IF('Appollo For Natural Oils'!$F$3:$F$422&gt;0,ROW('Appollo For Natural Oils'!$F$3:$F$422)-2),ROW(A178))),"")</f>
        <v/>
      </c>
      <c r="D180" s="7">
        <f t="shared" si="5"/>
        <v>0</v>
      </c>
      <c r="E180" s="7">
        <f t="shared" si="6"/>
        <v>0</v>
      </c>
      <c r="F180" s="7"/>
    </row>
    <row r="181" spans="1:6" ht="18.600000000000001" x14ac:dyDescent="0.45">
      <c r="A181" s="5" t="str">
        <f t="array" ref="A181">IFERROR(INDEX('Appollo For Natural Oils'!$A$3:$A$422,SMALL(IF('Appollo For Natural Oils'!$F$3:$F$422&gt;0,ROW('Appollo For Natural Oils'!$F$3:$F$422)-2),ROW(A179))),"")</f>
        <v/>
      </c>
      <c r="B181" s="27">
        <f>SUMIFS('Appollo For Natural Oils'!$E$249:$E$422,'Appollo For Natural Oils'!$A$249:$A$422,$A181,'Appollo For Natural Oils'!$B$249:$B$422,$C181)</f>
        <v>0</v>
      </c>
      <c r="C181" s="85" t="str">
        <f t="array" ref="C181">IFERROR(INDEX('Appollo For Natural Oils'!$B$3:$B$422,SMALL(IF('Appollo For Natural Oils'!$F$3:$F$422&gt;0,ROW('Appollo For Natural Oils'!$F$3:$F$422)-2),ROW(A179))),"")</f>
        <v/>
      </c>
      <c r="D181" s="7">
        <f t="shared" si="5"/>
        <v>0</v>
      </c>
      <c r="E181" s="7">
        <f t="shared" si="6"/>
        <v>0</v>
      </c>
      <c r="F181" s="7"/>
    </row>
    <row r="182" spans="1:6" ht="18.600000000000001" x14ac:dyDescent="0.45">
      <c r="A182" s="5" t="str">
        <f t="array" ref="A182">IFERROR(INDEX('Appollo For Natural Oils'!$A$3:$A$422,SMALL(IF('Appollo For Natural Oils'!$F$3:$F$422&gt;0,ROW('Appollo For Natural Oils'!$F$3:$F$422)-2),ROW(A180))),"")</f>
        <v/>
      </c>
      <c r="B182" s="27">
        <f>SUMIFS('Appollo For Natural Oils'!$E$249:$E$422,'Appollo For Natural Oils'!$A$249:$A$422,$A182,'Appollo For Natural Oils'!$B$249:$B$422,$C182)</f>
        <v>0</v>
      </c>
      <c r="C182" s="85" t="str">
        <f t="array" ref="C182">IFERROR(INDEX('Appollo For Natural Oils'!$B$3:$B$422,SMALL(IF('Appollo For Natural Oils'!$F$3:$F$422&gt;0,ROW('Appollo For Natural Oils'!$F$3:$F$422)-2),ROW(A180))),"")</f>
        <v/>
      </c>
      <c r="D182" s="7">
        <f t="shared" si="5"/>
        <v>0</v>
      </c>
      <c r="E182" s="7">
        <f t="shared" si="6"/>
        <v>0</v>
      </c>
      <c r="F182" s="7"/>
    </row>
    <row r="183" spans="1:6" ht="18.600000000000001" x14ac:dyDescent="0.45">
      <c r="A183" s="5" t="str">
        <f t="array" ref="A183">IFERROR(INDEX('Appollo For Natural Oils'!$A$3:$A$422,SMALL(IF('Appollo For Natural Oils'!$F$3:$F$422&gt;0,ROW('Appollo For Natural Oils'!$F$3:$F$422)-2),ROW(A181))),"")</f>
        <v/>
      </c>
      <c r="B183" s="27">
        <f>SUMIFS('Appollo For Natural Oils'!$E$249:$E$422,'Appollo For Natural Oils'!$A$249:$A$422,$A183,'Appollo For Natural Oils'!$B$249:$B$422,$C183)</f>
        <v>0</v>
      </c>
      <c r="C183" s="85" t="str">
        <f t="array" ref="C183">IFERROR(INDEX('Appollo For Natural Oils'!$B$3:$B$422,SMALL(IF('Appollo For Natural Oils'!$F$3:$F$422&gt;0,ROW('Appollo For Natural Oils'!$F$3:$F$422)-2),ROW(A181))),"")</f>
        <v/>
      </c>
      <c r="D183" s="7">
        <f t="shared" si="5"/>
        <v>0</v>
      </c>
      <c r="E183" s="7">
        <f t="shared" si="6"/>
        <v>0</v>
      </c>
      <c r="F183" s="7"/>
    </row>
    <row r="184" spans="1:6" ht="18.600000000000001" x14ac:dyDescent="0.45">
      <c r="A184" s="5" t="str">
        <f t="array" ref="A184">IFERROR(INDEX('Appollo For Natural Oils'!$A$3:$A$422,SMALL(IF('Appollo For Natural Oils'!$F$3:$F$422&gt;0,ROW('Appollo For Natural Oils'!$F$3:$F$422)-2),ROW(A182))),"")</f>
        <v/>
      </c>
      <c r="B184" s="27">
        <f>SUMIFS('Appollo For Natural Oils'!$E$249:$E$422,'Appollo For Natural Oils'!$A$249:$A$422,$A184,'Appollo For Natural Oils'!$B$249:$B$422,$C184)</f>
        <v>0</v>
      </c>
      <c r="C184" s="85" t="str">
        <f t="array" ref="C184">IFERROR(INDEX('Appollo For Natural Oils'!$B$3:$B$422,SMALL(IF('Appollo For Natural Oils'!$F$3:$F$422&gt;0,ROW('Appollo For Natural Oils'!$F$3:$F$422)-2),ROW(A182))),"")</f>
        <v/>
      </c>
      <c r="D184" s="7">
        <f t="shared" si="5"/>
        <v>0</v>
      </c>
      <c r="E184" s="7">
        <f t="shared" si="6"/>
        <v>0</v>
      </c>
      <c r="F184" s="7"/>
    </row>
    <row r="185" spans="1:6" ht="18.600000000000001" x14ac:dyDescent="0.45">
      <c r="A185" s="5" t="str">
        <f t="array" ref="A185">IFERROR(INDEX('Appollo For Natural Oils'!$A$3:$A$422,SMALL(IF('Appollo For Natural Oils'!$F$3:$F$422&gt;0,ROW('Appollo For Natural Oils'!$F$3:$F$422)-2),ROW(A183))),"")</f>
        <v/>
      </c>
      <c r="B185" s="27">
        <f>SUMIFS('Appollo For Natural Oils'!$E$249:$E$422,'Appollo For Natural Oils'!$A$249:$A$422,$A185,'Appollo For Natural Oils'!$B$249:$B$422,$C185)</f>
        <v>0</v>
      </c>
      <c r="C185" s="85" t="str">
        <f t="array" ref="C185">IFERROR(INDEX('Appollo For Natural Oils'!$B$3:$B$422,SMALL(IF('Appollo For Natural Oils'!$F$3:$F$422&gt;0,ROW('Appollo For Natural Oils'!$F$3:$F$422)-2),ROW(A183))),"")</f>
        <v/>
      </c>
      <c r="D185" s="7">
        <f t="shared" si="5"/>
        <v>0</v>
      </c>
      <c r="E185" s="7">
        <f t="shared" si="6"/>
        <v>0</v>
      </c>
      <c r="F185" s="7"/>
    </row>
    <row r="186" spans="1:6" ht="18.600000000000001" x14ac:dyDescent="0.45">
      <c r="A186" s="5" t="str">
        <f t="array" ref="A186">IFERROR(INDEX('Appollo For Natural Oils'!$A$3:$A$422,SMALL(IF('Appollo For Natural Oils'!$F$3:$F$422&gt;0,ROW('Appollo For Natural Oils'!$F$3:$F$422)-2),ROW(A184))),"")</f>
        <v/>
      </c>
      <c r="B186" s="27">
        <f>SUMIFS('Appollo For Natural Oils'!$E$249:$E$422,'Appollo For Natural Oils'!$A$249:$A$422,$A186,'Appollo For Natural Oils'!$B$249:$B$422,$C186)</f>
        <v>0</v>
      </c>
      <c r="C186" s="85" t="str">
        <f t="array" ref="C186">IFERROR(INDEX('Appollo For Natural Oils'!$B$3:$B$422,SMALL(IF('Appollo For Natural Oils'!$F$3:$F$422&gt;0,ROW('Appollo For Natural Oils'!$F$3:$F$422)-2),ROW(A184))),"")</f>
        <v/>
      </c>
      <c r="D186" s="7">
        <f t="shared" si="5"/>
        <v>0</v>
      </c>
      <c r="E186" s="7">
        <f t="shared" si="6"/>
        <v>0</v>
      </c>
      <c r="F186" s="7"/>
    </row>
    <row r="187" spans="1:6" ht="18.600000000000001" x14ac:dyDescent="0.45">
      <c r="A187" s="5" t="str">
        <f t="array" ref="A187">IFERROR(INDEX('Appollo For Natural Oils'!$A$3:$A$422,SMALL(IF('Appollo For Natural Oils'!$F$3:$F$422&gt;0,ROW('Appollo For Natural Oils'!$F$3:$F$422)-2),ROW(A185))),"")</f>
        <v/>
      </c>
      <c r="B187" s="27">
        <f>SUMIFS('Appollo For Natural Oils'!$E$249:$E$422,'Appollo For Natural Oils'!$A$249:$A$422,$A187,'Appollo For Natural Oils'!$B$249:$B$422,$C187)</f>
        <v>0</v>
      </c>
      <c r="C187" s="85" t="str">
        <f t="array" ref="C187">IFERROR(INDEX('Appollo For Natural Oils'!$B$3:$B$422,SMALL(IF('Appollo For Natural Oils'!$F$3:$F$422&gt;0,ROW('Appollo For Natural Oils'!$F$3:$F$422)-2),ROW(A185))),"")</f>
        <v/>
      </c>
      <c r="D187" s="7">
        <f t="shared" si="5"/>
        <v>0</v>
      </c>
      <c r="E187" s="7">
        <f t="shared" si="6"/>
        <v>0</v>
      </c>
      <c r="F187" s="7"/>
    </row>
    <row r="188" spans="1:6" ht="18.600000000000001" x14ac:dyDescent="0.45">
      <c r="A188" s="5" t="str">
        <f t="array" ref="A188">IFERROR(INDEX('Appollo For Natural Oils'!$A$3:$A$422,SMALL(IF('Appollo For Natural Oils'!$F$3:$F$422&gt;0,ROW('Appollo For Natural Oils'!$F$3:$F$422)-2),ROW(A186))),"")</f>
        <v/>
      </c>
      <c r="B188" s="27">
        <f>SUMIFS('Appollo For Natural Oils'!$E$249:$E$422,'Appollo For Natural Oils'!$A$249:$A$422,$A188,'Appollo For Natural Oils'!$B$249:$B$422,$C188)</f>
        <v>0</v>
      </c>
      <c r="C188" s="85" t="str">
        <f t="array" ref="C188">IFERROR(INDEX('Appollo For Natural Oils'!$B$3:$B$422,SMALL(IF('Appollo For Natural Oils'!$F$3:$F$422&gt;0,ROW('Appollo For Natural Oils'!$F$3:$F$422)-2),ROW(A186))),"")</f>
        <v/>
      </c>
      <c r="D188" s="7">
        <f t="shared" si="5"/>
        <v>0</v>
      </c>
      <c r="E188" s="7">
        <f t="shared" si="6"/>
        <v>0</v>
      </c>
      <c r="F188" s="7"/>
    </row>
    <row r="189" spans="1:6" ht="18.600000000000001" x14ac:dyDescent="0.45">
      <c r="A189" s="5" t="str">
        <f t="array" ref="A189">IFERROR(INDEX('Appollo For Natural Oils'!$A$3:$A$422,SMALL(IF('Appollo For Natural Oils'!$F$3:$F$422&gt;0,ROW('Appollo For Natural Oils'!$F$3:$F$422)-2),ROW(A187))),"")</f>
        <v/>
      </c>
      <c r="B189" s="27">
        <f>SUMIFS('Appollo For Natural Oils'!$E$249:$E$422,'Appollo For Natural Oils'!$A$249:$A$422,$A189,'Appollo For Natural Oils'!$B$249:$B$422,$C189)</f>
        <v>0</v>
      </c>
      <c r="C189" s="85" t="str">
        <f t="array" ref="C189">IFERROR(INDEX('Appollo For Natural Oils'!$B$3:$B$422,SMALL(IF('Appollo For Natural Oils'!$F$3:$F$422&gt;0,ROW('Appollo For Natural Oils'!$F$3:$F$422)-2),ROW(A187))),"")</f>
        <v/>
      </c>
      <c r="D189" s="7">
        <f t="shared" si="5"/>
        <v>0</v>
      </c>
      <c r="E189" s="7">
        <f t="shared" si="6"/>
        <v>0</v>
      </c>
      <c r="F189" s="7"/>
    </row>
    <row r="190" spans="1:6" ht="18.600000000000001" x14ac:dyDescent="0.45">
      <c r="A190" s="5" t="str">
        <f t="array" ref="A190">IFERROR(INDEX('Appollo For Natural Oils'!$A$3:$A$422,SMALL(IF('Appollo For Natural Oils'!$F$3:$F$422&gt;0,ROW('Appollo For Natural Oils'!$F$3:$F$422)-2),ROW(A188))),"")</f>
        <v/>
      </c>
      <c r="B190" s="27">
        <f>SUMIFS('Appollo For Natural Oils'!$E$249:$E$422,'Appollo For Natural Oils'!$A$249:$A$422,$A190,'Appollo For Natural Oils'!$B$249:$B$422,$C190)</f>
        <v>0</v>
      </c>
      <c r="C190" s="85" t="str">
        <f t="array" ref="C190">IFERROR(INDEX('Appollo For Natural Oils'!$B$3:$B$422,SMALL(IF('Appollo For Natural Oils'!$F$3:$F$422&gt;0,ROW('Appollo For Natural Oils'!$F$3:$F$422)-2),ROW(A188))),"")</f>
        <v/>
      </c>
      <c r="D190" s="7">
        <f t="shared" si="5"/>
        <v>0</v>
      </c>
      <c r="E190" s="7">
        <f t="shared" si="6"/>
        <v>0</v>
      </c>
      <c r="F190" s="7"/>
    </row>
    <row r="191" spans="1:6" ht="18.600000000000001" x14ac:dyDescent="0.45">
      <c r="A191" s="5" t="str">
        <f t="array" ref="A191">IFERROR(INDEX('Appollo For Natural Oils'!$A$3:$A$422,SMALL(IF('Appollo For Natural Oils'!$F$3:$F$422&gt;0,ROW('Appollo For Natural Oils'!$F$3:$F$422)-2),ROW(A189))),"")</f>
        <v/>
      </c>
      <c r="B191" s="27">
        <f>SUMIFS('Appollo For Natural Oils'!$E$249:$E$422,'Appollo For Natural Oils'!$A$249:$A$422,$A191,'Appollo For Natural Oils'!$B$249:$B$422,$C191)</f>
        <v>0</v>
      </c>
      <c r="C191" s="85" t="str">
        <f t="array" ref="C191">IFERROR(INDEX('Appollo For Natural Oils'!$B$3:$B$422,SMALL(IF('Appollo For Natural Oils'!$F$3:$F$422&gt;0,ROW('Appollo For Natural Oils'!$F$3:$F$422)-2),ROW(A189))),"")</f>
        <v/>
      </c>
      <c r="D191" s="7">
        <f t="shared" si="5"/>
        <v>0</v>
      </c>
      <c r="E191" s="7">
        <f t="shared" si="6"/>
        <v>0</v>
      </c>
      <c r="F191" s="7"/>
    </row>
    <row r="192" spans="1:6" ht="18.600000000000001" x14ac:dyDescent="0.45">
      <c r="A192" s="5" t="str">
        <f t="array" ref="A192">IFERROR(INDEX('Appollo For Natural Oils'!$A$3:$A$422,SMALL(IF('Appollo For Natural Oils'!$F$3:$F$422&gt;0,ROW('Appollo For Natural Oils'!$F$3:$F$422)-2),ROW(A190))),"")</f>
        <v/>
      </c>
      <c r="B192" s="27">
        <f>SUMIFS('Appollo For Natural Oils'!$E$249:$E$422,'Appollo For Natural Oils'!$A$249:$A$422,$A192,'Appollo For Natural Oils'!$B$249:$B$422,$C192)</f>
        <v>0</v>
      </c>
      <c r="C192" s="85" t="str">
        <f t="array" ref="C192">IFERROR(INDEX('Appollo For Natural Oils'!$B$3:$B$422,SMALL(IF('Appollo For Natural Oils'!$F$3:$F$422&gt;0,ROW('Appollo For Natural Oils'!$F$3:$F$422)-2),ROW(A190))),"")</f>
        <v/>
      </c>
      <c r="D192" s="7">
        <f t="shared" si="5"/>
        <v>0</v>
      </c>
      <c r="E192" s="7">
        <f t="shared" si="6"/>
        <v>0</v>
      </c>
      <c r="F192" s="7"/>
    </row>
    <row r="193" spans="1:6" ht="18.600000000000001" x14ac:dyDescent="0.45">
      <c r="A193" s="5" t="str">
        <f t="array" ref="A193">IFERROR(INDEX('Appollo For Natural Oils'!$A$3:$A$422,SMALL(IF('Appollo For Natural Oils'!$F$3:$F$422&gt;0,ROW('Appollo For Natural Oils'!$F$3:$F$422)-2),ROW(A191))),"")</f>
        <v/>
      </c>
      <c r="B193" s="27">
        <f>SUMIFS('Appollo For Natural Oils'!$E$249:$E$422,'Appollo For Natural Oils'!$A$249:$A$422,$A193,'Appollo For Natural Oils'!$B$249:$B$422,$C193)</f>
        <v>0</v>
      </c>
      <c r="C193" s="85" t="str">
        <f t="array" ref="C193">IFERROR(INDEX('Appollo For Natural Oils'!$B$3:$B$422,SMALL(IF('Appollo For Natural Oils'!$F$3:$F$422&gt;0,ROW('Appollo For Natural Oils'!$F$3:$F$422)-2),ROW(A191))),"")</f>
        <v/>
      </c>
      <c r="D193" s="7">
        <f t="shared" si="5"/>
        <v>0</v>
      </c>
      <c r="E193" s="7">
        <f t="shared" si="6"/>
        <v>0</v>
      </c>
      <c r="F193" s="7"/>
    </row>
    <row r="194" spans="1:6" ht="18.600000000000001" x14ac:dyDescent="0.45">
      <c r="A194" s="5" t="str">
        <f t="array" ref="A194">IFERROR(INDEX('Appollo For Natural Oils'!$A$3:$A$422,SMALL(IF('Appollo For Natural Oils'!$F$3:$F$422&gt;0,ROW('Appollo For Natural Oils'!$F$3:$F$422)-2),ROW(A192))),"")</f>
        <v/>
      </c>
      <c r="B194" s="27">
        <f>SUMIFS('Appollo For Natural Oils'!$E$249:$E$422,'Appollo For Natural Oils'!$A$249:$A$422,$A194,'Appollo For Natural Oils'!$B$249:$B$422,$C194)</f>
        <v>0</v>
      </c>
      <c r="C194" s="85" t="str">
        <f t="array" ref="C194">IFERROR(INDEX('Appollo For Natural Oils'!$B$3:$B$422,SMALL(IF('Appollo For Natural Oils'!$F$3:$F$422&gt;0,ROW('Appollo For Natural Oils'!$F$3:$F$422)-2),ROW(A192))),"")</f>
        <v/>
      </c>
      <c r="D194" s="7">
        <f t="shared" si="5"/>
        <v>0</v>
      </c>
      <c r="E194" s="7">
        <f t="shared" si="6"/>
        <v>0</v>
      </c>
      <c r="F194" s="7"/>
    </row>
    <row r="195" spans="1:6" ht="18.600000000000001" x14ac:dyDescent="0.45">
      <c r="A195" s="5" t="str">
        <f t="array" ref="A195">IFERROR(INDEX('Appollo For Natural Oils'!$A$3:$A$422,SMALL(IF('Appollo For Natural Oils'!$F$3:$F$422&gt;0,ROW('Appollo For Natural Oils'!$F$3:$F$422)-2),ROW(A193))),"")</f>
        <v/>
      </c>
      <c r="B195" s="27">
        <f>SUMIFS('Appollo For Natural Oils'!$E$249:$E$422,'Appollo For Natural Oils'!$A$249:$A$422,$A195,'Appollo For Natural Oils'!$B$249:$B$422,$C195)</f>
        <v>0</v>
      </c>
      <c r="C195" s="85" t="str">
        <f t="array" ref="C195">IFERROR(INDEX('Appollo For Natural Oils'!$B$3:$B$422,SMALL(IF('Appollo For Natural Oils'!$F$3:$F$422&gt;0,ROW('Appollo For Natural Oils'!$F$3:$F$422)-2),ROW(A193))),"")</f>
        <v/>
      </c>
      <c r="D195" s="7">
        <f t="shared" si="5"/>
        <v>0</v>
      </c>
      <c r="E195" s="7">
        <f t="shared" si="6"/>
        <v>0</v>
      </c>
      <c r="F195" s="7"/>
    </row>
    <row r="196" spans="1:6" ht="18.600000000000001" x14ac:dyDescent="0.45">
      <c r="A196" s="5" t="str">
        <f t="array" ref="A196">IFERROR(INDEX('Appollo For Natural Oils'!$A$3:$A$422,SMALL(IF('Appollo For Natural Oils'!$F$3:$F$422&gt;0,ROW('Appollo For Natural Oils'!$F$3:$F$422)-2),ROW(A194))),"")</f>
        <v/>
      </c>
      <c r="B196" s="27">
        <f>SUMIFS('Appollo For Natural Oils'!$E$249:$E$422,'Appollo For Natural Oils'!$A$249:$A$422,$A196,'Appollo For Natural Oils'!$B$249:$B$422,$C196)</f>
        <v>0</v>
      </c>
      <c r="C196" s="85" t="str">
        <f t="array" ref="C196">IFERROR(INDEX('Appollo For Natural Oils'!$B$3:$B$422,SMALL(IF('Appollo For Natural Oils'!$F$3:$F$422&gt;0,ROW('Appollo For Natural Oils'!$F$3:$F$422)-2),ROW(A194))),"")</f>
        <v/>
      </c>
      <c r="D196" s="7">
        <f t="shared" si="5"/>
        <v>0</v>
      </c>
      <c r="E196" s="7">
        <f t="shared" si="6"/>
        <v>0</v>
      </c>
      <c r="F196" s="7"/>
    </row>
    <row r="197" spans="1:6" ht="18.600000000000001" x14ac:dyDescent="0.45">
      <c r="A197" s="5" t="str">
        <f t="array" ref="A197">IFERROR(INDEX('Appollo For Natural Oils'!$A$3:$A$422,SMALL(IF('Appollo For Natural Oils'!$F$3:$F$422&gt;0,ROW('Appollo For Natural Oils'!$F$3:$F$422)-2),ROW(A195))),"")</f>
        <v/>
      </c>
      <c r="B197" s="27">
        <f>SUMIFS('Appollo For Natural Oils'!$E$249:$E$422,'Appollo For Natural Oils'!$A$249:$A$422,$A197,'Appollo For Natural Oils'!$B$249:$B$422,$C197)</f>
        <v>0</v>
      </c>
      <c r="C197" s="85" t="str">
        <f t="array" ref="C197">IFERROR(INDEX('Appollo For Natural Oils'!$B$3:$B$422,SMALL(IF('Appollo For Natural Oils'!$F$3:$F$422&gt;0,ROW('Appollo For Natural Oils'!$F$3:$F$422)-2),ROW(A195))),"")</f>
        <v/>
      </c>
      <c r="D197" s="7">
        <f t="shared" si="5"/>
        <v>0</v>
      </c>
      <c r="E197" s="7">
        <f t="shared" si="6"/>
        <v>0</v>
      </c>
      <c r="F197" s="7"/>
    </row>
    <row r="198" spans="1:6" ht="18.600000000000001" x14ac:dyDescent="0.45">
      <c r="A198" s="5" t="str">
        <f t="array" ref="A198">IFERROR(INDEX('Appollo For Natural Oils'!$A$3:$A$422,SMALL(IF('Appollo For Natural Oils'!$F$3:$F$422&gt;0,ROW('Appollo For Natural Oils'!$F$3:$F$422)-2),ROW(A196))),"")</f>
        <v/>
      </c>
      <c r="B198" s="27">
        <f>SUMIFS('Appollo For Natural Oils'!$E$249:$E$422,'Appollo For Natural Oils'!$A$249:$A$422,$A198,'Appollo For Natural Oils'!$B$249:$B$422,$C198)</f>
        <v>0</v>
      </c>
      <c r="C198" s="85" t="str">
        <f t="array" ref="C198">IFERROR(INDEX('Appollo For Natural Oils'!$B$3:$B$422,SMALL(IF('Appollo For Natural Oils'!$F$3:$F$422&gt;0,ROW('Appollo For Natural Oils'!$F$3:$F$422)-2),ROW(A196))),"")</f>
        <v/>
      </c>
      <c r="D198" s="7">
        <f t="shared" si="5"/>
        <v>0</v>
      </c>
      <c r="E198" s="7">
        <f t="shared" si="6"/>
        <v>0</v>
      </c>
      <c r="F198" s="7"/>
    </row>
    <row r="199" spans="1:6" ht="18.600000000000001" x14ac:dyDescent="0.45">
      <c r="A199" s="5" t="str">
        <f t="array" ref="A199">IFERROR(INDEX('Appollo For Natural Oils'!$A$3:$A$422,SMALL(IF('Appollo For Natural Oils'!$F$3:$F$422&gt;0,ROW('Appollo For Natural Oils'!$F$3:$F$422)-2),ROW(A197))),"")</f>
        <v/>
      </c>
      <c r="B199" s="27">
        <f>SUMIFS('Appollo For Natural Oils'!$E$249:$E$422,'Appollo For Natural Oils'!$A$249:$A$422,$A199,'Appollo For Natural Oils'!$B$249:$B$422,$C199)</f>
        <v>0</v>
      </c>
      <c r="C199" s="85" t="str">
        <f t="array" ref="C199">IFERROR(INDEX('Appollo For Natural Oils'!$B$3:$B$422,SMALL(IF('Appollo For Natural Oils'!$F$3:$F$422&gt;0,ROW('Appollo For Natural Oils'!$F$3:$F$422)-2),ROW(A197))),"")</f>
        <v/>
      </c>
      <c r="D199" s="7">
        <f t="shared" si="5"/>
        <v>0</v>
      </c>
      <c r="E199" s="7">
        <f t="shared" si="6"/>
        <v>0</v>
      </c>
      <c r="F199" s="7"/>
    </row>
    <row r="200" spans="1:6" ht="18.600000000000001" x14ac:dyDescent="0.45">
      <c r="A200" s="5" t="str">
        <f t="array" ref="A200">IFERROR(INDEX('Appollo For Natural Oils'!$A$3:$A$422,SMALL(IF('Appollo For Natural Oils'!$F$3:$F$422&gt;0,ROW('Appollo For Natural Oils'!$F$3:$F$422)-2),ROW(A198))),"")</f>
        <v/>
      </c>
      <c r="B200" s="27">
        <f>SUMIFS('Appollo For Natural Oils'!$E$249:$E$422,'Appollo For Natural Oils'!$A$249:$A$422,$A200,'Appollo For Natural Oils'!$B$249:$B$422,$C200)</f>
        <v>0</v>
      </c>
      <c r="C200" s="85" t="str">
        <f t="array" ref="C200">IFERROR(INDEX('Appollo For Natural Oils'!$B$3:$B$422,SMALL(IF('Appollo For Natural Oils'!$F$3:$F$422&gt;0,ROW('Appollo For Natural Oils'!$F$3:$F$422)-2),ROW(A198))),"")</f>
        <v/>
      </c>
      <c r="D200" s="7">
        <f t="shared" si="5"/>
        <v>0</v>
      </c>
      <c r="E200" s="7">
        <f t="shared" si="6"/>
        <v>0</v>
      </c>
      <c r="F200" s="7"/>
    </row>
    <row r="201" spans="1:6" ht="18.600000000000001" x14ac:dyDescent="0.45">
      <c r="A201" s="5" t="str">
        <f t="array" ref="A201">IFERROR(INDEX('Appollo For Natural Oils'!$A$3:$A$422,SMALL(IF('Appollo For Natural Oils'!$F$3:$F$422&gt;0,ROW('Appollo For Natural Oils'!$F$3:$F$422)-2),ROW(A199))),"")</f>
        <v/>
      </c>
      <c r="B201" s="27">
        <f>SUMIFS('Appollo For Natural Oils'!$E$249:$E$422,'Appollo For Natural Oils'!$A$249:$A$422,$A201,'Appollo For Natural Oils'!$B$249:$B$422,$C201)</f>
        <v>0</v>
      </c>
      <c r="C201" s="85" t="str">
        <f t="array" ref="C201">IFERROR(INDEX('Appollo For Natural Oils'!$B$3:$B$422,SMALL(IF('Appollo For Natural Oils'!$F$3:$F$422&gt;0,ROW('Appollo For Natural Oils'!$F$3:$F$422)-2),ROW(A199))),"")</f>
        <v/>
      </c>
      <c r="D201" s="7">
        <f t="shared" ref="D201:D218" si="7">IF(AND($B201="",$F201="City Tour"),$A201*2%,$B201*3.8%)</f>
        <v>0</v>
      </c>
      <c r="E201" s="7">
        <f t="shared" ref="E201:E218" si="8">IF(AND($B201="",$F201="City Tour"),$A201*0%,$B201*1%)</f>
        <v>0</v>
      </c>
      <c r="F201" s="7"/>
    </row>
    <row r="202" spans="1:6" ht="18.600000000000001" x14ac:dyDescent="0.45">
      <c r="A202" s="5" t="str">
        <f t="array" ref="A202">IFERROR(INDEX('Appollo For Natural Oils'!$A$3:$A$422,SMALL(IF('Appollo For Natural Oils'!$F$3:$F$422&gt;0,ROW('Appollo For Natural Oils'!$F$3:$F$422)-2),ROW(A200))),"")</f>
        <v/>
      </c>
      <c r="B202" s="27">
        <f>SUMIFS('Appollo For Natural Oils'!$E$249:$E$422,'Appollo For Natural Oils'!$A$249:$A$422,$A202,'Appollo For Natural Oils'!$B$249:$B$422,$C202)</f>
        <v>0</v>
      </c>
      <c r="C202" s="85" t="str">
        <f t="array" ref="C202">IFERROR(INDEX('Appollo For Natural Oils'!$B$3:$B$422,SMALL(IF('Appollo For Natural Oils'!$F$3:$F$422&gt;0,ROW('Appollo For Natural Oils'!$F$3:$F$422)-2),ROW(A200))),"")</f>
        <v/>
      </c>
      <c r="D202" s="7">
        <f t="shared" si="7"/>
        <v>0</v>
      </c>
      <c r="E202" s="7">
        <f t="shared" si="8"/>
        <v>0</v>
      </c>
      <c r="F202" s="7"/>
    </row>
    <row r="203" spans="1:6" ht="18.600000000000001" x14ac:dyDescent="0.45">
      <c r="A203" s="5" t="str">
        <f t="array" ref="A203">IFERROR(INDEX('Appollo For Natural Oils'!$A$3:$A$422,SMALL(IF('Appollo For Natural Oils'!$F$3:$F$422&gt;0,ROW('Appollo For Natural Oils'!$F$3:$F$422)-2),ROW(A201))),"")</f>
        <v/>
      </c>
      <c r="B203" s="27">
        <f>SUMIFS('Appollo For Natural Oils'!$E$249:$E$422,'Appollo For Natural Oils'!$A$249:$A$422,$A203,'Appollo For Natural Oils'!$B$249:$B$422,$C203)</f>
        <v>0</v>
      </c>
      <c r="C203" s="85" t="str">
        <f t="array" ref="C203">IFERROR(INDEX('Appollo For Natural Oils'!$B$3:$B$422,SMALL(IF('Appollo For Natural Oils'!$F$3:$F$422&gt;0,ROW('Appollo For Natural Oils'!$F$3:$F$422)-2),ROW(A201))),"")</f>
        <v/>
      </c>
      <c r="D203" s="7">
        <f t="shared" si="7"/>
        <v>0</v>
      </c>
      <c r="E203" s="7">
        <f t="shared" si="8"/>
        <v>0</v>
      </c>
      <c r="F203" s="7"/>
    </row>
    <row r="204" spans="1:6" ht="18.600000000000001" x14ac:dyDescent="0.45">
      <c r="A204" s="5" t="str">
        <f t="array" ref="A204">IFERROR(INDEX('Appollo For Natural Oils'!$A$3:$A$422,SMALL(IF('Appollo For Natural Oils'!$F$3:$F$422&gt;0,ROW('Appollo For Natural Oils'!$F$3:$F$422)-2),ROW(A202))),"")</f>
        <v/>
      </c>
      <c r="B204" s="27">
        <f>SUMIFS('Appollo For Natural Oils'!$E$249:$E$422,'Appollo For Natural Oils'!$A$249:$A$422,$A204,'Appollo For Natural Oils'!$B$249:$B$422,$C204)</f>
        <v>0</v>
      </c>
      <c r="C204" s="85" t="str">
        <f t="array" ref="C204">IFERROR(INDEX('Appollo For Natural Oils'!$B$3:$B$422,SMALL(IF('Appollo For Natural Oils'!$F$3:$F$422&gt;0,ROW('Appollo For Natural Oils'!$F$3:$F$422)-2),ROW(A202))),"")</f>
        <v/>
      </c>
      <c r="D204" s="7">
        <f t="shared" si="7"/>
        <v>0</v>
      </c>
      <c r="E204" s="7">
        <f t="shared" si="8"/>
        <v>0</v>
      </c>
      <c r="F204" s="7"/>
    </row>
    <row r="205" spans="1:6" ht="18.600000000000001" x14ac:dyDescent="0.45">
      <c r="A205" s="5" t="str">
        <f t="array" ref="A205">IFERROR(INDEX('Appollo For Natural Oils'!$A$3:$A$422,SMALL(IF('Appollo For Natural Oils'!$F$3:$F$422&gt;0,ROW('Appollo For Natural Oils'!$F$3:$F$422)-2),ROW(A203))),"")</f>
        <v/>
      </c>
      <c r="B205" s="27">
        <f>SUMIFS('Appollo For Natural Oils'!$E$249:$E$422,'Appollo For Natural Oils'!$A$249:$A$422,$A205,'Appollo For Natural Oils'!$B$249:$B$422,$C205)</f>
        <v>0</v>
      </c>
      <c r="C205" s="85" t="str">
        <f t="array" ref="C205">IFERROR(INDEX('Appollo For Natural Oils'!$B$3:$B$422,SMALL(IF('Appollo For Natural Oils'!$F$3:$F$422&gt;0,ROW('Appollo For Natural Oils'!$F$3:$F$422)-2),ROW(A203))),"")</f>
        <v/>
      </c>
      <c r="D205" s="7">
        <f t="shared" si="7"/>
        <v>0</v>
      </c>
      <c r="E205" s="7">
        <f t="shared" si="8"/>
        <v>0</v>
      </c>
      <c r="F205" s="7"/>
    </row>
    <row r="206" spans="1:6" ht="18.600000000000001" x14ac:dyDescent="0.45">
      <c r="A206" s="5" t="str">
        <f t="array" ref="A206">IFERROR(INDEX('Appollo For Natural Oils'!$A$3:$A$422,SMALL(IF('Appollo For Natural Oils'!$F$3:$F$422&gt;0,ROW('Appollo For Natural Oils'!$F$3:$F$422)-2),ROW(A204))),"")</f>
        <v/>
      </c>
      <c r="B206" s="27">
        <f>SUMIFS('Appollo For Natural Oils'!$E$249:$E$422,'Appollo For Natural Oils'!$A$249:$A$422,$A206,'Appollo For Natural Oils'!$B$249:$B$422,$C206)</f>
        <v>0</v>
      </c>
      <c r="C206" s="85" t="str">
        <f t="array" ref="C206">IFERROR(INDEX('Appollo For Natural Oils'!$B$3:$B$422,SMALL(IF('Appollo For Natural Oils'!$F$3:$F$422&gt;0,ROW('Appollo For Natural Oils'!$F$3:$F$422)-2),ROW(A204))),"")</f>
        <v/>
      </c>
      <c r="D206" s="7">
        <f t="shared" si="7"/>
        <v>0</v>
      </c>
      <c r="E206" s="7">
        <f t="shared" si="8"/>
        <v>0</v>
      </c>
      <c r="F206" s="7"/>
    </row>
    <row r="207" spans="1:6" ht="18.600000000000001" x14ac:dyDescent="0.45">
      <c r="A207" s="5" t="str">
        <f t="array" ref="A207">IFERROR(INDEX('Appollo For Natural Oils'!$A$3:$A$422,SMALL(IF('Appollo For Natural Oils'!$F$3:$F$422&gt;0,ROW('Appollo For Natural Oils'!$F$3:$F$422)-2),ROW(A205))),"")</f>
        <v/>
      </c>
      <c r="B207" s="27">
        <f>SUMIFS('Appollo For Natural Oils'!$E$249:$E$422,'Appollo For Natural Oils'!$A$249:$A$422,$A207,'Appollo For Natural Oils'!$B$249:$B$422,$C207)</f>
        <v>0</v>
      </c>
      <c r="C207" s="85" t="str">
        <f t="array" ref="C207">IFERROR(INDEX('Appollo For Natural Oils'!$B$3:$B$422,SMALL(IF('Appollo For Natural Oils'!$F$3:$F$422&gt;0,ROW('Appollo For Natural Oils'!$F$3:$F$422)-2),ROW(A205))),"")</f>
        <v/>
      </c>
      <c r="D207" s="7">
        <f t="shared" si="7"/>
        <v>0</v>
      </c>
      <c r="E207" s="7">
        <f t="shared" si="8"/>
        <v>0</v>
      </c>
      <c r="F207" s="7"/>
    </row>
    <row r="208" spans="1:6" ht="18.600000000000001" x14ac:dyDescent="0.45">
      <c r="A208" s="5" t="str">
        <f t="array" ref="A208">IFERROR(INDEX('Appollo For Natural Oils'!$A$3:$A$422,SMALL(IF('Appollo For Natural Oils'!$F$3:$F$422&gt;0,ROW('Appollo For Natural Oils'!$F$3:$F$422)-2),ROW(A206))),"")</f>
        <v/>
      </c>
      <c r="B208" s="27">
        <f>SUMIFS('Appollo For Natural Oils'!$E$249:$E$422,'Appollo For Natural Oils'!$A$249:$A$422,$A208,'Appollo For Natural Oils'!$B$249:$B$422,$C208)</f>
        <v>0</v>
      </c>
      <c r="C208" s="85" t="str">
        <f t="array" ref="C208">IFERROR(INDEX('Appollo For Natural Oils'!$B$3:$B$422,SMALL(IF('Appollo For Natural Oils'!$F$3:$F$422&gt;0,ROW('Appollo For Natural Oils'!$F$3:$F$422)-2),ROW(A206))),"")</f>
        <v/>
      </c>
      <c r="D208" s="7">
        <f t="shared" si="7"/>
        <v>0</v>
      </c>
      <c r="E208" s="7">
        <f t="shared" si="8"/>
        <v>0</v>
      </c>
      <c r="F208" s="7"/>
    </row>
    <row r="209" spans="1:6" ht="18.600000000000001" x14ac:dyDescent="0.45">
      <c r="A209" s="5" t="str">
        <f t="array" ref="A209">IFERROR(INDEX('Appollo For Natural Oils'!$A$3:$A$422,SMALL(IF('Appollo For Natural Oils'!$F$3:$F$422&gt;0,ROW('Appollo For Natural Oils'!$F$3:$F$422)-2),ROW(A207))),"")</f>
        <v/>
      </c>
      <c r="B209" s="27">
        <f>SUMIFS('Appollo For Natural Oils'!$E$249:$E$422,'Appollo For Natural Oils'!$A$249:$A$422,$A209,'Appollo For Natural Oils'!$B$249:$B$422,$C209)</f>
        <v>0</v>
      </c>
      <c r="C209" s="85" t="str">
        <f t="array" ref="C209">IFERROR(INDEX('Appollo For Natural Oils'!$B$3:$B$422,SMALL(IF('Appollo For Natural Oils'!$F$3:$F$422&gt;0,ROW('Appollo For Natural Oils'!$F$3:$F$422)-2),ROW(A207))),"")</f>
        <v/>
      </c>
      <c r="D209" s="7">
        <f t="shared" si="7"/>
        <v>0</v>
      </c>
      <c r="E209" s="7">
        <f t="shared" si="8"/>
        <v>0</v>
      </c>
      <c r="F209" s="7"/>
    </row>
    <row r="210" spans="1:6" ht="18.600000000000001" x14ac:dyDescent="0.45">
      <c r="A210" s="5" t="str">
        <f t="array" ref="A210">IFERROR(INDEX('Appollo For Natural Oils'!$A$3:$A$422,SMALL(IF('Appollo For Natural Oils'!$F$3:$F$422&gt;0,ROW('Appollo For Natural Oils'!$F$3:$F$422)-2),ROW(A208))),"")</f>
        <v/>
      </c>
      <c r="B210" s="27">
        <f>SUMIFS('Appollo For Natural Oils'!$E$249:$E$422,'Appollo For Natural Oils'!$A$249:$A$422,$A210,'Appollo For Natural Oils'!$B$249:$B$422,$C210)</f>
        <v>0</v>
      </c>
      <c r="C210" s="85" t="str">
        <f t="array" ref="C210">IFERROR(INDEX('Appollo For Natural Oils'!$B$3:$B$422,SMALL(IF('Appollo For Natural Oils'!$F$3:$F$422&gt;0,ROW('Appollo For Natural Oils'!$F$3:$F$422)-2),ROW(A208))),"")</f>
        <v/>
      </c>
      <c r="D210" s="7">
        <f t="shared" si="7"/>
        <v>0</v>
      </c>
      <c r="E210" s="7">
        <f t="shared" si="8"/>
        <v>0</v>
      </c>
      <c r="F210" s="7"/>
    </row>
    <row r="211" spans="1:6" ht="18.600000000000001" x14ac:dyDescent="0.45">
      <c r="A211" s="5" t="str">
        <f t="array" ref="A211">IFERROR(INDEX('Appollo For Natural Oils'!$A$3:$A$422,SMALL(IF('Appollo For Natural Oils'!$F$3:$F$422&gt;0,ROW('Appollo For Natural Oils'!$F$3:$F$422)-2),ROW(A209))),"")</f>
        <v/>
      </c>
      <c r="B211" s="27">
        <f>SUMIFS('Appollo For Natural Oils'!$E$249:$E$422,'Appollo For Natural Oils'!$A$249:$A$422,$A211,'Appollo For Natural Oils'!$B$249:$B$422,$C211)</f>
        <v>0</v>
      </c>
      <c r="C211" s="85" t="str">
        <f t="array" ref="C211">IFERROR(INDEX('Appollo For Natural Oils'!$B$3:$B$422,SMALL(IF('Appollo For Natural Oils'!$F$3:$F$422&gt;0,ROW('Appollo For Natural Oils'!$F$3:$F$422)-2),ROW(A209))),"")</f>
        <v/>
      </c>
      <c r="D211" s="7">
        <f t="shared" si="7"/>
        <v>0</v>
      </c>
      <c r="E211" s="7">
        <f t="shared" si="8"/>
        <v>0</v>
      </c>
      <c r="F211" s="7"/>
    </row>
    <row r="212" spans="1:6" ht="18.600000000000001" x14ac:dyDescent="0.45">
      <c r="A212" s="5" t="str">
        <f t="array" ref="A212">IFERROR(INDEX('Appollo For Natural Oils'!$A$3:$A$422,SMALL(IF('Appollo For Natural Oils'!$F$3:$F$422&gt;0,ROW('Appollo For Natural Oils'!$F$3:$F$422)-2),ROW(A210))),"")</f>
        <v/>
      </c>
      <c r="B212" s="27">
        <f>SUMIFS('Appollo For Natural Oils'!$E$249:$E$422,'Appollo For Natural Oils'!$A$249:$A$422,$A212,'Appollo For Natural Oils'!$B$249:$B$422,$C212)</f>
        <v>0</v>
      </c>
      <c r="C212" s="85" t="str">
        <f t="array" ref="C212">IFERROR(INDEX('Appollo For Natural Oils'!$B$3:$B$422,SMALL(IF('Appollo For Natural Oils'!$F$3:$F$422&gt;0,ROW('Appollo For Natural Oils'!$F$3:$F$422)-2),ROW(A210))),"")</f>
        <v/>
      </c>
      <c r="D212" s="7">
        <f t="shared" si="7"/>
        <v>0</v>
      </c>
      <c r="E212" s="7">
        <f t="shared" si="8"/>
        <v>0</v>
      </c>
      <c r="F212" s="7"/>
    </row>
    <row r="213" spans="1:6" ht="18.600000000000001" x14ac:dyDescent="0.45">
      <c r="A213" s="5" t="str">
        <f t="array" ref="A213">IFERROR(INDEX('Appollo For Natural Oils'!$A$3:$A$422,SMALL(IF('Appollo For Natural Oils'!$F$3:$F$422&gt;0,ROW('Appollo For Natural Oils'!$F$3:$F$422)-2),ROW(A211))),"")</f>
        <v/>
      </c>
      <c r="B213" s="27">
        <f>SUMIFS('Appollo For Natural Oils'!$E$249:$E$422,'Appollo For Natural Oils'!$A$249:$A$422,$A213,'Appollo For Natural Oils'!$B$249:$B$422,$C213)</f>
        <v>0</v>
      </c>
      <c r="C213" s="85" t="str">
        <f t="array" ref="C213">IFERROR(INDEX('Appollo For Natural Oils'!$B$3:$B$422,SMALL(IF('Appollo For Natural Oils'!$F$3:$F$422&gt;0,ROW('Appollo For Natural Oils'!$F$3:$F$422)-2),ROW(A211))),"")</f>
        <v/>
      </c>
      <c r="D213" s="7">
        <f t="shared" si="7"/>
        <v>0</v>
      </c>
      <c r="E213" s="7">
        <f t="shared" si="8"/>
        <v>0</v>
      </c>
      <c r="F213" s="7"/>
    </row>
    <row r="214" spans="1:6" ht="18.600000000000001" x14ac:dyDescent="0.45">
      <c r="A214" s="5" t="str">
        <f t="array" ref="A214">IFERROR(INDEX('Appollo For Natural Oils'!$A$3:$A$422,SMALL(IF('Appollo For Natural Oils'!$F$3:$F$422&gt;0,ROW('Appollo For Natural Oils'!$F$3:$F$422)-2),ROW(A212))),"")</f>
        <v/>
      </c>
      <c r="B214" s="27">
        <f>SUMIFS('Appollo For Natural Oils'!$E$249:$E$422,'Appollo For Natural Oils'!$A$249:$A$422,$A214,'Appollo For Natural Oils'!$B$249:$B$422,$C214)</f>
        <v>0</v>
      </c>
      <c r="C214" s="85" t="str">
        <f t="array" ref="C214">IFERROR(INDEX('Appollo For Natural Oils'!$B$3:$B$422,SMALL(IF('Appollo For Natural Oils'!$F$3:$F$422&gt;0,ROW('Appollo For Natural Oils'!$F$3:$F$422)-2),ROW(A212))),"")</f>
        <v/>
      </c>
      <c r="D214" s="7">
        <f t="shared" si="7"/>
        <v>0</v>
      </c>
      <c r="E214" s="7">
        <f t="shared" si="8"/>
        <v>0</v>
      </c>
      <c r="F214" s="7"/>
    </row>
    <row r="215" spans="1:6" ht="18.600000000000001" x14ac:dyDescent="0.45">
      <c r="A215" s="5" t="str">
        <f t="array" ref="A215">IFERROR(INDEX('Appollo For Natural Oils'!$A$3:$A$422,SMALL(IF('Appollo For Natural Oils'!$F$3:$F$422&gt;0,ROW('Appollo For Natural Oils'!$F$3:$F$422)-2),ROW(A213))),"")</f>
        <v/>
      </c>
      <c r="B215" s="27">
        <f>SUMIFS('Appollo For Natural Oils'!$E$249:$E$422,'Appollo For Natural Oils'!$A$249:$A$422,$A215,'Appollo For Natural Oils'!$B$249:$B$422,$C215)</f>
        <v>0</v>
      </c>
      <c r="C215" s="85" t="str">
        <f t="array" ref="C215">IFERROR(INDEX('Appollo For Natural Oils'!$B$3:$B$422,SMALL(IF('Appollo For Natural Oils'!$F$3:$F$422&gt;0,ROW('Appollo For Natural Oils'!$F$3:$F$422)-2),ROW(A213))),"")</f>
        <v/>
      </c>
      <c r="D215" s="7">
        <f t="shared" si="7"/>
        <v>0</v>
      </c>
      <c r="E215" s="7">
        <f t="shared" si="8"/>
        <v>0</v>
      </c>
      <c r="F215" s="7"/>
    </row>
    <row r="216" spans="1:6" ht="18.600000000000001" x14ac:dyDescent="0.45">
      <c r="A216" s="5" t="str">
        <f t="array" ref="A216">IFERROR(INDEX('Appollo For Natural Oils'!$A$3:$A$422,SMALL(IF('Appollo For Natural Oils'!$F$3:$F$422&gt;0,ROW('Appollo For Natural Oils'!$F$3:$F$422)-2),ROW(A214))),"")</f>
        <v/>
      </c>
      <c r="B216" s="27">
        <f>SUMIFS('Appollo For Natural Oils'!$E$249:$E$422,'Appollo For Natural Oils'!$A$249:$A$422,$A216,'Appollo For Natural Oils'!$B$249:$B$422,$C216)</f>
        <v>0</v>
      </c>
      <c r="C216" s="85" t="str">
        <f t="array" ref="C216">IFERROR(INDEX('Appollo For Natural Oils'!$B$3:$B$422,SMALL(IF('Appollo For Natural Oils'!$F$3:$F$422&gt;0,ROW('Appollo For Natural Oils'!$F$3:$F$422)-2),ROW(A214))),"")</f>
        <v/>
      </c>
      <c r="D216" s="7">
        <f t="shared" si="7"/>
        <v>0</v>
      </c>
      <c r="E216" s="7">
        <f t="shared" si="8"/>
        <v>0</v>
      </c>
      <c r="F216" s="7"/>
    </row>
    <row r="217" spans="1:6" ht="18.600000000000001" x14ac:dyDescent="0.45">
      <c r="A217" s="5" t="str">
        <f t="array" ref="A217">IFERROR(INDEX('Appollo For Natural Oils'!$A$3:$A$422,SMALL(IF('Appollo For Natural Oils'!$F$3:$F$422&gt;0,ROW('Appollo For Natural Oils'!$F$3:$F$422)-2),ROW(A215))),"")</f>
        <v/>
      </c>
      <c r="B217" s="27">
        <f>SUMIFS('Appollo For Natural Oils'!$E$249:$E$422,'Appollo For Natural Oils'!$A$249:$A$422,$A217,'Appollo For Natural Oils'!$B$249:$B$422,$C217)</f>
        <v>0</v>
      </c>
      <c r="C217" s="85" t="str">
        <f t="array" ref="C217">IFERROR(INDEX('Appollo For Natural Oils'!$B$3:$B$422,SMALL(IF('Appollo For Natural Oils'!$F$3:$F$422&gt;0,ROW('Appollo For Natural Oils'!$F$3:$F$422)-2),ROW(A215))),"")</f>
        <v/>
      </c>
      <c r="D217" s="7">
        <f t="shared" si="7"/>
        <v>0</v>
      </c>
      <c r="E217" s="7">
        <f t="shared" si="8"/>
        <v>0</v>
      </c>
      <c r="F217" s="7"/>
    </row>
    <row r="218" spans="1:6" ht="18.600000000000001" x14ac:dyDescent="0.45">
      <c r="A218" s="5" t="str">
        <f t="array" ref="A218">IFERROR(INDEX('Appollo For Natural Oils'!$A$3:$A$422,SMALL(IF('Appollo For Natural Oils'!$F$3:$F$422&gt;0,ROW('Appollo For Natural Oils'!$F$3:$F$422)-2),ROW(A216))),"")</f>
        <v/>
      </c>
      <c r="B218" s="27">
        <f>SUMIFS('Appollo For Natural Oils'!$E$249:$E$422,'Appollo For Natural Oils'!$A$249:$A$422,$A218,'Appollo For Natural Oils'!$B$249:$B$422,$C218)</f>
        <v>0</v>
      </c>
      <c r="C218" s="85" t="str">
        <f t="array" ref="C218">IFERROR(INDEX('Appollo For Natural Oils'!$B$3:$B$422,SMALL(IF('Appollo For Natural Oils'!$F$3:$F$422&gt;0,ROW('Appollo For Natural Oils'!$F$3:$F$422)-2),ROW(A216))),"")</f>
        <v/>
      </c>
      <c r="D218" s="7">
        <f t="shared" si="7"/>
        <v>0</v>
      </c>
      <c r="E218" s="7">
        <f t="shared" si="8"/>
        <v>0</v>
      </c>
      <c r="F218" s="7"/>
    </row>
    <row r="219" spans="1:6" ht="18.600000000000001" x14ac:dyDescent="0.45">
      <c r="A219" s="5" t="str">
        <f t="array" ref="A219">IFERROR(INDEX('Appollo For Natural Oils'!$A$3:$A$422,SMALL(IF('Appollo For Natural Oils'!$F$3:$F$422&gt;0,ROW('Appollo For Natural Oils'!$F$3:$F$422)-2),ROW(A217))),"")</f>
        <v/>
      </c>
      <c r="B219" s="27">
        <f>SUMIFS('Appollo For Natural Oils'!$E$249:$E$422,'Appollo For Natural Oils'!$A$249:$A$422,$A219,'Appollo For Natural Oils'!$B$249:$B$422,$C219)</f>
        <v>0</v>
      </c>
      <c r="C219" s="107"/>
      <c r="D219" s="7">
        <f t="shared" ref="D219:D304" si="9">IF(AND($B219="",$F219="City Tour"),$A219*2%,$B219*3.8%)</f>
        <v>0</v>
      </c>
      <c r="E219" s="7">
        <f t="shared" ref="E219:E304" si="10">IF(AND($B219="",$F219="City Tour"),$A219*0%,$B219*1%)</f>
        <v>0</v>
      </c>
      <c r="F219" s="92" t="s">
        <v>11</v>
      </c>
    </row>
    <row r="220" spans="1:6" ht="18.600000000000001" x14ac:dyDescent="0.45">
      <c r="A220" s="5" t="str">
        <f t="array" ref="A220">IFERROR(INDEX('Appollo For Natural Oils'!$A$3:$A$422,SMALL(IF('Appollo For Natural Oils'!$F$3:$F$422&gt;0,ROW('Appollo For Natural Oils'!$F$3:$F$422)-2),ROW(A218))),"")</f>
        <v/>
      </c>
      <c r="B220" s="27">
        <f>SUMIFS('Appollo For Natural Oils'!$E$249:$E$422,'Appollo For Natural Oils'!$A$249:$A$422,$A220,'Appollo For Natural Oils'!$B$249:$B$422,$C220)</f>
        <v>0</v>
      </c>
      <c r="C220" s="107"/>
      <c r="D220" s="7">
        <f t="shared" si="9"/>
        <v>0</v>
      </c>
      <c r="E220" s="7">
        <f t="shared" si="10"/>
        <v>0</v>
      </c>
      <c r="F220" s="92" t="s">
        <v>11</v>
      </c>
    </row>
    <row r="221" spans="1:6" ht="18.600000000000001" x14ac:dyDescent="0.45">
      <c r="A221" s="5" t="str">
        <f t="array" ref="A221">IFERROR(INDEX('Appollo For Natural Oils'!$A$3:$A$422,SMALL(IF('Appollo For Natural Oils'!$F$3:$F$422&gt;0,ROW('Appollo For Natural Oils'!$F$3:$F$422)-2),ROW(A219))),"")</f>
        <v/>
      </c>
      <c r="B221" s="27">
        <f>SUMIFS('Appollo For Natural Oils'!$E$249:$E$422,'Appollo For Natural Oils'!$A$249:$A$422,$A221,'Appollo For Natural Oils'!$B$249:$B$422,$C221)</f>
        <v>0</v>
      </c>
      <c r="C221" s="107"/>
      <c r="D221" s="7">
        <f t="shared" si="9"/>
        <v>0</v>
      </c>
      <c r="E221" s="7">
        <f t="shared" si="10"/>
        <v>0</v>
      </c>
      <c r="F221" s="92" t="s">
        <v>11</v>
      </c>
    </row>
    <row r="222" spans="1:6" ht="18.600000000000001" x14ac:dyDescent="0.45">
      <c r="A222" s="5" t="str">
        <f t="array" ref="A222">IFERROR(INDEX('Appollo For Natural Oils'!$A$3:$A$422,SMALL(IF('Appollo For Natural Oils'!$F$3:$F$422&gt;0,ROW('Appollo For Natural Oils'!$F$3:$F$422)-2),ROW(A220))),"")</f>
        <v/>
      </c>
      <c r="B222" s="27">
        <f>SUMIFS('Appollo For Natural Oils'!$E$249:$E$422,'Appollo For Natural Oils'!$A$249:$A$422,$A222,'Appollo For Natural Oils'!$B$249:$B$422,$C222)</f>
        <v>0</v>
      </c>
      <c r="C222" s="107"/>
      <c r="D222" s="7">
        <f t="shared" si="9"/>
        <v>0</v>
      </c>
      <c r="E222" s="7">
        <f t="shared" si="10"/>
        <v>0</v>
      </c>
      <c r="F222" s="92" t="s">
        <v>11</v>
      </c>
    </row>
    <row r="223" spans="1:6" ht="18.600000000000001" x14ac:dyDescent="0.45">
      <c r="A223" s="5" t="str">
        <f t="array" ref="A223">IFERROR(INDEX('Appollo For Natural Oils'!$A$3:$A$422,SMALL(IF('Appollo For Natural Oils'!$F$3:$F$422&gt;0,ROW('Appollo For Natural Oils'!$F$3:$F$422)-2),ROW(A221))),"")</f>
        <v/>
      </c>
      <c r="B223" s="27">
        <f>SUMIFS('Appollo For Natural Oils'!$E$249:$E$422,'Appollo For Natural Oils'!$A$249:$A$422,$A223,'Appollo For Natural Oils'!$B$249:$B$422,$C223)</f>
        <v>0</v>
      </c>
      <c r="C223" s="107"/>
      <c r="D223" s="7">
        <f t="shared" si="9"/>
        <v>0</v>
      </c>
      <c r="E223" s="7">
        <f t="shared" si="10"/>
        <v>0</v>
      </c>
      <c r="F223" s="92" t="s">
        <v>11</v>
      </c>
    </row>
    <row r="224" spans="1:6" ht="18.600000000000001" x14ac:dyDescent="0.45">
      <c r="A224" s="5" t="str">
        <f t="array" ref="A224">IFERROR(INDEX('Appollo For Natural Oils'!$A$3:$A$422,SMALL(IF('Appollo For Natural Oils'!$F$3:$F$422&gt;0,ROW('Appollo For Natural Oils'!$F$3:$F$422)-2),ROW(A222))),"")</f>
        <v/>
      </c>
      <c r="B224" s="27">
        <f>SUMIFS('Appollo For Natural Oils'!$E$249:$E$422,'Appollo For Natural Oils'!$A$249:$A$422,$A224,'Appollo For Natural Oils'!$B$249:$B$422,$C224)</f>
        <v>0</v>
      </c>
      <c r="C224" s="107"/>
      <c r="D224" s="7">
        <f t="shared" si="9"/>
        <v>0</v>
      </c>
      <c r="E224" s="7">
        <f t="shared" si="10"/>
        <v>0</v>
      </c>
      <c r="F224" s="92" t="s">
        <v>11</v>
      </c>
    </row>
    <row r="225" spans="1:6" ht="18.600000000000001" x14ac:dyDescent="0.45">
      <c r="A225" s="5" t="str">
        <f t="array" ref="A225">IFERROR(INDEX('Appollo For Natural Oils'!$A$3:$A$422,SMALL(IF('Appollo For Natural Oils'!$F$3:$F$422&gt;0,ROW('Appollo For Natural Oils'!$F$3:$F$422)-2),ROW(A223))),"")</f>
        <v/>
      </c>
      <c r="B225" s="27">
        <f>SUMIFS('Appollo For Natural Oils'!$E$249:$E$422,'Appollo For Natural Oils'!$A$249:$A$422,$A225,'Appollo For Natural Oils'!$B$249:$B$422,$C225)</f>
        <v>0</v>
      </c>
      <c r="C225" s="107"/>
      <c r="D225" s="7">
        <f t="shared" si="9"/>
        <v>0</v>
      </c>
      <c r="E225" s="7">
        <f t="shared" si="10"/>
        <v>0</v>
      </c>
      <c r="F225" s="92" t="s">
        <v>11</v>
      </c>
    </row>
    <row r="226" spans="1:6" ht="18.600000000000001" x14ac:dyDescent="0.45">
      <c r="A226" s="5" t="str">
        <f t="array" ref="A226">IFERROR(INDEX('Appollo For Natural Oils'!$A$3:$A$422,SMALL(IF('Appollo For Natural Oils'!$F$3:$F$422&gt;0,ROW('Appollo For Natural Oils'!$F$3:$F$422)-2),ROW(A224))),"")</f>
        <v/>
      </c>
      <c r="B226" s="27">
        <f>SUMIFS('Appollo For Natural Oils'!$E$249:$E$422,'Appollo For Natural Oils'!$A$249:$A$422,$A226,'Appollo For Natural Oils'!$B$249:$B$422,$C226)</f>
        <v>0</v>
      </c>
      <c r="C226" s="107"/>
      <c r="D226" s="7">
        <f t="shared" si="9"/>
        <v>0</v>
      </c>
      <c r="E226" s="7">
        <f t="shared" si="10"/>
        <v>0</v>
      </c>
      <c r="F226" s="92" t="s">
        <v>11</v>
      </c>
    </row>
    <row r="227" spans="1:6" ht="18.600000000000001" x14ac:dyDescent="0.45">
      <c r="A227" s="5" t="str">
        <f t="array" ref="A227">IFERROR(INDEX('Appollo For Natural Oils'!$A$3:$A$422,SMALL(IF('Appollo For Natural Oils'!$F$3:$F$422&gt;0,ROW('Appollo For Natural Oils'!$F$3:$F$422)-2),ROW(A225))),"")</f>
        <v/>
      </c>
      <c r="B227" s="27">
        <f>SUMIFS('Appollo For Natural Oils'!$E$249:$E$422,'Appollo For Natural Oils'!$A$249:$A$422,$A227,'Appollo For Natural Oils'!$B$249:$B$422,$C227)</f>
        <v>0</v>
      </c>
      <c r="C227" s="107"/>
      <c r="D227" s="7">
        <f t="shared" si="9"/>
        <v>0</v>
      </c>
      <c r="E227" s="7">
        <f t="shared" si="10"/>
        <v>0</v>
      </c>
      <c r="F227" s="92" t="s">
        <v>11</v>
      </c>
    </row>
    <row r="228" spans="1:6" ht="18.600000000000001" x14ac:dyDescent="0.45">
      <c r="A228" s="5" t="str">
        <f t="array" ref="A228">IFERROR(INDEX('Appollo For Natural Oils'!$A$3:$A$422,SMALL(IF('Appollo For Natural Oils'!$F$3:$F$422&gt;0,ROW('Appollo For Natural Oils'!$F$3:$F$422)-2),ROW(A226))),"")</f>
        <v/>
      </c>
      <c r="B228" s="27">
        <f>SUMIFS('Appollo For Natural Oils'!$E$249:$E$422,'Appollo For Natural Oils'!$A$249:$A$422,$A228,'Appollo For Natural Oils'!$B$249:$B$422,$C228)</f>
        <v>0</v>
      </c>
      <c r="C228" s="107"/>
      <c r="D228" s="7">
        <f t="shared" si="9"/>
        <v>0</v>
      </c>
      <c r="E228" s="7">
        <f t="shared" si="10"/>
        <v>0</v>
      </c>
      <c r="F228" s="92" t="s">
        <v>11</v>
      </c>
    </row>
    <row r="229" spans="1:6" ht="18.600000000000001" x14ac:dyDescent="0.45">
      <c r="A229" s="5" t="str">
        <f t="array" ref="A229">IFERROR(INDEX('Appollo For Natural Oils'!$A$3:$A$422,SMALL(IF('Appollo For Natural Oils'!$F$3:$F$422&gt;0,ROW('Appollo For Natural Oils'!$F$3:$F$422)-2),ROW(A227))),"")</f>
        <v/>
      </c>
      <c r="B229" s="27">
        <f>SUMIFS('Appollo For Natural Oils'!$E$249:$E$422,'Appollo For Natural Oils'!$A$249:$A$422,$A229,'Appollo For Natural Oils'!$B$249:$B$422,$C229)</f>
        <v>0</v>
      </c>
      <c r="C229" s="107"/>
      <c r="D229" s="7">
        <f t="shared" si="9"/>
        <v>0</v>
      </c>
      <c r="E229" s="7">
        <f t="shared" si="10"/>
        <v>0</v>
      </c>
      <c r="F229" s="92" t="s">
        <v>11</v>
      </c>
    </row>
    <row r="230" spans="1:6" ht="18.600000000000001" x14ac:dyDescent="0.45">
      <c r="A230" s="5" t="str">
        <f t="array" ref="A230">IFERROR(INDEX('Appollo For Natural Oils'!$A$3:$A$422,SMALL(IF('Appollo For Natural Oils'!$F$3:$F$422&gt;0,ROW('Appollo For Natural Oils'!$F$3:$F$422)-2),ROW(A228))),"")</f>
        <v/>
      </c>
      <c r="B230" s="27">
        <f>SUMIFS('Appollo For Natural Oils'!$E$249:$E$422,'Appollo For Natural Oils'!$A$249:$A$422,$A230,'Appollo For Natural Oils'!$B$249:$B$422,$C230)</f>
        <v>0</v>
      </c>
      <c r="C230" s="107"/>
      <c r="D230" s="7">
        <f t="shared" si="9"/>
        <v>0</v>
      </c>
      <c r="E230" s="7">
        <f t="shared" si="10"/>
        <v>0</v>
      </c>
      <c r="F230" s="92" t="s">
        <v>11</v>
      </c>
    </row>
    <row r="231" spans="1:6" ht="18.600000000000001" x14ac:dyDescent="0.45">
      <c r="A231" s="5" t="str">
        <f t="array" ref="A231">IFERROR(INDEX('Appollo For Natural Oils'!$A$3:$A$422,SMALL(IF('Appollo For Natural Oils'!$F$3:$F$422&gt;0,ROW('Appollo For Natural Oils'!$F$3:$F$422)-2),ROW(A229))),"")</f>
        <v/>
      </c>
      <c r="B231" s="27">
        <f>SUMIFS('Appollo For Natural Oils'!$E$249:$E$422,'Appollo For Natural Oils'!$A$249:$A$422,$A231,'Appollo For Natural Oils'!$B$249:$B$422,$C231)</f>
        <v>0</v>
      </c>
      <c r="C231" s="107"/>
      <c r="D231" s="7">
        <f t="shared" si="9"/>
        <v>0</v>
      </c>
      <c r="E231" s="7">
        <f t="shared" si="10"/>
        <v>0</v>
      </c>
      <c r="F231" s="92" t="s">
        <v>11</v>
      </c>
    </row>
    <row r="232" spans="1:6" ht="18.600000000000001" x14ac:dyDescent="0.45">
      <c r="A232" s="5" t="str">
        <f t="array" ref="A232">IFERROR(INDEX('Appollo For Natural Oils'!$A$3:$A$422,SMALL(IF('Appollo For Natural Oils'!$F$3:$F$422&gt;0,ROW('Appollo For Natural Oils'!$F$3:$F$422)-2),ROW(A230))),"")</f>
        <v/>
      </c>
      <c r="B232" s="27">
        <f>SUMIFS('Appollo For Natural Oils'!$E$249:$E$422,'Appollo For Natural Oils'!$A$249:$A$422,$A232,'Appollo For Natural Oils'!$B$249:$B$422,$C232)</f>
        <v>0</v>
      </c>
      <c r="C232" s="107"/>
      <c r="D232" s="7">
        <f t="shared" si="9"/>
        <v>0</v>
      </c>
      <c r="E232" s="7">
        <f t="shared" si="10"/>
        <v>0</v>
      </c>
      <c r="F232" s="92" t="s">
        <v>11</v>
      </c>
    </row>
    <row r="233" spans="1:6" ht="18.600000000000001" x14ac:dyDescent="0.45">
      <c r="A233" s="5" t="str">
        <f t="array" ref="A233">IFERROR(INDEX('Appollo For Natural Oils'!$A$3:$A$422,SMALL(IF('Appollo For Natural Oils'!$F$3:$F$422&gt;0,ROW('Appollo For Natural Oils'!$F$3:$F$422)-2),ROW(A231))),"")</f>
        <v/>
      </c>
      <c r="B233" s="27">
        <f>SUMIFS('Appollo For Natural Oils'!$E$249:$E$422,'Appollo For Natural Oils'!$A$249:$A$422,$A233,'Appollo For Natural Oils'!$B$249:$B$422,$C233)</f>
        <v>0</v>
      </c>
      <c r="C233" s="107"/>
      <c r="D233" s="7">
        <f t="shared" si="9"/>
        <v>0</v>
      </c>
      <c r="E233" s="7">
        <f t="shared" si="10"/>
        <v>0</v>
      </c>
      <c r="F233" s="92" t="s">
        <v>11</v>
      </c>
    </row>
    <row r="234" spans="1:6" ht="18.600000000000001" x14ac:dyDescent="0.45">
      <c r="A234" s="5" t="str">
        <f t="array" ref="A234">IFERROR(INDEX('Appollo For Natural Oils'!$A$3:$A$422,SMALL(IF('Appollo For Natural Oils'!$F$3:$F$422&gt;0,ROW('Appollo For Natural Oils'!$F$3:$F$422)-2),ROW(A232))),"")</f>
        <v/>
      </c>
      <c r="B234" s="27">
        <f>SUMIFS('Appollo For Natural Oils'!$E$249:$E$422,'Appollo For Natural Oils'!$A$249:$A$422,$A234,'Appollo For Natural Oils'!$B$249:$B$422,$C234)</f>
        <v>0</v>
      </c>
      <c r="C234" s="107"/>
      <c r="D234" s="7">
        <f t="shared" si="9"/>
        <v>0</v>
      </c>
      <c r="E234" s="7">
        <f t="shared" si="10"/>
        <v>0</v>
      </c>
      <c r="F234" s="92" t="s">
        <v>11</v>
      </c>
    </row>
    <row r="235" spans="1:6" ht="18.600000000000001" x14ac:dyDescent="0.45">
      <c r="A235" s="5" t="str">
        <f t="array" ref="A235">IFERROR(INDEX('Appollo For Natural Oils'!$A$3:$A$422,SMALL(IF('Appollo For Natural Oils'!$F$3:$F$422&gt;0,ROW('Appollo For Natural Oils'!$F$3:$F$422)-2),ROW(A233))),"")</f>
        <v/>
      </c>
      <c r="B235" s="27">
        <f>SUMIFS('Appollo For Natural Oils'!$E$249:$E$422,'Appollo For Natural Oils'!$A$249:$A$422,$A235,'Appollo For Natural Oils'!$B$249:$B$422,$C235)</f>
        <v>0</v>
      </c>
      <c r="C235" s="107"/>
      <c r="D235" s="7">
        <f t="shared" si="9"/>
        <v>0</v>
      </c>
      <c r="E235" s="7">
        <f t="shared" si="10"/>
        <v>0</v>
      </c>
      <c r="F235" s="92" t="s">
        <v>11</v>
      </c>
    </row>
    <row r="236" spans="1:6" ht="18.600000000000001" x14ac:dyDescent="0.45">
      <c r="A236" s="5" t="str">
        <f t="array" ref="A236">IFERROR(INDEX('Appollo For Natural Oils'!$A$3:$A$422,SMALL(IF('Appollo For Natural Oils'!$F$3:$F$422&gt;0,ROW('Appollo For Natural Oils'!$F$3:$F$422)-2),ROW(A234))),"")</f>
        <v/>
      </c>
      <c r="B236" s="27">
        <f>SUMIFS('Appollo For Natural Oils'!$E$249:$E$422,'Appollo For Natural Oils'!$A$249:$A$422,$A236,'Appollo For Natural Oils'!$B$249:$B$422,$C236)</f>
        <v>0</v>
      </c>
      <c r="C236" s="107"/>
      <c r="D236" s="7">
        <f t="shared" si="9"/>
        <v>0</v>
      </c>
      <c r="E236" s="7">
        <f t="shared" si="10"/>
        <v>0</v>
      </c>
      <c r="F236" s="92" t="s">
        <v>11</v>
      </c>
    </row>
    <row r="237" spans="1:6" ht="18.600000000000001" x14ac:dyDescent="0.45">
      <c r="A237" s="5" t="str">
        <f t="array" ref="A237">IFERROR(INDEX('Appollo For Natural Oils'!$A$3:$A$422,SMALL(IF('Appollo For Natural Oils'!$F$3:$F$422&gt;0,ROW('Appollo For Natural Oils'!$F$3:$F$422)-2),ROW(A235))),"")</f>
        <v/>
      </c>
      <c r="B237" s="27">
        <f>SUMIFS('Appollo For Natural Oils'!$E$249:$E$422,'Appollo For Natural Oils'!$A$249:$A$422,$A237,'Appollo For Natural Oils'!$B$249:$B$422,$C237)</f>
        <v>0</v>
      </c>
      <c r="C237" s="107"/>
      <c r="D237" s="7">
        <f t="shared" si="9"/>
        <v>0</v>
      </c>
      <c r="E237" s="7">
        <f t="shared" si="10"/>
        <v>0</v>
      </c>
      <c r="F237" s="92" t="s">
        <v>11</v>
      </c>
    </row>
    <row r="238" spans="1:6" ht="18.600000000000001" x14ac:dyDescent="0.45">
      <c r="A238" s="5" t="str">
        <f t="array" ref="A238">IFERROR(INDEX('Appollo For Natural Oils'!$A$3:$A$422,SMALL(IF('Appollo For Natural Oils'!$F$3:$F$422&gt;0,ROW('Appollo For Natural Oils'!$F$3:$F$422)-2),ROW(A236))),"")</f>
        <v/>
      </c>
      <c r="B238" s="27">
        <f>SUMIFS('Appollo For Natural Oils'!$E$249:$E$422,'Appollo For Natural Oils'!$A$249:$A$422,$A238,'Appollo For Natural Oils'!$B$249:$B$422,$C238)</f>
        <v>0</v>
      </c>
      <c r="C238" s="107"/>
      <c r="D238" s="7">
        <f t="shared" si="9"/>
        <v>0</v>
      </c>
      <c r="E238" s="7">
        <f t="shared" si="10"/>
        <v>0</v>
      </c>
      <c r="F238" s="92" t="s">
        <v>11</v>
      </c>
    </row>
    <row r="239" spans="1:6" ht="18.600000000000001" x14ac:dyDescent="0.45">
      <c r="A239" s="5" t="str">
        <f t="array" ref="A239">IFERROR(INDEX('Appollo For Natural Oils'!$A$3:$A$422,SMALL(IF('Appollo For Natural Oils'!$F$3:$F$422&gt;0,ROW('Appollo For Natural Oils'!$F$3:$F$422)-2),ROW(A237))),"")</f>
        <v/>
      </c>
      <c r="B239" s="27">
        <f>SUMIFS('Appollo For Natural Oils'!$E$249:$E$422,'Appollo For Natural Oils'!$A$249:$A$422,$A239,'Appollo For Natural Oils'!$B$249:$B$422,$C239)</f>
        <v>0</v>
      </c>
      <c r="C239" s="107"/>
      <c r="D239" s="7">
        <f t="shared" si="9"/>
        <v>0</v>
      </c>
      <c r="E239" s="7">
        <f t="shared" si="10"/>
        <v>0</v>
      </c>
      <c r="F239" s="92" t="s">
        <v>11</v>
      </c>
    </row>
    <row r="240" spans="1:6" ht="18.600000000000001" x14ac:dyDescent="0.45">
      <c r="A240" s="5" t="str">
        <f t="array" ref="A240">IFERROR(INDEX('Appollo For Natural Oils'!$A$3:$A$422,SMALL(IF('Appollo For Natural Oils'!$F$3:$F$422&gt;0,ROW('Appollo For Natural Oils'!$F$3:$F$422)-2),ROW(A238))),"")</f>
        <v/>
      </c>
      <c r="B240" s="27">
        <f>SUMIFS('Appollo For Natural Oils'!$E$249:$E$422,'Appollo For Natural Oils'!$A$249:$A$422,$A240,'Appollo For Natural Oils'!$B$249:$B$422,$C240)</f>
        <v>0</v>
      </c>
      <c r="C240" s="107"/>
      <c r="D240" s="7">
        <f t="shared" si="9"/>
        <v>0</v>
      </c>
      <c r="E240" s="7">
        <f t="shared" si="10"/>
        <v>0</v>
      </c>
      <c r="F240" s="92" t="s">
        <v>11</v>
      </c>
    </row>
    <row r="241" spans="1:6" ht="18.600000000000001" x14ac:dyDescent="0.45">
      <c r="A241" s="5" t="str">
        <f t="array" ref="A241">IFERROR(INDEX('Appollo For Natural Oils'!$A$3:$A$422,SMALL(IF('Appollo For Natural Oils'!$F$3:$F$422&gt;0,ROW('Appollo For Natural Oils'!$F$3:$F$422)-2),ROW(A239))),"")</f>
        <v/>
      </c>
      <c r="B241" s="27">
        <f>SUMIFS('Appollo For Natural Oils'!$E$249:$E$422,'Appollo For Natural Oils'!$A$249:$A$422,$A241,'Appollo For Natural Oils'!$B$249:$B$422,$C241)</f>
        <v>0</v>
      </c>
      <c r="C241" s="107"/>
      <c r="D241" s="7">
        <f t="shared" si="9"/>
        <v>0</v>
      </c>
      <c r="E241" s="7">
        <f t="shared" si="10"/>
        <v>0</v>
      </c>
      <c r="F241" s="92" t="s">
        <v>11</v>
      </c>
    </row>
    <row r="242" spans="1:6" ht="18.600000000000001" x14ac:dyDescent="0.45">
      <c r="A242" s="5" t="str">
        <f t="array" ref="A242">IFERROR(INDEX('Appollo For Natural Oils'!$A$3:$A$422,SMALL(IF('Appollo For Natural Oils'!$F$3:$F$422&gt;0,ROW('Appollo For Natural Oils'!$F$3:$F$422)-2),ROW(A240))),"")</f>
        <v/>
      </c>
      <c r="B242" s="27">
        <f>SUMIFS('Appollo For Natural Oils'!$E$249:$E$422,'Appollo For Natural Oils'!$A$249:$A$422,$A242,'Appollo For Natural Oils'!$B$249:$B$422,$C242)</f>
        <v>0</v>
      </c>
      <c r="C242" s="107"/>
      <c r="D242" s="7">
        <f t="shared" si="9"/>
        <v>0</v>
      </c>
      <c r="E242" s="7">
        <f t="shared" si="10"/>
        <v>0</v>
      </c>
      <c r="F242" s="92" t="s">
        <v>11</v>
      </c>
    </row>
    <row r="243" spans="1:6" ht="18.600000000000001" x14ac:dyDescent="0.45">
      <c r="A243" s="5" t="str">
        <f t="array" ref="A243">IFERROR(INDEX('Appollo For Natural Oils'!$A$3:$A$422,SMALL(IF('Appollo For Natural Oils'!$F$3:$F$422&gt;0,ROW('Appollo For Natural Oils'!$F$3:$F$422)-2),ROW(A241))),"")</f>
        <v/>
      </c>
      <c r="B243" s="27">
        <f>SUMIFS('Appollo For Natural Oils'!$E$249:$E$422,'Appollo For Natural Oils'!$A$249:$A$422,$A243,'Appollo For Natural Oils'!$B$249:$B$422,$C243)</f>
        <v>0</v>
      </c>
      <c r="C243" s="107"/>
      <c r="D243" s="7">
        <f t="shared" si="9"/>
        <v>0</v>
      </c>
      <c r="E243" s="7">
        <f t="shared" si="10"/>
        <v>0</v>
      </c>
      <c r="F243" s="92" t="s">
        <v>11</v>
      </c>
    </row>
    <row r="244" spans="1:6" ht="18.600000000000001" x14ac:dyDescent="0.45">
      <c r="A244" s="5" t="str">
        <f t="array" ref="A244">IFERROR(INDEX('Appollo For Natural Oils'!$A$3:$A$422,SMALL(IF('Appollo For Natural Oils'!$F$3:$F$422&gt;0,ROW('Appollo For Natural Oils'!$F$3:$F$422)-2),ROW(A242))),"")</f>
        <v/>
      </c>
      <c r="B244" s="27">
        <f>SUMIFS('Appollo For Natural Oils'!$E$249:$E$422,'Appollo For Natural Oils'!$A$249:$A$422,$A244,'Appollo For Natural Oils'!$B$249:$B$422,$C244)</f>
        <v>0</v>
      </c>
      <c r="C244" s="107"/>
      <c r="D244" s="7">
        <f t="shared" si="9"/>
        <v>0</v>
      </c>
      <c r="E244" s="7">
        <f t="shared" si="10"/>
        <v>0</v>
      </c>
      <c r="F244" s="92" t="s">
        <v>11</v>
      </c>
    </row>
    <row r="245" spans="1:6" ht="18.600000000000001" x14ac:dyDescent="0.45">
      <c r="A245" s="5" t="str">
        <f t="array" ref="A245">IFERROR(INDEX('Appollo For Natural Oils'!$A$3:$A$422,SMALL(IF('Appollo For Natural Oils'!$F$3:$F$422&gt;0,ROW('Appollo For Natural Oils'!$F$3:$F$422)-2),ROW(A243))),"")</f>
        <v/>
      </c>
      <c r="B245" s="27">
        <f>SUMIFS('Appollo For Natural Oils'!$E$249:$E$422,'Appollo For Natural Oils'!$A$249:$A$422,$A245,'Appollo For Natural Oils'!$B$249:$B$422,$C245)</f>
        <v>0</v>
      </c>
      <c r="C245" s="107"/>
      <c r="D245" s="7">
        <f t="shared" si="9"/>
        <v>0</v>
      </c>
      <c r="E245" s="7">
        <f t="shared" si="10"/>
        <v>0</v>
      </c>
      <c r="F245" s="92" t="s">
        <v>11</v>
      </c>
    </row>
    <row r="246" spans="1:6" ht="18.600000000000001" x14ac:dyDescent="0.45">
      <c r="A246" s="5" t="str">
        <f t="array" ref="A246">IFERROR(INDEX('Appollo For Natural Oils'!$A$3:$A$422,SMALL(IF('Appollo For Natural Oils'!$F$3:$F$422&gt;0,ROW('Appollo For Natural Oils'!$F$3:$F$422)-2),ROW(A244))),"")</f>
        <v/>
      </c>
      <c r="B246" s="27">
        <f>SUMIFS('Appollo For Natural Oils'!$E$249:$E$422,'Appollo For Natural Oils'!$A$249:$A$422,$A246,'Appollo For Natural Oils'!$B$249:$B$422,$C246)</f>
        <v>0</v>
      </c>
      <c r="C246" s="107"/>
      <c r="D246" s="7">
        <f t="shared" si="9"/>
        <v>0</v>
      </c>
      <c r="E246" s="7">
        <f t="shared" si="10"/>
        <v>0</v>
      </c>
      <c r="F246" s="92" t="s">
        <v>11</v>
      </c>
    </row>
    <row r="247" spans="1:6" ht="18.600000000000001" x14ac:dyDescent="0.45">
      <c r="A247" s="5" t="str">
        <f t="array" ref="A247">IFERROR(INDEX('Appollo For Natural Oils'!$A$3:$A$422,SMALL(IF('Appollo For Natural Oils'!$F$3:$F$422&gt;0,ROW('Appollo For Natural Oils'!$F$3:$F$422)-2),ROW(A245))),"")</f>
        <v/>
      </c>
      <c r="B247" s="27">
        <f>SUMIFS('Appollo For Natural Oils'!$E$249:$E$422,'Appollo For Natural Oils'!$A$249:$A$422,$A247,'Appollo For Natural Oils'!$B$249:$B$422,$C247)</f>
        <v>0</v>
      </c>
      <c r="C247" s="107"/>
      <c r="D247" s="7">
        <f t="shared" si="9"/>
        <v>0</v>
      </c>
      <c r="E247" s="7">
        <f t="shared" si="10"/>
        <v>0</v>
      </c>
      <c r="F247" s="92" t="s">
        <v>11</v>
      </c>
    </row>
    <row r="248" spans="1:6" ht="18.600000000000001" x14ac:dyDescent="0.45">
      <c r="A248" s="5" t="str">
        <f t="array" ref="A248">IFERROR(INDEX('Appollo For Natural Oils'!$A$3:$A$422,SMALL(IF('Appollo For Natural Oils'!$F$3:$F$422&gt;0,ROW('Appollo For Natural Oils'!$F$3:$F$422)-2),ROW(A246))),"")</f>
        <v/>
      </c>
      <c r="B248" s="27">
        <f>SUMIFS('Appollo For Natural Oils'!$E$249:$E$422,'Appollo For Natural Oils'!$A$249:$A$422,$A248,'Appollo For Natural Oils'!$B$249:$B$422,$C248)</f>
        <v>0</v>
      </c>
      <c r="C248" s="107"/>
      <c r="D248" s="7">
        <f t="shared" si="9"/>
        <v>0</v>
      </c>
      <c r="E248" s="7">
        <f t="shared" si="10"/>
        <v>0</v>
      </c>
      <c r="F248" s="92" t="s">
        <v>11</v>
      </c>
    </row>
    <row r="249" spans="1:6" ht="18.600000000000001" x14ac:dyDescent="0.45">
      <c r="A249" s="5" t="str">
        <f t="array" ref="A249">IFERROR(INDEX('Appollo For Natural Oils'!$A$3:$A$422,SMALL(IF('Appollo For Natural Oils'!$F$3:$F$422&gt;0,ROW('Appollo For Natural Oils'!$F$3:$F$422)-2),ROW(A247))),"")</f>
        <v/>
      </c>
      <c r="B249" s="27">
        <f>SUMIFS('Appollo For Natural Oils'!$E$249:$E$422,'Appollo For Natural Oils'!$A$249:$A$422,$A249,'Appollo For Natural Oils'!$B$249:$B$422,$C249)</f>
        <v>0</v>
      </c>
      <c r="C249" s="107"/>
      <c r="D249" s="7">
        <f t="shared" si="9"/>
        <v>0</v>
      </c>
      <c r="E249" s="7">
        <f t="shared" si="10"/>
        <v>0</v>
      </c>
      <c r="F249" s="92" t="s">
        <v>11</v>
      </c>
    </row>
    <row r="250" spans="1:6" ht="18.600000000000001" x14ac:dyDescent="0.45">
      <c r="A250" s="5" t="str">
        <f t="array" ref="A250">IFERROR(INDEX('Appollo For Natural Oils'!$A$3:$A$422,SMALL(IF('Appollo For Natural Oils'!$F$3:$F$422&gt;0,ROW('Appollo For Natural Oils'!$F$3:$F$422)-2),ROW(A248))),"")</f>
        <v/>
      </c>
      <c r="B250" s="27">
        <f>SUMIFS('Appollo For Natural Oils'!$E$249:$E$422,'Appollo For Natural Oils'!$A$249:$A$422,$A250,'Appollo For Natural Oils'!$B$249:$B$422,$C250)</f>
        <v>0</v>
      </c>
      <c r="C250" s="107"/>
      <c r="D250" s="7">
        <f t="shared" si="9"/>
        <v>0</v>
      </c>
      <c r="E250" s="7">
        <f t="shared" si="10"/>
        <v>0</v>
      </c>
      <c r="F250" s="92" t="s">
        <v>11</v>
      </c>
    </row>
    <row r="251" spans="1:6" ht="18.600000000000001" x14ac:dyDescent="0.45">
      <c r="A251" s="5" t="str">
        <f t="array" ref="A251">IFERROR(INDEX('Appollo For Natural Oils'!$A$3:$A$422,SMALL(IF('Appollo For Natural Oils'!$F$3:$F$422&gt;0,ROW('Appollo For Natural Oils'!$F$3:$F$422)-2),ROW(A249))),"")</f>
        <v/>
      </c>
      <c r="B251" s="27">
        <f>SUMIFS('Appollo For Natural Oils'!$E$249:$E$422,'Appollo For Natural Oils'!$A$249:$A$422,$A251,'Appollo For Natural Oils'!$B$249:$B$422,$C251)</f>
        <v>0</v>
      </c>
      <c r="C251" s="107"/>
      <c r="D251" s="7">
        <f t="shared" si="9"/>
        <v>0</v>
      </c>
      <c r="E251" s="7">
        <f t="shared" si="10"/>
        <v>0</v>
      </c>
      <c r="F251" s="92" t="s">
        <v>11</v>
      </c>
    </row>
    <row r="252" spans="1:6" ht="18.600000000000001" x14ac:dyDescent="0.45">
      <c r="A252" s="5" t="str">
        <f t="array" ref="A252">IFERROR(INDEX('Appollo For Natural Oils'!$A$3:$A$422,SMALL(IF('Appollo For Natural Oils'!$F$3:$F$422&gt;0,ROW('Appollo For Natural Oils'!$F$3:$F$422)-2),ROW(A250))),"")</f>
        <v/>
      </c>
      <c r="B252" s="27">
        <f>SUMIFS('Appollo For Natural Oils'!$E$249:$E$422,'Appollo For Natural Oils'!$A$249:$A$422,$A252,'Appollo For Natural Oils'!$B$249:$B$422,$C252)</f>
        <v>0</v>
      </c>
      <c r="C252" s="107"/>
      <c r="D252" s="7">
        <f t="shared" si="9"/>
        <v>0</v>
      </c>
      <c r="E252" s="7">
        <f t="shared" si="10"/>
        <v>0</v>
      </c>
      <c r="F252" s="92" t="s">
        <v>11</v>
      </c>
    </row>
    <row r="253" spans="1:6" ht="18.600000000000001" x14ac:dyDescent="0.45">
      <c r="A253" s="5" t="str">
        <f t="array" ref="A253">IFERROR(INDEX('Appollo For Natural Oils'!$A$3:$A$422,SMALL(IF('Appollo For Natural Oils'!$F$3:$F$422&gt;0,ROW('Appollo For Natural Oils'!$F$3:$F$422)-2),ROW(A251))),"")</f>
        <v/>
      </c>
      <c r="B253" s="27">
        <f>SUMIFS('Appollo For Natural Oils'!$E$249:$E$422,'Appollo For Natural Oils'!$A$249:$A$422,$A253,'Appollo For Natural Oils'!$B$249:$B$422,$C253)</f>
        <v>0</v>
      </c>
      <c r="C253" s="107"/>
      <c r="D253" s="7">
        <f t="shared" si="9"/>
        <v>0</v>
      </c>
      <c r="E253" s="7">
        <f t="shared" si="10"/>
        <v>0</v>
      </c>
      <c r="F253" s="92" t="s">
        <v>11</v>
      </c>
    </row>
    <row r="254" spans="1:6" ht="18.600000000000001" x14ac:dyDescent="0.45">
      <c r="A254" s="5" t="str">
        <f t="array" ref="A254">IFERROR(INDEX('Appollo For Natural Oils'!$A$3:$A$422,SMALL(IF('Appollo For Natural Oils'!$F$3:$F$422&gt;0,ROW('Appollo For Natural Oils'!$F$3:$F$422)-2),ROW(A252))),"")</f>
        <v/>
      </c>
      <c r="B254" s="27">
        <f>SUMIFS('Appollo For Natural Oils'!$E$249:$E$422,'Appollo For Natural Oils'!$A$249:$A$422,$A254,'Appollo For Natural Oils'!$B$249:$B$422,$C254)</f>
        <v>0</v>
      </c>
      <c r="C254" s="107"/>
      <c r="D254" s="7">
        <f t="shared" si="9"/>
        <v>0</v>
      </c>
      <c r="E254" s="7">
        <f t="shared" si="10"/>
        <v>0</v>
      </c>
      <c r="F254" s="92" t="s">
        <v>11</v>
      </c>
    </row>
    <row r="255" spans="1:6" ht="18.600000000000001" x14ac:dyDescent="0.45">
      <c r="A255" s="5" t="str">
        <f t="array" ref="A255">IFERROR(INDEX('Appollo For Natural Oils'!$A$3:$A$422,SMALL(IF('Appollo For Natural Oils'!$F$3:$F$422&gt;0,ROW('Appollo For Natural Oils'!$F$3:$F$422)-2),ROW(A253))),"")</f>
        <v/>
      </c>
      <c r="B255" s="27">
        <f>SUMIFS('Appollo For Natural Oils'!$E$249:$E$422,'Appollo For Natural Oils'!$A$249:$A$422,$A255,'Appollo For Natural Oils'!$B$249:$B$422,$C255)</f>
        <v>0</v>
      </c>
      <c r="C255" s="107"/>
      <c r="D255" s="7">
        <f t="shared" si="9"/>
        <v>0</v>
      </c>
      <c r="E255" s="7">
        <f t="shared" si="10"/>
        <v>0</v>
      </c>
      <c r="F255" s="92" t="s">
        <v>11</v>
      </c>
    </row>
    <row r="256" spans="1:6" ht="18.600000000000001" x14ac:dyDescent="0.45">
      <c r="A256" s="5" t="str">
        <f t="array" ref="A256">IFERROR(INDEX('Appollo For Natural Oils'!$A$3:$A$422,SMALL(IF('Appollo For Natural Oils'!$F$3:$F$422&gt;0,ROW('Appollo For Natural Oils'!$F$3:$F$422)-2),ROW(A254))),"")</f>
        <v/>
      </c>
      <c r="B256" s="27">
        <f>SUMIFS('Appollo For Natural Oils'!$E$249:$E$422,'Appollo For Natural Oils'!$A$249:$A$422,$A256,'Appollo For Natural Oils'!$B$249:$B$422,$C256)</f>
        <v>0</v>
      </c>
      <c r="C256" s="107"/>
      <c r="D256" s="7">
        <f t="shared" si="9"/>
        <v>0</v>
      </c>
      <c r="E256" s="7">
        <f t="shared" si="10"/>
        <v>0</v>
      </c>
      <c r="F256" s="92" t="s">
        <v>11</v>
      </c>
    </row>
    <row r="257" spans="1:6" ht="18.600000000000001" x14ac:dyDescent="0.45">
      <c r="A257" s="5" t="str">
        <f t="array" ref="A257">IFERROR(INDEX('Appollo For Natural Oils'!$A$3:$A$422,SMALL(IF('Appollo For Natural Oils'!$F$3:$F$422&gt;0,ROW('Appollo For Natural Oils'!$F$3:$F$422)-2),ROW(A255))),"")</f>
        <v/>
      </c>
      <c r="B257" s="27">
        <f>SUMIFS('Appollo For Natural Oils'!$E$249:$E$422,'Appollo For Natural Oils'!$A$249:$A$422,$A257,'Appollo For Natural Oils'!$B$249:$B$422,$C257)</f>
        <v>0</v>
      </c>
      <c r="C257" s="107"/>
      <c r="D257" s="7">
        <f t="shared" si="9"/>
        <v>0</v>
      </c>
      <c r="E257" s="7">
        <f t="shared" si="10"/>
        <v>0</v>
      </c>
      <c r="F257" s="92" t="s">
        <v>11</v>
      </c>
    </row>
    <row r="258" spans="1:6" ht="18.600000000000001" x14ac:dyDescent="0.45">
      <c r="A258" s="5" t="str">
        <f t="array" ref="A258">IFERROR(INDEX('Appollo For Natural Oils'!$A$3:$A$422,SMALL(IF('Appollo For Natural Oils'!$F$3:$F$422&gt;0,ROW('Appollo For Natural Oils'!$F$3:$F$422)-2),ROW(A256))),"")</f>
        <v/>
      </c>
      <c r="B258" s="27">
        <f>SUMIFS('Appollo For Natural Oils'!$E$249:$E$422,'Appollo For Natural Oils'!$A$249:$A$422,$A258,'Appollo For Natural Oils'!$B$249:$B$422,$C258)</f>
        <v>0</v>
      </c>
      <c r="C258" s="107"/>
      <c r="D258" s="7">
        <f t="shared" si="9"/>
        <v>0</v>
      </c>
      <c r="E258" s="7">
        <f t="shared" si="10"/>
        <v>0</v>
      </c>
      <c r="F258" s="92" t="s">
        <v>11</v>
      </c>
    </row>
    <row r="259" spans="1:6" ht="18.600000000000001" x14ac:dyDescent="0.45">
      <c r="A259" s="5" t="str">
        <f t="array" ref="A259">IFERROR(INDEX('Appollo For Natural Oils'!$A$3:$A$422,SMALL(IF('Appollo For Natural Oils'!$F$3:$F$422&gt;0,ROW('Appollo For Natural Oils'!$F$3:$F$422)-2),ROW(A257))),"")</f>
        <v/>
      </c>
      <c r="B259" s="27">
        <f>SUMIFS('Appollo For Natural Oils'!$E$249:$E$422,'Appollo For Natural Oils'!$A$249:$A$422,$A259,'Appollo For Natural Oils'!$B$249:$B$422,$C259)</f>
        <v>0</v>
      </c>
      <c r="C259" s="107"/>
      <c r="D259" s="7">
        <f t="shared" si="9"/>
        <v>0</v>
      </c>
      <c r="E259" s="7">
        <f t="shared" si="10"/>
        <v>0</v>
      </c>
      <c r="F259" s="92" t="s">
        <v>11</v>
      </c>
    </row>
    <row r="260" spans="1:6" ht="18.600000000000001" x14ac:dyDescent="0.45">
      <c r="A260" s="5" t="str">
        <f t="array" ref="A260">IFERROR(INDEX('Appollo For Natural Oils'!$A$3:$A$422,SMALL(IF('Appollo For Natural Oils'!$F$3:$F$422&gt;0,ROW('Appollo For Natural Oils'!$F$3:$F$422)-2),ROW(A258))),"")</f>
        <v/>
      </c>
      <c r="B260" s="27">
        <f>SUMIFS('Appollo For Natural Oils'!$E$249:$E$422,'Appollo For Natural Oils'!$A$249:$A$422,$A260,'Appollo For Natural Oils'!$B$249:$B$422,$C260)</f>
        <v>0</v>
      </c>
      <c r="C260" s="107"/>
      <c r="D260" s="7">
        <f t="shared" si="9"/>
        <v>0</v>
      </c>
      <c r="E260" s="7">
        <f t="shared" si="10"/>
        <v>0</v>
      </c>
      <c r="F260" s="92" t="s">
        <v>11</v>
      </c>
    </row>
    <row r="261" spans="1:6" ht="18.600000000000001" x14ac:dyDescent="0.45">
      <c r="A261" s="5" t="str">
        <f t="array" ref="A261">IFERROR(INDEX('Appollo For Natural Oils'!$A$3:$A$422,SMALL(IF('Appollo For Natural Oils'!$F$3:$F$422&gt;0,ROW('Appollo For Natural Oils'!$F$3:$F$422)-2),ROW(A259))),"")</f>
        <v/>
      </c>
      <c r="B261" s="27">
        <f>SUMIFS('Appollo For Natural Oils'!$E$249:$E$422,'Appollo For Natural Oils'!$A$249:$A$422,$A261,'Appollo For Natural Oils'!$B$249:$B$422,$C261)</f>
        <v>0</v>
      </c>
      <c r="C261" s="107"/>
      <c r="D261" s="7">
        <f t="shared" si="9"/>
        <v>0</v>
      </c>
      <c r="E261" s="7">
        <f t="shared" si="10"/>
        <v>0</v>
      </c>
      <c r="F261" s="92" t="s">
        <v>11</v>
      </c>
    </row>
    <row r="262" spans="1:6" ht="18.600000000000001" x14ac:dyDescent="0.45">
      <c r="A262" s="5" t="str">
        <f t="array" ref="A262">IFERROR(INDEX('Appollo For Natural Oils'!$A$3:$A$422,SMALL(IF('Appollo For Natural Oils'!$F$3:$F$422&gt;0,ROW('Appollo For Natural Oils'!$F$3:$F$422)-2),ROW(A260))),"")</f>
        <v/>
      </c>
      <c r="B262" s="27">
        <f>SUMIFS('Appollo For Natural Oils'!$E$249:$E$422,'Appollo For Natural Oils'!$A$249:$A$422,$A262,'Appollo For Natural Oils'!$B$249:$B$422,$C262)</f>
        <v>0</v>
      </c>
      <c r="C262" s="107"/>
      <c r="D262" s="7">
        <f t="shared" si="9"/>
        <v>0</v>
      </c>
      <c r="E262" s="7">
        <f t="shared" si="10"/>
        <v>0</v>
      </c>
      <c r="F262" s="92" t="s">
        <v>11</v>
      </c>
    </row>
    <row r="263" spans="1:6" ht="18.600000000000001" x14ac:dyDescent="0.45">
      <c r="A263" s="5" t="str">
        <f t="array" ref="A263">IFERROR(INDEX('Appollo For Natural Oils'!$A$3:$A$422,SMALL(IF('Appollo For Natural Oils'!$F$3:$F$422&gt;0,ROW('Appollo For Natural Oils'!$F$3:$F$422)-2),ROW(A261))),"")</f>
        <v/>
      </c>
      <c r="B263" s="27">
        <f>SUMIFS('Appollo For Natural Oils'!$E$249:$E$422,'Appollo For Natural Oils'!$A$249:$A$422,$A263,'Appollo For Natural Oils'!$B$249:$B$422,$C263)</f>
        <v>0</v>
      </c>
      <c r="C263" s="107"/>
      <c r="D263" s="7">
        <f t="shared" si="9"/>
        <v>0</v>
      </c>
      <c r="E263" s="7">
        <f t="shared" si="10"/>
        <v>0</v>
      </c>
      <c r="F263" s="92" t="s">
        <v>11</v>
      </c>
    </row>
    <row r="264" spans="1:6" ht="18.600000000000001" x14ac:dyDescent="0.45">
      <c r="A264" s="5" t="str">
        <f t="array" ref="A264">IFERROR(INDEX('Appollo For Natural Oils'!$A$3:$A$422,SMALL(IF('Appollo For Natural Oils'!$F$3:$F$422&gt;0,ROW('Appollo For Natural Oils'!$F$3:$F$422)-2),ROW(A262))),"")</f>
        <v/>
      </c>
      <c r="B264" s="27">
        <f>SUMIFS('Appollo For Natural Oils'!$E$249:$E$422,'Appollo For Natural Oils'!$A$249:$A$422,$A264,'Appollo For Natural Oils'!$B$249:$B$422,$C264)</f>
        <v>0</v>
      </c>
      <c r="C264" s="107"/>
      <c r="D264" s="7">
        <f t="shared" si="9"/>
        <v>0</v>
      </c>
      <c r="E264" s="7">
        <f t="shared" si="10"/>
        <v>0</v>
      </c>
      <c r="F264" s="92" t="s">
        <v>11</v>
      </c>
    </row>
    <row r="265" spans="1:6" ht="18.600000000000001" x14ac:dyDescent="0.45">
      <c r="A265" s="5" t="str">
        <f t="array" ref="A265">IFERROR(INDEX('Appollo For Natural Oils'!$A$3:$A$422,SMALL(IF('Appollo For Natural Oils'!$F$3:$F$422&gt;0,ROW('Appollo For Natural Oils'!$F$3:$F$422)-2),ROW(A263))),"")</f>
        <v/>
      </c>
      <c r="B265" s="27">
        <f>SUMIFS('Appollo For Natural Oils'!$E$249:$E$422,'Appollo For Natural Oils'!$A$249:$A$422,$A265,'Appollo For Natural Oils'!$B$249:$B$422,$C265)</f>
        <v>0</v>
      </c>
      <c r="C265" s="107"/>
      <c r="D265" s="7">
        <f t="shared" si="9"/>
        <v>0</v>
      </c>
      <c r="E265" s="7">
        <f t="shared" si="10"/>
        <v>0</v>
      </c>
      <c r="F265" s="92" t="s">
        <v>11</v>
      </c>
    </row>
    <row r="266" spans="1:6" ht="18.600000000000001" x14ac:dyDescent="0.45">
      <c r="A266" s="5" t="str">
        <f t="array" ref="A266">IFERROR(INDEX('Appollo For Natural Oils'!$A$3:$A$422,SMALL(IF('Appollo For Natural Oils'!$F$3:$F$422&gt;0,ROW('Appollo For Natural Oils'!$F$3:$F$422)-2),ROW(A264))),"")</f>
        <v/>
      </c>
      <c r="B266" s="27">
        <f>SUMIFS('Appollo For Natural Oils'!$E$249:$E$422,'Appollo For Natural Oils'!$A$249:$A$422,$A266,'Appollo For Natural Oils'!$B$249:$B$422,$C266)</f>
        <v>0</v>
      </c>
      <c r="C266" s="107"/>
      <c r="D266" s="7">
        <f t="shared" si="9"/>
        <v>0</v>
      </c>
      <c r="E266" s="7">
        <f t="shared" si="10"/>
        <v>0</v>
      </c>
      <c r="F266" s="92" t="s">
        <v>11</v>
      </c>
    </row>
    <row r="267" spans="1:6" ht="18.600000000000001" x14ac:dyDescent="0.45">
      <c r="A267" s="5" t="str">
        <f t="array" ref="A267">IFERROR(INDEX('Appollo For Natural Oils'!$A$3:$A$422,SMALL(IF('Appollo For Natural Oils'!$F$3:$F$422&gt;0,ROW('Appollo For Natural Oils'!$F$3:$F$422)-2),ROW(A265))),"")</f>
        <v/>
      </c>
      <c r="B267" s="27">
        <f>SUMIFS('Appollo For Natural Oils'!$E$249:$E$422,'Appollo For Natural Oils'!$A$249:$A$422,$A267,'Appollo For Natural Oils'!$B$249:$B$422,$C267)</f>
        <v>0</v>
      </c>
      <c r="C267" s="107"/>
      <c r="D267" s="7">
        <f t="shared" si="9"/>
        <v>0</v>
      </c>
      <c r="E267" s="7">
        <f t="shared" si="10"/>
        <v>0</v>
      </c>
      <c r="F267" s="92" t="s">
        <v>11</v>
      </c>
    </row>
    <row r="268" spans="1:6" ht="18.600000000000001" x14ac:dyDescent="0.45">
      <c r="A268" s="5" t="str">
        <f t="array" ref="A268">IFERROR(INDEX('Appollo For Natural Oils'!$A$3:$A$422,SMALL(IF('Appollo For Natural Oils'!$F$3:$F$422&gt;0,ROW('Appollo For Natural Oils'!$F$3:$F$422)-2),ROW(A266))),"")</f>
        <v/>
      </c>
      <c r="B268" s="27">
        <f>SUMIFS('Appollo For Natural Oils'!$E$249:$E$422,'Appollo For Natural Oils'!$A$249:$A$422,$A268,'Appollo For Natural Oils'!$B$249:$B$422,$C268)</f>
        <v>0</v>
      </c>
      <c r="C268" s="107"/>
      <c r="D268" s="7">
        <f t="shared" si="9"/>
        <v>0</v>
      </c>
      <c r="E268" s="7">
        <f t="shared" si="10"/>
        <v>0</v>
      </c>
      <c r="F268" s="92" t="s">
        <v>11</v>
      </c>
    </row>
    <row r="269" spans="1:6" ht="18.600000000000001" x14ac:dyDescent="0.45">
      <c r="A269" s="5" t="str">
        <f t="array" ref="A269">IFERROR(INDEX('Appollo For Natural Oils'!$A$3:$A$422,SMALL(IF('Appollo For Natural Oils'!$F$3:$F$422&gt;0,ROW('Appollo For Natural Oils'!$F$3:$F$422)-2),ROW(A267))),"")</f>
        <v/>
      </c>
      <c r="B269" s="27">
        <f>SUMIFS('Appollo For Natural Oils'!$E$249:$E$422,'Appollo For Natural Oils'!$A$249:$A$422,$A269,'Appollo For Natural Oils'!$B$249:$B$422,$C269)</f>
        <v>0</v>
      </c>
      <c r="C269" s="107"/>
      <c r="D269" s="7">
        <f t="shared" si="9"/>
        <v>0</v>
      </c>
      <c r="E269" s="7">
        <f t="shared" si="10"/>
        <v>0</v>
      </c>
      <c r="F269" s="92" t="s">
        <v>11</v>
      </c>
    </row>
    <row r="270" spans="1:6" ht="18.600000000000001" x14ac:dyDescent="0.45">
      <c r="A270" s="5" t="str">
        <f t="array" ref="A270">IFERROR(INDEX('Appollo For Natural Oils'!$A$3:$A$422,SMALL(IF('Appollo For Natural Oils'!$F$3:$F$422&gt;0,ROW('Appollo For Natural Oils'!$F$3:$F$422)-2),ROW(A268))),"")</f>
        <v/>
      </c>
      <c r="B270" s="27">
        <f>SUMIFS('Appollo For Natural Oils'!$E$249:$E$422,'Appollo For Natural Oils'!$A$249:$A$422,$A270,'Appollo For Natural Oils'!$B$249:$B$422,$C270)</f>
        <v>0</v>
      </c>
      <c r="C270" s="107"/>
      <c r="D270" s="7">
        <f t="shared" si="9"/>
        <v>0</v>
      </c>
      <c r="E270" s="7">
        <f t="shared" si="10"/>
        <v>0</v>
      </c>
      <c r="F270" s="92" t="s">
        <v>11</v>
      </c>
    </row>
    <row r="271" spans="1:6" ht="18.600000000000001" x14ac:dyDescent="0.45">
      <c r="A271" s="5" t="str">
        <f t="array" ref="A271">IFERROR(INDEX('Appollo For Natural Oils'!$A$3:$A$422,SMALL(IF('Appollo For Natural Oils'!$F$3:$F$422&gt;0,ROW('Appollo For Natural Oils'!$F$3:$F$422)-2),ROW(A269))),"")</f>
        <v/>
      </c>
      <c r="B271" s="27">
        <f>SUMIFS('Appollo For Natural Oils'!$E$249:$E$422,'Appollo For Natural Oils'!$A$249:$A$422,$A271,'Appollo For Natural Oils'!$B$249:$B$422,$C271)</f>
        <v>0</v>
      </c>
      <c r="C271" s="107"/>
      <c r="D271" s="7">
        <f t="shared" si="9"/>
        <v>0</v>
      </c>
      <c r="E271" s="7">
        <f t="shared" si="10"/>
        <v>0</v>
      </c>
      <c r="F271" s="92" t="s">
        <v>11</v>
      </c>
    </row>
    <row r="272" spans="1:6" ht="18.600000000000001" x14ac:dyDescent="0.45">
      <c r="A272" s="5" t="str">
        <f t="array" ref="A272">IFERROR(INDEX('Appollo For Natural Oils'!$A$3:$A$422,SMALL(IF('Appollo For Natural Oils'!$F$3:$F$422&gt;0,ROW('Appollo For Natural Oils'!$F$3:$F$422)-2),ROW(A270))),"")</f>
        <v/>
      </c>
      <c r="B272" s="27">
        <f>SUMIFS('Appollo For Natural Oils'!$E$249:$E$422,'Appollo For Natural Oils'!$A$249:$A$422,$A272,'Appollo For Natural Oils'!$B$249:$B$422,$C272)</f>
        <v>0</v>
      </c>
      <c r="C272" s="107"/>
      <c r="D272" s="7">
        <f t="shared" si="9"/>
        <v>0</v>
      </c>
      <c r="E272" s="7">
        <f t="shared" si="10"/>
        <v>0</v>
      </c>
      <c r="F272" s="92" t="s">
        <v>11</v>
      </c>
    </row>
    <row r="273" spans="1:6" ht="18.600000000000001" x14ac:dyDescent="0.45">
      <c r="A273" s="5" t="str">
        <f t="array" ref="A273">IFERROR(INDEX('Appollo For Natural Oils'!$A$3:$A$422,SMALL(IF('Appollo For Natural Oils'!$F$3:$F$422&gt;0,ROW('Appollo For Natural Oils'!$F$3:$F$422)-2),ROW(A271))),"")</f>
        <v/>
      </c>
      <c r="B273" s="27">
        <f>SUMIFS('Appollo For Natural Oils'!$E$249:$E$422,'Appollo For Natural Oils'!$A$249:$A$422,$A273,'Appollo For Natural Oils'!$B$249:$B$422,$C273)</f>
        <v>0</v>
      </c>
      <c r="C273" s="107"/>
      <c r="D273" s="7">
        <f t="shared" si="9"/>
        <v>0</v>
      </c>
      <c r="E273" s="7">
        <f t="shared" si="10"/>
        <v>0</v>
      </c>
      <c r="F273" s="92" t="s">
        <v>11</v>
      </c>
    </row>
    <row r="274" spans="1:6" ht="18.600000000000001" x14ac:dyDescent="0.45">
      <c r="A274" s="5" t="str">
        <f t="array" ref="A274">IFERROR(INDEX('Appollo For Natural Oils'!$A$3:$A$422,SMALL(IF('Appollo For Natural Oils'!$F$3:$F$422&gt;0,ROW('Appollo For Natural Oils'!$F$3:$F$422)-2),ROW(A272))),"")</f>
        <v/>
      </c>
      <c r="B274" s="27">
        <f>SUMIFS('Appollo For Natural Oils'!$E$249:$E$422,'Appollo For Natural Oils'!$A$249:$A$422,$A274,'Appollo For Natural Oils'!$B$249:$B$422,$C274)</f>
        <v>0</v>
      </c>
      <c r="C274" s="107"/>
      <c r="D274" s="7">
        <f t="shared" si="9"/>
        <v>0</v>
      </c>
      <c r="E274" s="7">
        <f t="shared" si="10"/>
        <v>0</v>
      </c>
      <c r="F274" s="92" t="s">
        <v>11</v>
      </c>
    </row>
    <row r="275" spans="1:6" ht="18.600000000000001" x14ac:dyDescent="0.45">
      <c r="A275" s="5" t="str">
        <f t="array" ref="A275">IFERROR(INDEX('Appollo For Natural Oils'!$A$3:$A$422,SMALL(IF('Appollo For Natural Oils'!$F$3:$F$422&gt;0,ROW('Appollo For Natural Oils'!$F$3:$F$422)-2),ROW(A273))),"")</f>
        <v/>
      </c>
      <c r="B275" s="27">
        <f>SUMIFS('Appollo For Natural Oils'!$E$249:$E$422,'Appollo For Natural Oils'!$A$249:$A$422,$A275,'Appollo For Natural Oils'!$B$249:$B$422,$C275)</f>
        <v>0</v>
      </c>
      <c r="C275" s="107"/>
      <c r="D275" s="7">
        <f t="shared" si="9"/>
        <v>0</v>
      </c>
      <c r="E275" s="7">
        <f t="shared" si="10"/>
        <v>0</v>
      </c>
      <c r="F275" s="92" t="s">
        <v>11</v>
      </c>
    </row>
    <row r="276" spans="1:6" ht="18.600000000000001" x14ac:dyDescent="0.45">
      <c r="A276" s="5" t="str">
        <f t="array" ref="A276">IFERROR(INDEX('Appollo For Natural Oils'!$A$3:$A$422,SMALL(IF('Appollo For Natural Oils'!$F$3:$F$422&gt;0,ROW('Appollo For Natural Oils'!$F$3:$F$422)-2),ROW(A274))),"")</f>
        <v/>
      </c>
      <c r="B276" s="27">
        <f>SUMIFS('Appollo For Natural Oils'!$E$249:$E$422,'Appollo For Natural Oils'!$A$249:$A$422,$A276,'Appollo For Natural Oils'!$B$249:$B$422,$C276)</f>
        <v>0</v>
      </c>
      <c r="C276" s="107"/>
      <c r="D276" s="7">
        <f t="shared" si="9"/>
        <v>0</v>
      </c>
      <c r="E276" s="7">
        <f t="shared" si="10"/>
        <v>0</v>
      </c>
      <c r="F276" s="92" t="s">
        <v>11</v>
      </c>
    </row>
    <row r="277" spans="1:6" ht="18.600000000000001" x14ac:dyDescent="0.45">
      <c r="A277" s="5" t="str">
        <f t="array" ref="A277">IFERROR(INDEX('Appollo For Natural Oils'!$A$3:$A$422,SMALL(IF('Appollo For Natural Oils'!$F$3:$F$422&gt;0,ROW('Appollo For Natural Oils'!$F$3:$F$422)-2),ROW(A275))),"")</f>
        <v/>
      </c>
      <c r="B277" s="27">
        <f>SUMIFS('Appollo For Natural Oils'!$E$249:$E$422,'Appollo For Natural Oils'!$A$249:$A$422,$A277,'Appollo For Natural Oils'!$B$249:$B$422,$C277)</f>
        <v>0</v>
      </c>
      <c r="C277" s="107"/>
      <c r="D277" s="7">
        <f t="shared" si="9"/>
        <v>0</v>
      </c>
      <c r="E277" s="7">
        <f t="shared" si="10"/>
        <v>0</v>
      </c>
      <c r="F277" s="92" t="s">
        <v>11</v>
      </c>
    </row>
    <row r="278" spans="1:6" ht="18.600000000000001" x14ac:dyDescent="0.45">
      <c r="A278" s="5" t="str">
        <f t="array" ref="A278">IFERROR(INDEX('Appollo For Natural Oils'!$A$3:$A$422,SMALL(IF('Appollo For Natural Oils'!$F$3:$F$422&gt;0,ROW('Appollo For Natural Oils'!$F$3:$F$422)-2),ROW(A276))),"")</f>
        <v/>
      </c>
      <c r="B278" s="27">
        <f>SUMIFS('Appollo For Natural Oils'!$E$249:$E$422,'Appollo For Natural Oils'!$A$249:$A$422,$A278,'Appollo For Natural Oils'!$B$249:$B$422,$C278)</f>
        <v>0</v>
      </c>
      <c r="C278" s="107"/>
      <c r="D278" s="7">
        <f t="shared" si="9"/>
        <v>0</v>
      </c>
      <c r="E278" s="7">
        <f t="shared" si="10"/>
        <v>0</v>
      </c>
      <c r="F278" s="92" t="s">
        <v>11</v>
      </c>
    </row>
    <row r="279" spans="1:6" ht="18.600000000000001" x14ac:dyDescent="0.45">
      <c r="A279" s="5" t="str">
        <f t="array" ref="A279">IFERROR(INDEX('Appollo For Natural Oils'!$A$3:$A$422,SMALL(IF('Appollo For Natural Oils'!$F$3:$F$422&gt;0,ROW('Appollo For Natural Oils'!$F$3:$F$422)-2),ROW(A277))),"")</f>
        <v/>
      </c>
      <c r="B279" s="27">
        <f>SUMIFS('Appollo For Natural Oils'!$E$249:$E$422,'Appollo For Natural Oils'!$A$249:$A$422,$A279,'Appollo For Natural Oils'!$B$249:$B$422,$C279)</f>
        <v>0</v>
      </c>
      <c r="C279" s="107"/>
      <c r="D279" s="7">
        <f t="shared" si="9"/>
        <v>0</v>
      </c>
      <c r="E279" s="7">
        <f t="shared" si="10"/>
        <v>0</v>
      </c>
      <c r="F279" s="92" t="s">
        <v>11</v>
      </c>
    </row>
    <row r="280" spans="1:6" ht="18.600000000000001" x14ac:dyDescent="0.45">
      <c r="A280" s="5" t="str">
        <f t="array" ref="A280">IFERROR(INDEX('Appollo For Natural Oils'!$A$3:$A$422,SMALL(IF('Appollo For Natural Oils'!$F$3:$F$422&gt;0,ROW('Appollo For Natural Oils'!$F$3:$F$422)-2),ROW(A278))),"")</f>
        <v/>
      </c>
      <c r="B280" s="27">
        <f>SUMIFS('Appollo For Natural Oils'!$E$249:$E$422,'Appollo For Natural Oils'!$A$249:$A$422,$A280,'Appollo For Natural Oils'!$B$249:$B$422,$C280)</f>
        <v>0</v>
      </c>
      <c r="C280" s="107"/>
      <c r="D280" s="7">
        <f t="shared" si="9"/>
        <v>0</v>
      </c>
      <c r="E280" s="7">
        <f t="shared" si="10"/>
        <v>0</v>
      </c>
      <c r="F280" s="92" t="s">
        <v>11</v>
      </c>
    </row>
    <row r="281" spans="1:6" ht="18.600000000000001" x14ac:dyDescent="0.45">
      <c r="A281" s="5" t="str">
        <f t="array" ref="A281">IFERROR(INDEX('Appollo For Natural Oils'!$A$3:$A$422,SMALL(IF('Appollo For Natural Oils'!$F$3:$F$422&gt;0,ROW('Appollo For Natural Oils'!$F$3:$F$422)-2),ROW(A279))),"")</f>
        <v/>
      </c>
      <c r="B281" s="27">
        <f>SUMIFS('Appollo For Natural Oils'!$E$249:$E$422,'Appollo For Natural Oils'!$A$249:$A$422,$A281,'Appollo For Natural Oils'!$B$249:$B$422,$C281)</f>
        <v>0</v>
      </c>
      <c r="C281" s="107"/>
      <c r="D281" s="7">
        <f t="shared" si="9"/>
        <v>0</v>
      </c>
      <c r="E281" s="7">
        <f t="shared" si="10"/>
        <v>0</v>
      </c>
      <c r="F281" s="92" t="s">
        <v>11</v>
      </c>
    </row>
    <row r="282" spans="1:6" ht="18.600000000000001" x14ac:dyDescent="0.45">
      <c r="A282" s="5" t="str">
        <f t="array" ref="A282">IFERROR(INDEX('Appollo For Natural Oils'!$A$3:$A$422,SMALL(IF('Appollo For Natural Oils'!$F$3:$F$422&gt;0,ROW('Appollo For Natural Oils'!$F$3:$F$422)-2),ROW(A280))),"")</f>
        <v/>
      </c>
      <c r="B282" s="27">
        <f>SUMIFS('Appollo For Natural Oils'!$E$249:$E$422,'Appollo For Natural Oils'!$A$249:$A$422,$A282,'Appollo For Natural Oils'!$B$249:$B$422,$C282)</f>
        <v>0</v>
      </c>
      <c r="C282" s="107"/>
      <c r="D282" s="7">
        <f t="shared" si="9"/>
        <v>0</v>
      </c>
      <c r="E282" s="7">
        <f t="shared" si="10"/>
        <v>0</v>
      </c>
      <c r="F282" s="92" t="s">
        <v>11</v>
      </c>
    </row>
    <row r="283" spans="1:6" ht="18.600000000000001" x14ac:dyDescent="0.45">
      <c r="A283" s="5" t="str">
        <f t="array" ref="A283">IFERROR(INDEX('Appollo For Natural Oils'!$A$3:$A$422,SMALL(IF('Appollo For Natural Oils'!$F$3:$F$422&gt;0,ROW('Appollo For Natural Oils'!$F$3:$F$422)-2),ROW(A281))),"")</f>
        <v/>
      </c>
      <c r="B283" s="27">
        <f>SUMIFS('Appollo For Natural Oils'!$E$249:$E$422,'Appollo For Natural Oils'!$A$249:$A$422,$A283,'Appollo For Natural Oils'!$B$249:$B$422,$C283)</f>
        <v>0</v>
      </c>
      <c r="C283" s="107"/>
      <c r="D283" s="7">
        <f t="shared" si="9"/>
        <v>0</v>
      </c>
      <c r="E283" s="7">
        <f t="shared" si="10"/>
        <v>0</v>
      </c>
      <c r="F283" s="92" t="s">
        <v>11</v>
      </c>
    </row>
    <row r="284" spans="1:6" ht="18.600000000000001" x14ac:dyDescent="0.45">
      <c r="A284" s="5" t="str">
        <f t="array" ref="A284">IFERROR(INDEX('Appollo For Natural Oils'!$A$3:$A$422,SMALL(IF('Appollo For Natural Oils'!$F$3:$F$422&gt;0,ROW('Appollo For Natural Oils'!$F$3:$F$422)-2),ROW(A282))),"")</f>
        <v/>
      </c>
      <c r="B284" s="27">
        <f>SUMIFS('Appollo For Natural Oils'!$E$249:$E$422,'Appollo For Natural Oils'!$A$249:$A$422,$A284,'Appollo For Natural Oils'!$B$249:$B$422,$C284)</f>
        <v>0</v>
      </c>
      <c r="C284" s="107"/>
      <c r="D284" s="7">
        <f t="shared" si="9"/>
        <v>0</v>
      </c>
      <c r="E284" s="7">
        <f t="shared" si="10"/>
        <v>0</v>
      </c>
      <c r="F284" s="92" t="s">
        <v>11</v>
      </c>
    </row>
    <row r="285" spans="1:6" ht="18.600000000000001" x14ac:dyDescent="0.45">
      <c r="A285" s="5" t="str">
        <f t="array" ref="A285">IFERROR(INDEX('Appollo For Natural Oils'!$A$3:$A$422,SMALL(IF('Appollo For Natural Oils'!$F$3:$F$422&gt;0,ROW('Appollo For Natural Oils'!$F$3:$F$422)-2),ROW(A283))),"")</f>
        <v/>
      </c>
      <c r="B285" s="27">
        <f>SUMIFS('Appollo For Natural Oils'!$E$249:$E$422,'Appollo For Natural Oils'!$A$249:$A$422,$A285,'Appollo For Natural Oils'!$B$249:$B$422,$C285)</f>
        <v>0</v>
      </c>
      <c r="C285" s="107"/>
      <c r="D285" s="7">
        <f t="shared" si="9"/>
        <v>0</v>
      </c>
      <c r="E285" s="7">
        <f t="shared" si="10"/>
        <v>0</v>
      </c>
      <c r="F285" s="92" t="s">
        <v>11</v>
      </c>
    </row>
    <row r="286" spans="1:6" ht="18.600000000000001" x14ac:dyDescent="0.45">
      <c r="A286" s="5" t="str">
        <f t="array" ref="A286">IFERROR(INDEX('Appollo For Natural Oils'!$A$3:$A$422,SMALL(IF('Appollo For Natural Oils'!$F$3:$F$422&gt;0,ROW('Appollo For Natural Oils'!$F$3:$F$422)-2),ROW(A284))),"")</f>
        <v/>
      </c>
      <c r="B286" s="27">
        <f>SUMIFS('Appollo For Natural Oils'!$E$249:$E$422,'Appollo For Natural Oils'!$A$249:$A$422,$A286,'Appollo For Natural Oils'!$B$249:$B$422,$C286)</f>
        <v>0</v>
      </c>
      <c r="C286" s="107"/>
      <c r="D286" s="7">
        <f t="shared" si="9"/>
        <v>0</v>
      </c>
      <c r="E286" s="7">
        <f t="shared" si="10"/>
        <v>0</v>
      </c>
      <c r="F286" s="92" t="s">
        <v>11</v>
      </c>
    </row>
    <row r="287" spans="1:6" ht="18.600000000000001" x14ac:dyDescent="0.45">
      <c r="A287" s="5" t="str">
        <f t="array" ref="A287">IFERROR(INDEX('Appollo For Natural Oils'!$A$3:$A$422,SMALL(IF('Appollo For Natural Oils'!$F$3:$F$422&gt;0,ROW('Appollo For Natural Oils'!$F$3:$F$422)-2),ROW(A285))),"")</f>
        <v/>
      </c>
      <c r="B287" s="27">
        <f>SUMIFS('Appollo For Natural Oils'!$E$249:$E$422,'Appollo For Natural Oils'!$A$249:$A$422,$A287,'Appollo For Natural Oils'!$B$249:$B$422,$C287)</f>
        <v>0</v>
      </c>
      <c r="C287" s="107"/>
      <c r="D287" s="7">
        <f t="shared" si="9"/>
        <v>0</v>
      </c>
      <c r="E287" s="7">
        <f t="shared" si="10"/>
        <v>0</v>
      </c>
      <c r="F287" s="92" t="s">
        <v>11</v>
      </c>
    </row>
    <row r="288" spans="1:6" ht="18.600000000000001" x14ac:dyDescent="0.45">
      <c r="A288" s="5" t="str">
        <f t="array" ref="A288">IFERROR(INDEX('Appollo For Natural Oils'!$A$3:$A$422,SMALL(IF('Appollo For Natural Oils'!$F$3:$F$422&gt;0,ROW('Appollo For Natural Oils'!$F$3:$F$422)-2),ROW(A286))),"")</f>
        <v/>
      </c>
      <c r="B288" s="27">
        <f>SUMIFS('Appollo For Natural Oils'!$E$249:$E$422,'Appollo For Natural Oils'!$A$249:$A$422,$A288,'Appollo For Natural Oils'!$B$249:$B$422,$C288)</f>
        <v>0</v>
      </c>
      <c r="C288" s="107"/>
      <c r="D288" s="7">
        <f t="shared" si="9"/>
        <v>0</v>
      </c>
      <c r="E288" s="7">
        <f t="shared" si="10"/>
        <v>0</v>
      </c>
      <c r="F288" s="92" t="s">
        <v>11</v>
      </c>
    </row>
    <row r="289" spans="1:6" ht="18.600000000000001" x14ac:dyDescent="0.45">
      <c r="A289" s="5" t="str">
        <f t="array" ref="A289">IFERROR(INDEX('Appollo For Natural Oils'!$A$3:$A$422,SMALL(IF('Appollo For Natural Oils'!$F$3:$F$422&gt;0,ROW('Appollo For Natural Oils'!$F$3:$F$422)-2),ROW(A287))),"")</f>
        <v/>
      </c>
      <c r="B289" s="27">
        <f>SUMIFS('Appollo For Natural Oils'!$E$249:$E$422,'Appollo For Natural Oils'!$A$249:$A$422,$A289,'Appollo For Natural Oils'!$B$249:$B$422,$C289)</f>
        <v>0</v>
      </c>
      <c r="C289" s="107"/>
      <c r="D289" s="7">
        <f t="shared" si="9"/>
        <v>0</v>
      </c>
      <c r="E289" s="7">
        <f t="shared" si="10"/>
        <v>0</v>
      </c>
      <c r="F289" s="92" t="s">
        <v>11</v>
      </c>
    </row>
    <row r="290" spans="1:6" ht="18.600000000000001" x14ac:dyDescent="0.45">
      <c r="A290" s="5" t="str">
        <f t="array" ref="A290">IFERROR(INDEX('Appollo For Natural Oils'!$A$3:$A$422,SMALL(IF('Appollo For Natural Oils'!$F$3:$F$422&gt;0,ROW('Appollo For Natural Oils'!$F$3:$F$422)-2),ROW(A288))),"")</f>
        <v/>
      </c>
      <c r="B290" s="27">
        <f>SUMIFS('Appollo For Natural Oils'!$E$249:$E$422,'Appollo For Natural Oils'!$A$249:$A$422,$A290,'Appollo For Natural Oils'!$B$249:$B$422,$C290)</f>
        <v>0</v>
      </c>
      <c r="C290" s="107"/>
      <c r="D290" s="7">
        <f t="shared" si="9"/>
        <v>0</v>
      </c>
      <c r="E290" s="7">
        <f t="shared" si="10"/>
        <v>0</v>
      </c>
      <c r="F290" s="92" t="s">
        <v>11</v>
      </c>
    </row>
    <row r="291" spans="1:6" ht="18.600000000000001" x14ac:dyDescent="0.45">
      <c r="A291" s="5" t="str">
        <f t="array" ref="A291">IFERROR(INDEX('Appollo For Natural Oils'!$A$3:$A$422,SMALL(IF('Appollo For Natural Oils'!$F$3:$F$422&gt;0,ROW('Appollo For Natural Oils'!$F$3:$F$422)-2),ROW(A289))),"")</f>
        <v/>
      </c>
      <c r="B291" s="27">
        <f>SUMIFS('Appollo For Natural Oils'!$E$249:$E$422,'Appollo For Natural Oils'!$A$249:$A$422,$A291,'Appollo For Natural Oils'!$B$249:$B$422,$C291)</f>
        <v>0</v>
      </c>
      <c r="C291" s="107"/>
      <c r="D291" s="7">
        <f t="shared" si="9"/>
        <v>0</v>
      </c>
      <c r="E291" s="7">
        <f t="shared" si="10"/>
        <v>0</v>
      </c>
      <c r="F291" s="92" t="s">
        <v>11</v>
      </c>
    </row>
    <row r="292" spans="1:6" ht="18.600000000000001" x14ac:dyDescent="0.45">
      <c r="A292" s="5" t="str">
        <f t="array" ref="A292">IFERROR(INDEX('Appollo For Natural Oils'!$A$3:$A$422,SMALL(IF('Appollo For Natural Oils'!$F$3:$F$422&gt;0,ROW('Appollo For Natural Oils'!$F$3:$F$422)-2),ROW(A290))),"")</f>
        <v/>
      </c>
      <c r="B292" s="27">
        <f>SUMIFS('Appollo For Natural Oils'!$E$249:$E$422,'Appollo For Natural Oils'!$A$249:$A$422,$A292,'Appollo For Natural Oils'!$B$249:$B$422,$C292)</f>
        <v>0</v>
      </c>
      <c r="C292" s="107"/>
      <c r="D292" s="7">
        <f t="shared" si="9"/>
        <v>0</v>
      </c>
      <c r="E292" s="7">
        <f t="shared" si="10"/>
        <v>0</v>
      </c>
      <c r="F292" s="92" t="s">
        <v>11</v>
      </c>
    </row>
    <row r="293" spans="1:6" ht="18.600000000000001" x14ac:dyDescent="0.45">
      <c r="A293" s="5" t="str">
        <f t="array" ref="A293">IFERROR(INDEX('Appollo For Natural Oils'!$A$3:$A$422,SMALL(IF('Appollo For Natural Oils'!$F$3:$F$422&gt;0,ROW('Appollo For Natural Oils'!$F$3:$F$422)-2),ROW(A291))),"")</f>
        <v/>
      </c>
      <c r="B293" s="27">
        <f>SUMIFS('Appollo For Natural Oils'!$E$249:$E$422,'Appollo For Natural Oils'!$A$249:$A$422,$A293,'Appollo For Natural Oils'!$B$249:$B$422,$C293)</f>
        <v>0</v>
      </c>
      <c r="C293" s="107"/>
      <c r="D293" s="7">
        <f t="shared" si="9"/>
        <v>0</v>
      </c>
      <c r="E293" s="7">
        <f t="shared" si="10"/>
        <v>0</v>
      </c>
      <c r="F293" s="92" t="s">
        <v>11</v>
      </c>
    </row>
    <row r="294" spans="1:6" ht="18.600000000000001" x14ac:dyDescent="0.45">
      <c r="A294" s="5" t="str">
        <f t="array" ref="A294">IFERROR(INDEX('Appollo For Natural Oils'!$A$3:$A$422,SMALL(IF('Appollo For Natural Oils'!$F$3:$F$422&gt;0,ROW('Appollo For Natural Oils'!$F$3:$F$422)-2),ROW(A292))),"")</f>
        <v/>
      </c>
      <c r="B294" s="27">
        <f>SUMIFS('Appollo For Natural Oils'!$E$249:$E$422,'Appollo For Natural Oils'!$A$249:$A$422,$A294,'Appollo For Natural Oils'!$B$249:$B$422,$C294)</f>
        <v>0</v>
      </c>
      <c r="C294" s="107"/>
      <c r="D294" s="7">
        <f t="shared" si="9"/>
        <v>0</v>
      </c>
      <c r="E294" s="7">
        <f t="shared" si="10"/>
        <v>0</v>
      </c>
      <c r="F294" s="92" t="s">
        <v>11</v>
      </c>
    </row>
    <row r="295" spans="1:6" ht="18.600000000000001" x14ac:dyDescent="0.45">
      <c r="A295" s="5" t="str">
        <f t="array" ref="A295">IFERROR(INDEX('Appollo For Natural Oils'!$A$3:$A$422,SMALL(IF('Appollo For Natural Oils'!$F$3:$F$422&gt;0,ROW('Appollo For Natural Oils'!$F$3:$F$422)-2),ROW(A293))),"")</f>
        <v/>
      </c>
      <c r="B295" s="27">
        <f>SUMIFS('Appollo For Natural Oils'!$E$249:$E$422,'Appollo For Natural Oils'!$A$249:$A$422,$A295,'Appollo For Natural Oils'!$B$249:$B$422,$C295)</f>
        <v>0</v>
      </c>
      <c r="C295" s="107"/>
      <c r="D295" s="7">
        <f t="shared" si="9"/>
        <v>0</v>
      </c>
      <c r="E295" s="7">
        <f t="shared" si="10"/>
        <v>0</v>
      </c>
      <c r="F295" s="92" t="s">
        <v>11</v>
      </c>
    </row>
    <row r="296" spans="1:6" ht="18.600000000000001" x14ac:dyDescent="0.45">
      <c r="A296" s="5" t="str">
        <f t="array" ref="A296">IFERROR(INDEX('Appollo For Natural Oils'!$A$3:$A$422,SMALL(IF('Appollo For Natural Oils'!$F$3:$F$422&gt;0,ROW('Appollo For Natural Oils'!$F$3:$F$422)-2),ROW(A294))),"")</f>
        <v/>
      </c>
      <c r="B296" s="27">
        <f>SUMIFS('Appollo For Natural Oils'!$E$249:$E$422,'Appollo For Natural Oils'!$A$249:$A$422,$A296,'Appollo For Natural Oils'!$B$249:$B$422,$C296)</f>
        <v>0</v>
      </c>
      <c r="C296" s="107"/>
      <c r="D296" s="7">
        <f t="shared" si="9"/>
        <v>0</v>
      </c>
      <c r="E296" s="7">
        <f t="shared" si="10"/>
        <v>0</v>
      </c>
      <c r="F296" s="92" t="s">
        <v>11</v>
      </c>
    </row>
    <row r="297" spans="1:6" ht="18.600000000000001" x14ac:dyDescent="0.45">
      <c r="A297" s="5" t="str">
        <f t="array" ref="A297">IFERROR(INDEX('Appollo For Natural Oils'!$A$3:$A$422,SMALL(IF('Appollo For Natural Oils'!$F$3:$F$422&gt;0,ROW('Appollo For Natural Oils'!$F$3:$F$422)-2),ROW(A295))),"")</f>
        <v/>
      </c>
      <c r="B297" s="27">
        <f>SUMIFS('Appollo For Natural Oils'!$E$249:$E$422,'Appollo For Natural Oils'!$A$249:$A$422,$A297,'Appollo For Natural Oils'!$B$249:$B$422,$C297)</f>
        <v>0</v>
      </c>
      <c r="C297" s="107"/>
      <c r="D297" s="7">
        <f t="shared" si="9"/>
        <v>0</v>
      </c>
      <c r="E297" s="7">
        <f t="shared" si="10"/>
        <v>0</v>
      </c>
      <c r="F297" s="92" t="s">
        <v>11</v>
      </c>
    </row>
    <row r="298" spans="1:6" ht="18.600000000000001" x14ac:dyDescent="0.45">
      <c r="A298" s="5" t="str">
        <f t="array" ref="A298">IFERROR(INDEX('Appollo For Natural Oils'!$A$3:$A$422,SMALL(IF('Appollo For Natural Oils'!$F$3:$F$422&gt;0,ROW('Appollo For Natural Oils'!$F$3:$F$422)-2),ROW(A296))),"")</f>
        <v/>
      </c>
      <c r="B298" s="27">
        <f>SUMIFS('Appollo For Natural Oils'!$E$249:$E$422,'Appollo For Natural Oils'!$A$249:$A$422,$A298,'Appollo For Natural Oils'!$B$249:$B$422,$C298)</f>
        <v>0</v>
      </c>
      <c r="C298" s="107"/>
      <c r="D298" s="7">
        <f t="shared" si="9"/>
        <v>0</v>
      </c>
      <c r="E298" s="7">
        <f t="shared" si="10"/>
        <v>0</v>
      </c>
      <c r="F298" s="92" t="s">
        <v>11</v>
      </c>
    </row>
    <row r="299" spans="1:6" ht="18.600000000000001" x14ac:dyDescent="0.45">
      <c r="A299" s="5" t="str">
        <f t="array" ref="A299">IFERROR(INDEX('Appollo For Natural Oils'!$A$3:$A$422,SMALL(IF('Appollo For Natural Oils'!$F$3:$F$422&gt;0,ROW('Appollo For Natural Oils'!$F$3:$F$422)-2),ROW(A297))),"")</f>
        <v/>
      </c>
      <c r="B299" s="27">
        <f>SUMIFS('Appollo For Natural Oils'!$E$249:$E$422,'Appollo For Natural Oils'!$A$249:$A$422,$A299,'Appollo For Natural Oils'!$B$249:$B$422,$C299)</f>
        <v>0</v>
      </c>
      <c r="C299" s="107"/>
      <c r="D299" s="7">
        <f t="shared" si="9"/>
        <v>0</v>
      </c>
      <c r="E299" s="7">
        <f t="shared" si="10"/>
        <v>0</v>
      </c>
      <c r="F299" s="92" t="s">
        <v>11</v>
      </c>
    </row>
    <row r="300" spans="1:6" ht="18.600000000000001" x14ac:dyDescent="0.45">
      <c r="A300" s="5" t="str">
        <f t="array" ref="A300">IFERROR(INDEX('Appollo For Natural Oils'!$A$3:$A$422,SMALL(IF('Appollo For Natural Oils'!$F$3:$F$422&gt;0,ROW('Appollo For Natural Oils'!$F$3:$F$422)-2),ROW(A298))),"")</f>
        <v/>
      </c>
      <c r="B300" s="27">
        <f>SUMIFS('Appollo For Natural Oils'!$E$249:$E$422,'Appollo For Natural Oils'!$A$249:$A$422,$A300,'Appollo For Natural Oils'!$B$249:$B$422,$C300)</f>
        <v>0</v>
      </c>
      <c r="C300" s="107"/>
      <c r="D300" s="7">
        <f t="shared" si="9"/>
        <v>0</v>
      </c>
      <c r="E300" s="7">
        <f t="shared" si="10"/>
        <v>0</v>
      </c>
      <c r="F300" s="92" t="s">
        <v>11</v>
      </c>
    </row>
    <row r="301" spans="1:6" ht="18.600000000000001" x14ac:dyDescent="0.45">
      <c r="A301" s="5" t="str">
        <f t="array" ref="A301">IFERROR(INDEX('Appollo For Natural Oils'!$A$3:$A$422,SMALL(IF('Appollo For Natural Oils'!$F$3:$F$422&gt;0,ROW('Appollo For Natural Oils'!$F$3:$F$422)-2),ROW(A299))),"")</f>
        <v/>
      </c>
      <c r="B301" s="27">
        <f>SUMIFS('Appollo For Natural Oils'!$E$249:$E$422,'Appollo For Natural Oils'!$A$249:$A$422,$A301,'Appollo For Natural Oils'!$B$249:$B$422,$C301)</f>
        <v>0</v>
      </c>
      <c r="C301" s="107"/>
      <c r="D301" s="7">
        <f t="shared" si="9"/>
        <v>0</v>
      </c>
      <c r="E301" s="7">
        <f t="shared" si="10"/>
        <v>0</v>
      </c>
      <c r="F301" s="92" t="s">
        <v>11</v>
      </c>
    </row>
    <row r="302" spans="1:6" ht="18.600000000000001" x14ac:dyDescent="0.45">
      <c r="A302" s="5" t="str">
        <f t="array" ref="A302">IFERROR(INDEX('Appollo For Natural Oils'!$A$3:$A$422,SMALL(IF('Appollo For Natural Oils'!$F$3:$F$422&gt;0,ROW('Appollo For Natural Oils'!$F$3:$F$422)-2),ROW(A300))),"")</f>
        <v/>
      </c>
      <c r="B302" s="27">
        <f>SUMIFS('Appollo For Natural Oils'!$E$249:$E$422,'Appollo For Natural Oils'!$A$249:$A$422,$A302,'Appollo For Natural Oils'!$B$249:$B$422,$C302)</f>
        <v>0</v>
      </c>
      <c r="C302" s="107"/>
      <c r="D302" s="7">
        <f t="shared" si="9"/>
        <v>0</v>
      </c>
      <c r="E302" s="7">
        <f t="shared" si="10"/>
        <v>0</v>
      </c>
      <c r="F302" s="92" t="s">
        <v>11</v>
      </c>
    </row>
    <row r="303" spans="1:6" ht="18.600000000000001" x14ac:dyDescent="0.45">
      <c r="A303" s="5" t="str">
        <f t="array" ref="A303">IFERROR(INDEX('Appollo For Natural Oils'!$A$3:$A$422,SMALL(IF('Appollo For Natural Oils'!$F$3:$F$422&gt;0,ROW('Appollo For Natural Oils'!$F$3:$F$422)-2),ROW(A301))),"")</f>
        <v/>
      </c>
      <c r="B303" s="27">
        <f>SUMIFS('Appollo For Natural Oils'!$E$249:$E$422,'Appollo For Natural Oils'!$A$249:$A$422,$A303,'Appollo For Natural Oils'!$B$249:$B$422,$C303)</f>
        <v>0</v>
      </c>
      <c r="C303" s="107"/>
      <c r="D303" s="7">
        <f t="shared" si="9"/>
        <v>0</v>
      </c>
      <c r="E303" s="7">
        <f t="shared" si="10"/>
        <v>0</v>
      </c>
      <c r="F303" s="92" t="s">
        <v>11</v>
      </c>
    </row>
    <row r="304" spans="1:6" ht="18.600000000000001" x14ac:dyDescent="0.45">
      <c r="A304" s="5" t="str">
        <f t="array" ref="A304">IFERROR(INDEX('Appollo For Natural Oils'!$A$3:$A$422,SMALL(IF('Appollo For Natural Oils'!$F$3:$F$422&gt;0,ROW('Appollo For Natural Oils'!$F$3:$F$422)-2),ROW(A302))),"")</f>
        <v/>
      </c>
      <c r="B304" s="27">
        <f>SUMIFS('Appollo For Natural Oils'!$E$249:$E$422,'Appollo For Natural Oils'!$A$249:$A$422,$A304,'Appollo For Natural Oils'!$B$249:$B$422,$C304)</f>
        <v>0</v>
      </c>
      <c r="C304" s="107"/>
      <c r="D304" s="7">
        <f t="shared" si="9"/>
        <v>0</v>
      </c>
      <c r="E304" s="7">
        <f t="shared" si="10"/>
        <v>0</v>
      </c>
      <c r="F304" s="92" t="s">
        <v>11</v>
      </c>
    </row>
    <row r="305" spans="1:6" ht="18.600000000000001" x14ac:dyDescent="0.45">
      <c r="A305" s="5"/>
      <c r="B305" s="6"/>
      <c r="C305" s="8"/>
      <c r="D305" s="7"/>
      <c r="E305" s="35"/>
      <c r="F305" s="93"/>
    </row>
    <row r="306" spans="1:6" ht="15.6" x14ac:dyDescent="0.3">
      <c r="A306" s="17"/>
      <c r="B306" s="18">
        <f>SUM(B8:B304)</f>
        <v>10351</v>
      </c>
      <c r="C306" s="18"/>
      <c r="D306" s="18">
        <f>SUM(D5:D304)</f>
        <v>414.03999999999996</v>
      </c>
      <c r="E306" s="18">
        <f>SUM(E8:E304)</f>
        <v>103.51</v>
      </c>
      <c r="F306" s="19">
        <f>SUM(F8:F304)</f>
        <v>0</v>
      </c>
    </row>
    <row r="308" spans="1:6" x14ac:dyDescent="0.25">
      <c r="B308" s="3">
        <v>11084</v>
      </c>
    </row>
    <row r="309" spans="1:6" x14ac:dyDescent="0.25">
      <c r="B309" s="3">
        <v>7212</v>
      </c>
      <c r="D309" s="106"/>
    </row>
    <row r="310" spans="1:6" x14ac:dyDescent="0.25">
      <c r="A310" s="30"/>
      <c r="B310" s="3">
        <v>7212</v>
      </c>
    </row>
    <row r="311" spans="1:6" x14ac:dyDescent="0.25">
      <c r="A311" s="30"/>
      <c r="B311" s="103">
        <f>SUM(B308:B310)</f>
        <v>25508</v>
      </c>
    </row>
    <row r="313" spans="1:6" x14ac:dyDescent="0.25">
      <c r="A313" s="30"/>
    </row>
    <row r="314" spans="1:6" x14ac:dyDescent="0.25">
      <c r="A314" s="30"/>
    </row>
    <row r="329" spans="1:3" x14ac:dyDescent="0.25">
      <c r="A329" s="15"/>
      <c r="B329" s="15"/>
      <c r="C329" s="15"/>
    </row>
  </sheetData>
  <autoFilter ref="A2:F304" xr:uid="{6CBECD66-79DA-4113-9194-9A0D3F9106B5}"/>
  <mergeCells count="1">
    <mergeCell ref="C1:D1"/>
  </mergeCells>
  <conditionalFormatting sqref="B3:B304">
    <cfRule type="expression" dxfId="4" priority="1">
      <formula>AND($A3&lt;&gt;"",$C3&lt;&gt;"",$B3="")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Appollo For Natural Oils</vt:lpstr>
      <vt:lpstr>City Tour</vt:lpstr>
      <vt:lpstr>Pivot</vt:lpstr>
      <vt:lpstr>fm 01.12 Till 31.12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Ali</dc:creator>
  <cp:lastModifiedBy>ihab.abouabdou@gmail.com</cp:lastModifiedBy>
  <cp:lastPrinted>2023-12-04T19:16:55Z</cp:lastPrinted>
  <dcterms:created xsi:type="dcterms:W3CDTF">1996-10-14T23:33:28Z</dcterms:created>
  <dcterms:modified xsi:type="dcterms:W3CDTF">2023-12-30T17:43:00Z</dcterms:modified>
</cp:coreProperties>
</file>