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slicerCaches/slicerCache1.xml" ContentType="application/vnd.ms-excel.slicerCach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slicers/slicer1.xml" ContentType="application/vnd.ms-excel.slicer+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08" yWindow="-108" windowWidth="23256" windowHeight="12576"/>
  </bookViews>
  <sheets>
    <sheet name="ورقة1" sheetId="1" r:id="rId1"/>
  </sheets>
  <definedNames>
    <definedName name="مقسم_طريقة_العرض_الفرع">#N/A</definedName>
  </definedNames>
  <calcPr calcId="125725"/>
  <extLst xmlns:x15="http://schemas.microsoft.com/office/spreadsheetml/2010/11/main">
    <ext xmlns:x14="http://schemas.microsoft.com/office/spreadsheetml/2009/9/main" uri="{79F54976-1DA5-4618-B147-4CDE4B953A38}">
      <x14:workbookPr/>
    </ext>
    <ext uri="{46BE6895-7355-4a93-B00E-2C351335B9C9}">
      <x15:slicerCaches xmlns:x14="http://schemas.microsoft.com/office/spreadsheetml/2009/9/main">
        <x14:slicerCache r:id="rId2"/>
      </x15:slicerCaches>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1" i="1"/>
  <c r="E81" l="1"/>
  <c r="F81"/>
  <c r="K81"/>
  <c r="I81" l="1"/>
  <c r="G81"/>
  <c r="H81"/>
  <c r="J81" l="1"/>
  <c r="L81" l="1"/>
  <c r="M81"/>
</calcChain>
</file>

<file path=xl/sharedStrings.xml><?xml version="1.0" encoding="utf-8"?>
<sst xmlns="http://schemas.openxmlformats.org/spreadsheetml/2006/main" count="339" uniqueCount="19">
  <si>
    <t>م</t>
  </si>
  <si>
    <t>رقم الموظف</t>
  </si>
  <si>
    <t>عدد الأيام</t>
  </si>
  <si>
    <t>اسم الموظف</t>
  </si>
  <si>
    <t>عدد الساعات</t>
  </si>
  <si>
    <t>الإضافي</t>
  </si>
  <si>
    <t>المكافآت</t>
  </si>
  <si>
    <t>أخرى</t>
  </si>
  <si>
    <t>المجموع</t>
  </si>
  <si>
    <t>خصم السلف</t>
  </si>
  <si>
    <t>الجزاءات</t>
  </si>
  <si>
    <t>الإجمالي</t>
  </si>
  <si>
    <t>الصافي</t>
  </si>
  <si>
    <t>ملاحظات</t>
  </si>
  <si>
    <t>الفرع</t>
  </si>
  <si>
    <t/>
  </si>
  <si>
    <t>التأجير</t>
  </si>
  <si>
    <t>الورشة</t>
  </si>
  <si>
    <t>التقنية</t>
  </si>
</sst>
</file>

<file path=xl/styles.xml><?xml version="1.0" encoding="utf-8"?>
<styleSheet xmlns="http://schemas.openxmlformats.org/spreadsheetml/2006/main">
  <fonts count="5">
    <font>
      <sz val="14"/>
      <color theme="1"/>
      <name val="Aptos Narrow"/>
      <family val="2"/>
      <charset val="178"/>
      <scheme val="minor"/>
    </font>
    <font>
      <b/>
      <sz val="13"/>
      <name val="Aptos Narrow"/>
      <family val="2"/>
      <scheme val="minor"/>
    </font>
    <font>
      <b/>
      <sz val="10"/>
      <name val="Aptos Narrow"/>
      <family val="2"/>
      <scheme val="minor"/>
    </font>
    <font>
      <b/>
      <sz val="11"/>
      <name val="Aptos Narrow"/>
      <family val="2"/>
      <scheme val="minor"/>
    </font>
    <font>
      <sz val="12"/>
      <color theme="1"/>
      <name val="Aptos Narrow"/>
      <family val="2"/>
      <charset val="17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1" fontId="4" fillId="0" borderId="0" xfId="0" applyNumberFormat="1" applyFont="1" applyAlignment="1">
      <alignment horizontal="center" readingOrder="2"/>
    </xf>
    <xf numFmtId="0" fontId="0" fillId="0" borderId="0" xfId="0" applyAlignment="1">
      <alignment horizontal="centerContinuous" readingOrder="2"/>
    </xf>
    <xf numFmtId="0" fontId="0" fillId="0" borderId="0" xfId="0" applyAlignment="1">
      <alignment horizontal="centerContinuous"/>
    </xf>
    <xf numFmtId="1" fontId="0" fillId="0" borderId="0" xfId="0" applyNumberFormat="1" applyAlignment="1">
      <alignment horizontal="center" readingOrder="2"/>
    </xf>
    <xf numFmtId="1" fontId="4" fillId="0" borderId="0" xfId="0" applyNumberFormat="1" applyFont="1" applyFill="1" applyAlignment="1">
      <alignment horizontal="center" readingOrder="2"/>
    </xf>
    <xf numFmtId="0" fontId="4" fillId="0" borderId="0" xfId="0" applyFont="1" applyFill="1" applyAlignment="1">
      <alignment horizontal="center" readingOrder="2"/>
    </xf>
    <xf numFmtId="0" fontId="4" fillId="0" borderId="0" xfId="0" applyFont="1" applyFill="1"/>
    <xf numFmtId="0" fontId="0" fillId="0" borderId="0" xfId="0" applyFill="1" applyAlignment="1">
      <alignment readingOrder="2"/>
    </xf>
    <xf numFmtId="0" fontId="0" fillId="0" borderId="0" xfId="0" applyFill="1" applyAlignment="1">
      <alignment horizontal="center"/>
    </xf>
    <xf numFmtId="0" fontId="0" fillId="0" borderId="0" xfId="0" applyFill="1" applyAlignment="1">
      <alignment horizontal="center" readingOrder="2"/>
    </xf>
  </cellXfs>
  <cellStyles count="1">
    <cellStyle name="Normal" xfId="0" builtinId="0"/>
  </cellStyles>
  <dxfs count="55">
    <dxf>
      <fill>
        <patternFill>
          <bgColor rgb="FFFFFF00"/>
        </patternFill>
      </fill>
    </dxf>
    <dxf>
      <fill>
        <patternFill>
          <bgColor rgb="FFFFCC99"/>
        </patternFill>
      </fill>
    </dxf>
    <dxf>
      <fill>
        <patternFill>
          <bgColor rgb="FF33CCCC"/>
        </patternFill>
      </fill>
    </dxf>
    <dxf>
      <fill>
        <patternFill patternType="solid">
          <bgColor theme="0"/>
        </patternFill>
      </fill>
    </dxf>
    <dxf>
      <fill>
        <patternFill>
          <bgColor theme="0" tint="-0.24994659260841701"/>
        </patternFill>
      </fill>
    </dxf>
    <dxf>
      <fill>
        <patternFill>
          <bgColor rgb="FFFFFF00"/>
        </patternFill>
      </fill>
    </dxf>
    <dxf>
      <fill>
        <patternFill>
          <bgColor rgb="FFFF0000"/>
        </patternFill>
      </fill>
    </dxf>
    <dxf>
      <fill>
        <patternFill patternType="solid">
          <bgColor theme="0"/>
        </patternFill>
      </fill>
    </dxf>
    <dxf>
      <fill>
        <patternFill>
          <bgColor rgb="FFFFFF00"/>
        </patternFill>
      </fill>
    </dxf>
    <dxf>
      <fill>
        <patternFill>
          <bgColor rgb="FFFF0000"/>
        </patternFill>
      </fill>
    </dxf>
    <dxf>
      <fill>
        <patternFill patternType="solid">
          <bgColor theme="0"/>
        </patternFill>
      </fill>
    </dxf>
    <dxf>
      <fill>
        <patternFill>
          <bgColor rgb="FFFF0000"/>
        </patternFill>
      </fill>
    </dxf>
    <dxf>
      <fill>
        <patternFill patternType="solid">
          <bgColor theme="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patternType="none">
          <fgColor indexed="64"/>
          <bgColor indexed="65"/>
        </patternFill>
      </fill>
    </dxf>
    <dxf>
      <font>
        <b/>
        <i val="0"/>
        <strike val="0"/>
        <condense val="0"/>
        <extend val="0"/>
        <outline val="0"/>
        <shadow val="0"/>
        <u val="none"/>
        <vertAlign val="baseline"/>
        <sz val="13"/>
        <color auto="1"/>
        <name val="Arial"/>
        <scheme val="minor"/>
      </font>
      <fill>
        <patternFill patternType="none">
          <fgColor indexed="64"/>
          <bgColor indexed="65"/>
        </patternFill>
      </fill>
      <alignment horizontal="center" vertical="bottom" textRotation="0" wrapText="0" indent="0" relativeIndent="255" justifyLastLine="0" shrinkToFit="0" readingOrder="0"/>
    </dxf>
    <dxf>
      <numFmt numFmtId="0" formatCode="General"/>
      <fill>
        <patternFill patternType="none">
          <fgColor indexed="64"/>
          <bgColor indexed="65"/>
        </patternFill>
      </fill>
      <alignment horizontal="center" vertical="bottom" textRotation="0" wrapText="0" indent="0" relativeIndent="255" justifyLastLine="0" shrinkToFit="0" mergeCell="0" readingOrder="0"/>
    </dxf>
    <dxf>
      <fill>
        <patternFill patternType="none">
          <fgColor indexed="64"/>
          <bgColor indexed="65"/>
        </patternFill>
      </fill>
      <alignment vertical="bottom" textRotation="0" wrapText="0" indent="0" relativeIndent="255" justifyLastLine="0" shrinkToFit="0" mergeCell="0" readingOrder="2"/>
    </dxf>
    <dxf>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1" formatCode="0"/>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1" formatCode="0"/>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0" formatCode="General"/>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0" formatCode="General"/>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0" formatCode="General"/>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1" formatCode="0"/>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1" formatCode="0"/>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1" formatCode="0"/>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1" formatCode="0"/>
      <fill>
        <patternFill patternType="none">
          <fgColor indexed="64"/>
          <bgColor indexed="65"/>
        </patternFill>
      </fill>
      <alignment horizontal="center" vertical="bottom" textRotation="0" wrapText="0" indent="0" relativeIndent="255" justifyLastLine="0" shrinkToFit="0" mergeCell="0" readingOrder="2"/>
    </dxf>
    <dxf>
      <font>
        <b val="0"/>
        <i val="0"/>
        <strike val="0"/>
        <condense val="0"/>
        <extend val="0"/>
        <outline val="0"/>
        <shadow val="0"/>
        <u val="none"/>
        <vertAlign val="baseline"/>
        <sz val="12"/>
        <color theme="1"/>
        <name val="Arial"/>
        <scheme val="minor"/>
      </font>
      <numFmt numFmtId="1" formatCode="0"/>
      <alignment horizontal="center" vertical="bottom" textRotation="0" wrapText="0" indent="0" relativeIndent="255" justifyLastLine="0" shrinkToFit="0" readingOrder="2"/>
    </dxf>
    <dxf>
      <font>
        <strike val="0"/>
        <outline val="0"/>
        <shadow val="0"/>
        <u val="none"/>
        <vertAlign val="baseline"/>
        <sz val="12"/>
        <color theme="1"/>
        <name val="Arial"/>
        <scheme val="minor"/>
      </font>
      <numFmt numFmtId="0" formatCode="General"/>
      <fill>
        <patternFill patternType="none">
          <fgColor indexed="64"/>
          <bgColor indexed="65"/>
        </patternFill>
      </fill>
    </dxf>
    <dxf>
      <alignment horizontal="centerContinuous" vertical="bottom" textRotation="0" wrapText="0" indent="0" relativeIndent="255" justifyLastLine="0" shrinkToFit="0" readingOrder="0"/>
    </dxf>
    <dxf>
      <font>
        <strike val="0"/>
        <outline val="0"/>
        <shadow val="0"/>
        <u val="none"/>
        <vertAlign val="baseline"/>
        <sz val="12"/>
        <color theme="1"/>
        <name val="Arial"/>
        <scheme val="minor"/>
      </font>
      <numFmt numFmtId="0" formatCode="General"/>
      <fill>
        <patternFill patternType="none">
          <fgColor indexed="64"/>
          <bgColor indexed="65"/>
        </patternFill>
      </fill>
      <alignment horizontal="center" vertical="bottom" textRotation="0" wrapText="0" indent="0" relativeIndent="255" justifyLastLine="0" shrinkToFit="0" mergeCell="0" readingOrder="2"/>
    </dxf>
    <dxf>
      <alignment horizontal="centerContinuous" vertical="bottom" textRotation="0" wrapText="0" indent="0" relativeIndent="255" justifyLastLine="0" shrinkToFit="0" readingOrder="2"/>
    </dxf>
    <dxf>
      <font>
        <strike val="0"/>
        <outline val="0"/>
        <shadow val="0"/>
        <u val="none"/>
        <vertAlign val="baseline"/>
        <sz val="12"/>
        <color theme="1"/>
        <name val="Arial"/>
        <scheme val="minor"/>
      </font>
      <fill>
        <patternFill patternType="none">
          <fgColor indexed="64"/>
          <bgColor indexed="65"/>
        </patternFill>
      </fill>
      <alignment vertical="bottom" textRotation="0" wrapText="0" indent="0" relativeIndent="255" justifyLastLine="0" shrinkToFit="0" mergeCell="0" readingOrder="2"/>
    </dxf>
    <dxf>
      <alignment horizontal="centerContinuous" vertical="bottom" textRotation="0" wrapText="0" indent="0" relativeIndent="255" justifyLastLine="0" shrinkToFit="0" readingOrder="2"/>
    </dxf>
    <dxf>
      <font>
        <strike val="0"/>
        <outline val="0"/>
        <shadow val="0"/>
        <u val="none"/>
        <vertAlign val="baseline"/>
        <sz val="12"/>
        <color theme="1"/>
        <name val="Arial"/>
        <scheme val="minor"/>
      </font>
      <numFmt numFmtId="0" formatCode="General"/>
      <fill>
        <patternFill patternType="none">
          <fgColor indexed="64"/>
          <bgColor indexed="65"/>
        </patternFill>
      </fill>
      <alignment horizontal="center" vertical="bottom" textRotation="0" wrapText="0" indent="0" relativeIndent="255" justifyLastLine="0" shrinkToFit="0" mergeCell="0" readingOrder="2"/>
    </dxf>
    <dxf>
      <alignment horizontal="centerContinuous" vertical="bottom" textRotation="0" wrapText="0" indent="0" relativeIndent="255" justifyLastLine="0" shrinkToFit="0" readingOrder="2"/>
    </dxf>
    <dxf>
      <fill>
        <patternFill>
          <bgColor theme="0" tint="-0.14996795556505021"/>
        </patternFill>
      </fill>
    </dxf>
    <dxf>
      <fill>
        <patternFill>
          <bgColor theme="0" tint="-0.14996795556505021"/>
        </patternFill>
      </fill>
    </dxf>
    <dxf>
      <fill>
        <patternFill>
          <bgColor theme="9" tint="0.79998168889431442"/>
        </patternFill>
      </fill>
      <border>
        <left style="double">
          <color auto="1"/>
        </left>
        <right style="double">
          <color auto="1"/>
        </right>
        <top style="double">
          <color auto="1"/>
        </top>
        <bottom style="double">
          <color auto="1"/>
        </bottom>
        <vertical style="double">
          <color auto="1"/>
        </vertical>
        <horizontal style="double">
          <color auto="1"/>
        </horizontal>
      </border>
    </dxf>
    <dxf>
      <fill>
        <patternFill>
          <bgColor theme="9" tint="0.39994506668294322"/>
        </patternFill>
      </fill>
    </dxf>
    <dxf>
      <fill>
        <patternFill>
          <bgColor theme="9" tint="0.39994506668294322"/>
        </patternFill>
      </fill>
    </dxf>
    <dxf>
      <border>
        <left style="double">
          <color auto="1"/>
        </left>
        <right style="double">
          <color auto="1"/>
        </right>
        <top style="double">
          <color auto="1"/>
        </top>
        <bottom style="double">
          <color auto="1"/>
        </bottom>
        <vertical style="double">
          <color auto="1"/>
        </vertical>
        <horizontal style="double">
          <color auto="1"/>
        </horizontal>
      </border>
    </dxf>
  </dxfs>
  <tableStyles count="1" defaultTableStyle="TableStyleMedium2" defaultPivotStyle="PivotStyleLight16">
    <tableStyle name="نمط الجدول 1" pivot="0" count="4">
      <tableStyleElement type="wholeTable" dxfId="54"/>
      <tableStyleElement type="headerRow" dxfId="53"/>
      <tableStyleElement type="totalRow" dxfId="52"/>
      <tableStyleElement type="firstRowStripe" dxfId="51"/>
    </tableStyle>
  </tableStyles>
  <colors>
    <mruColors>
      <color rgb="FFFFFF00"/>
      <color rgb="FFFFCC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15</xdr:col>
      <xdr:colOff>30480</xdr:colOff>
      <xdr:row>0</xdr:row>
      <xdr:rowOff>0</xdr:rowOff>
    </xdr:from>
    <xdr:to>
      <xdr:col>16</xdr:col>
      <xdr:colOff>152400</xdr:colOff>
      <xdr:row>8</xdr:row>
      <xdr:rowOff>143933</xdr:rowOff>
    </xdr:to>
    <mc:AlternateContent xmlns:mc="http://schemas.openxmlformats.org/markup-compatibility/2006">
      <mc:Choice xmlns:sle15="http://schemas.microsoft.com/office/drawing/2012/slicer" xmlns="" Requires="sle15">
        <xdr:graphicFrame macro="">
          <xdr:nvGraphicFramePr>
            <xdr:cNvPr id="2" name="الفرع">
              <a:extLst>
                <a:ext uri="{FF2B5EF4-FFF2-40B4-BE49-F238E27FC236}">
                  <a16:creationId xmlns:a16="http://schemas.microsoft.com/office/drawing/2014/main" id="{D0790316-67C4-0F74-7E45-C1513EB45328}"/>
                </a:ext>
              </a:extLst>
            </xdr:cNvPr>
            <xdr:cNvGraphicFramePr/>
          </xdr:nvGraphicFramePr>
          <xdr:xfrm>
            <a:off x="0" y="0"/>
            <a:ext cx="0" cy="0"/>
          </xdr:xfrm>
          <a:graphic>
            <a:graphicData uri="http://schemas.microsoft.com/office/drawing/2010/slicer">
              <sle:slicer xmlns:sle="http://schemas.microsoft.com/office/drawing/2010/slicer" name="الفرع"/>
            </a:graphicData>
          </a:graphic>
        </xdr:graphicFrame>
      </mc:Choice>
      <mc:Fallback>
        <xdr:sp macro="" textlink="">
          <xdr:nvSpPr>
            <xdr:cNvPr id="2" name="Rectangle 1"/>
            <xdr:cNvSpPr>
              <a:spLocks noTextEdit="1"/>
            </xdr:cNvSpPr>
          </xdr:nvSpPr>
          <xdr:spPr>
            <a:xfrm>
              <a:off x="14966746800" y="0"/>
              <a:ext cx="1036320" cy="1905000"/>
            </a:xfrm>
            <a:prstGeom prst="rect">
              <a:avLst/>
            </a:prstGeom>
            <a:solidFill>
              <a:prstClr val="white"/>
            </a:solidFill>
            <a:ln w="1">
              <a:solidFill>
                <a:prstClr val="green"/>
              </a:solidFill>
            </a:ln>
          </xdr:spPr>
          <xdr:txBody>
            <a:bodyPr vertOverflow="clip" horzOverflow="clip"/>
            <a:lstStyle/>
            <a:p>
              <a:r>
                <a:rPr lang="ar-SA" sz="1100"/>
                <a:t>يمثل هذا الشكل مقسم طريقة عرض جدول. لا يتوفر الدعم لمقسم طريقة عرض الجداول في هذا الإصدار من Excel.
إذا تم تعديل الشكل في إصدار سابق من Excel أو إذا تم حفظ المصنف في Excel 2007 أو إصدار سابق، فسيتعذر استخدام مقسم طريقة عرض الجدول.</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الفرع" xr10:uid="{CC1EC3BE-9FEC-401B-BB6B-DAE816E24ACD}" sourceName="الفرع">
  <extLst>
    <x:ext xmlns:x15="http://schemas.microsoft.com/office/spreadsheetml/2010/11/main" uri="{2F2917AC-EB37-4324-AD4E-5DD8C200BD13}">
      <x15:tableSlicerCache tableId="1"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فرع" xr10:uid="{72A22A3C-B224-4526-8903-AEBA8194E864}" cache="مقسم_طريقة_العرض_الفرع" caption="الفرع" rowHeight="285750"/>
</slicers>
</file>

<file path=xl/tables/table1.xml><?xml version="1.0" encoding="utf-8"?>
<table xmlns="http://schemas.openxmlformats.org/spreadsheetml/2006/main" id="1" name="الجدول93" displayName="الجدول93" ref="A1:O81" totalsRowCount="1" headerRowDxfId="19" dataDxfId="18">
  <autoFilter ref="A1:O80"/>
  <tableColumns count="15">
    <tableColumn id="1" name="م" totalsRowLabel="الإجمالي" dataDxfId="47" totalsRowDxfId="48"/>
    <tableColumn id="2" name="رقم الموظف" dataDxfId="45" totalsRowDxfId="46"/>
    <tableColumn id="3" name="عدد الأيام" dataDxfId="43" totalsRowDxfId="44"/>
    <tableColumn id="4" name="اسم الموظف" dataDxfId="41" totalsRowDxfId="42"/>
    <tableColumn id="5" name="عدد الساعات" totalsRowFunction="sum" dataDxfId="39" totalsRowDxfId="40"/>
    <tableColumn id="6" name="الإضافي" totalsRowFunction="sum" dataDxfId="37" totalsRowDxfId="38"/>
    <tableColumn id="7" name="المكافآت" totalsRowFunction="sum" dataDxfId="35" totalsRowDxfId="36"/>
    <tableColumn id="10" name="أخرى" totalsRowFunction="sum" dataDxfId="33" totalsRowDxfId="34"/>
    <tableColumn id="9" name="المجموع" totalsRowFunction="sum" dataDxfId="31" totalsRowDxfId="32"/>
    <tableColumn id="11" name="خصم السلف" totalsRowFunction="sum" dataDxfId="29" totalsRowDxfId="30"/>
    <tableColumn id="12" name="الجزاءات" totalsRowFunction="sum" dataDxfId="27" totalsRowDxfId="28"/>
    <tableColumn id="13" name="الإجمالي" totalsRowFunction="sum" dataDxfId="25" totalsRowDxfId="26"/>
    <tableColumn id="14" name="الصافي" totalsRowFunction="sum" dataDxfId="23" totalsRowDxfId="24"/>
    <tableColumn id="15" name="ملاحظات" totalsRowFunction="sum" dataDxfId="21" totalsRowDxfId="22"/>
    <tableColumn id="8" name="الفرع" dataDxfId="20"/>
  </tableColumns>
  <tableStyleInfo name="نمط الجدول 1"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sheetPr codeName="Sheet1"/>
  <dimension ref="A1:O81"/>
  <sheetViews>
    <sheetView rightToLeft="1" tabSelected="1" zoomScale="90" zoomScaleNormal="90" workbookViewId="0">
      <selection activeCell="A22" sqref="A22"/>
    </sheetView>
  </sheetViews>
  <sheetFormatPr defaultRowHeight="17.399999999999999"/>
  <cols>
    <col min="3" max="3" width="9.23046875" customWidth="1"/>
    <col min="4" max="4" width="9.61328125" customWidth="1"/>
  </cols>
  <sheetData>
    <row r="1" spans="1:15">
      <c r="A1" s="1" t="s">
        <v>0</v>
      </c>
      <c r="B1" s="2" t="s">
        <v>1</v>
      </c>
      <c r="C1" s="3" t="s">
        <v>2</v>
      </c>
      <c r="D1" s="3" t="s">
        <v>3</v>
      </c>
      <c r="E1" s="3" t="s">
        <v>4</v>
      </c>
      <c r="F1" s="3" t="s">
        <v>5</v>
      </c>
      <c r="G1" s="3" t="s">
        <v>6</v>
      </c>
      <c r="H1" s="3" t="s">
        <v>7</v>
      </c>
      <c r="I1" s="3" t="s">
        <v>8</v>
      </c>
      <c r="J1" s="3" t="s">
        <v>9</v>
      </c>
      <c r="K1" s="3" t="s">
        <v>10</v>
      </c>
      <c r="L1" s="3" t="s">
        <v>11</v>
      </c>
      <c r="M1" s="3" t="s">
        <v>12</v>
      </c>
      <c r="N1" s="3" t="s">
        <v>13</v>
      </c>
      <c r="O1" s="1" t="s">
        <v>14</v>
      </c>
    </row>
    <row r="2" spans="1:15">
      <c r="A2" s="9" t="s">
        <v>15</v>
      </c>
      <c r="B2" s="9">
        <v>101</v>
      </c>
      <c r="C2" s="9">
        <v>30</v>
      </c>
      <c r="D2" s="10"/>
      <c r="E2" s="8">
        <v>53.5</v>
      </c>
      <c r="F2" s="8">
        <v>3053.8863920454542</v>
      </c>
      <c r="G2" s="8">
        <v>0</v>
      </c>
      <c r="H2" s="8">
        <v>0</v>
      </c>
      <c r="I2" s="9">
        <v>3054</v>
      </c>
      <c r="J2" s="9">
        <v>2000</v>
      </c>
      <c r="K2" s="9">
        <v>0</v>
      </c>
      <c r="L2" s="8">
        <v>2000</v>
      </c>
      <c r="M2" s="8">
        <v>1054</v>
      </c>
      <c r="N2" s="11"/>
      <c r="O2" s="12" t="s">
        <v>16</v>
      </c>
    </row>
    <row r="3" spans="1:15">
      <c r="A3" s="9" t="s">
        <v>15</v>
      </c>
      <c r="B3" s="9">
        <v>103</v>
      </c>
      <c r="C3" s="9">
        <v>30</v>
      </c>
      <c r="D3" s="10"/>
      <c r="E3" s="8">
        <v>32</v>
      </c>
      <c r="F3" s="8">
        <v>1144.8190909090908</v>
      </c>
      <c r="G3" s="8">
        <v>0</v>
      </c>
      <c r="H3" s="8">
        <v>0</v>
      </c>
      <c r="I3" s="9">
        <v>1145</v>
      </c>
      <c r="J3" s="9">
        <v>1000</v>
      </c>
      <c r="K3" s="9">
        <v>0</v>
      </c>
      <c r="L3" s="8">
        <v>1000</v>
      </c>
      <c r="M3" s="8">
        <v>145</v>
      </c>
      <c r="N3" s="11"/>
      <c r="O3" s="12" t="s">
        <v>16</v>
      </c>
    </row>
    <row r="4" spans="1:15">
      <c r="A4" s="9" t="s">
        <v>15</v>
      </c>
      <c r="B4" s="9">
        <v>104</v>
      </c>
      <c r="C4" s="9">
        <v>30</v>
      </c>
      <c r="D4" s="10"/>
      <c r="E4" s="8">
        <v>32</v>
      </c>
      <c r="F4" s="8">
        <v>926.63727272727272</v>
      </c>
      <c r="G4" s="8">
        <v>100</v>
      </c>
      <c r="H4" s="8">
        <v>0</v>
      </c>
      <c r="I4" s="9">
        <v>1027</v>
      </c>
      <c r="J4" s="9">
        <v>0</v>
      </c>
      <c r="K4" s="9">
        <v>0</v>
      </c>
      <c r="L4" s="8">
        <v>0</v>
      </c>
      <c r="M4" s="8">
        <v>1027</v>
      </c>
      <c r="N4" s="11"/>
      <c r="O4" s="12" t="s">
        <v>16</v>
      </c>
    </row>
    <row r="5" spans="1:15">
      <c r="A5" s="9" t="s">
        <v>15</v>
      </c>
      <c r="B5" s="9">
        <v>105</v>
      </c>
      <c r="C5" s="9">
        <v>30</v>
      </c>
      <c r="D5" s="10"/>
      <c r="E5" s="8">
        <v>32</v>
      </c>
      <c r="F5" s="8">
        <v>926.63727272727272</v>
      </c>
      <c r="G5" s="8">
        <v>100</v>
      </c>
      <c r="H5" s="8">
        <v>0</v>
      </c>
      <c r="I5" s="9">
        <v>1027</v>
      </c>
      <c r="J5" s="9">
        <v>0</v>
      </c>
      <c r="K5" s="9">
        <v>0</v>
      </c>
      <c r="L5" s="8">
        <v>0</v>
      </c>
      <c r="M5" s="8">
        <v>1027</v>
      </c>
      <c r="N5" s="11"/>
      <c r="O5" s="12" t="s">
        <v>16</v>
      </c>
    </row>
    <row r="6" spans="1:15">
      <c r="A6" s="9" t="s">
        <v>15</v>
      </c>
      <c r="B6" s="9">
        <v>106</v>
      </c>
      <c r="C6" s="9">
        <v>30</v>
      </c>
      <c r="D6" s="10"/>
      <c r="E6" s="8">
        <v>32</v>
      </c>
      <c r="F6" s="8">
        <v>926.63727272727272</v>
      </c>
      <c r="G6" s="8">
        <v>100</v>
      </c>
      <c r="H6" s="8">
        <v>-600</v>
      </c>
      <c r="I6" s="9">
        <v>427</v>
      </c>
      <c r="J6" s="9">
        <v>427</v>
      </c>
      <c r="K6" s="9">
        <v>0</v>
      </c>
      <c r="L6" s="8">
        <v>427</v>
      </c>
      <c r="M6" s="8">
        <v>0</v>
      </c>
      <c r="N6" s="11"/>
      <c r="O6" s="12" t="s">
        <v>16</v>
      </c>
    </row>
    <row r="7" spans="1:15">
      <c r="A7" s="9" t="s">
        <v>15</v>
      </c>
      <c r="B7" s="9">
        <v>107</v>
      </c>
      <c r="C7" s="9">
        <v>30</v>
      </c>
      <c r="D7" s="10"/>
      <c r="E7" s="8">
        <v>32</v>
      </c>
      <c r="F7" s="8">
        <v>881.68363636363642</v>
      </c>
      <c r="G7" s="8">
        <v>100</v>
      </c>
      <c r="H7" s="8">
        <v>0</v>
      </c>
      <c r="I7" s="9">
        <v>982</v>
      </c>
      <c r="J7" s="9">
        <v>0</v>
      </c>
      <c r="K7" s="9">
        <v>0</v>
      </c>
      <c r="L7" s="8">
        <v>0</v>
      </c>
      <c r="M7" s="8">
        <v>982</v>
      </c>
      <c r="N7" s="11"/>
      <c r="O7" s="12" t="s">
        <v>16</v>
      </c>
    </row>
    <row r="8" spans="1:15">
      <c r="A8" s="9" t="s">
        <v>15</v>
      </c>
      <c r="B8" s="9">
        <v>108</v>
      </c>
      <c r="C8" s="9">
        <v>30</v>
      </c>
      <c r="D8" s="10"/>
      <c r="E8" s="8">
        <v>32</v>
      </c>
      <c r="F8" s="8">
        <v>877.20545454545459</v>
      </c>
      <c r="G8" s="8">
        <v>100</v>
      </c>
      <c r="H8" s="8">
        <v>0</v>
      </c>
      <c r="I8" s="9">
        <v>977</v>
      </c>
      <c r="J8" s="9">
        <v>0</v>
      </c>
      <c r="K8" s="9">
        <v>0</v>
      </c>
      <c r="L8" s="8">
        <v>0</v>
      </c>
      <c r="M8" s="8">
        <v>977</v>
      </c>
      <c r="N8" s="11"/>
      <c r="O8" s="12" t="s">
        <v>16</v>
      </c>
    </row>
    <row r="9" spans="1:15">
      <c r="A9" s="9" t="s">
        <v>15</v>
      </c>
      <c r="B9" s="9">
        <v>109</v>
      </c>
      <c r="C9" s="9">
        <v>30</v>
      </c>
      <c r="D9" s="10"/>
      <c r="E9" s="8">
        <v>32</v>
      </c>
      <c r="F9" s="8">
        <v>926.63727272727272</v>
      </c>
      <c r="G9" s="8">
        <v>100</v>
      </c>
      <c r="H9" s="8">
        <v>0</v>
      </c>
      <c r="I9" s="9">
        <v>1027</v>
      </c>
      <c r="J9" s="9">
        <v>500</v>
      </c>
      <c r="K9" s="9">
        <v>0</v>
      </c>
      <c r="L9" s="8">
        <v>500</v>
      </c>
      <c r="M9" s="8">
        <v>527</v>
      </c>
      <c r="N9" s="11"/>
      <c r="O9" s="12" t="s">
        <v>16</v>
      </c>
    </row>
    <row r="10" spans="1:15">
      <c r="A10" s="9" t="s">
        <v>15</v>
      </c>
      <c r="B10" s="9">
        <v>110</v>
      </c>
      <c r="C10" s="9">
        <v>30</v>
      </c>
      <c r="D10" s="10"/>
      <c r="E10" s="8">
        <v>32</v>
      </c>
      <c r="F10" s="8">
        <v>926.63727272727272</v>
      </c>
      <c r="G10" s="8">
        <v>100</v>
      </c>
      <c r="H10" s="8">
        <v>0</v>
      </c>
      <c r="I10" s="9">
        <v>1027</v>
      </c>
      <c r="J10" s="9">
        <v>0</v>
      </c>
      <c r="K10" s="9">
        <v>0</v>
      </c>
      <c r="L10" s="8">
        <v>0</v>
      </c>
      <c r="M10" s="8">
        <v>1027</v>
      </c>
      <c r="N10" s="11"/>
      <c r="O10" s="12" t="s">
        <v>16</v>
      </c>
    </row>
    <row r="11" spans="1:15">
      <c r="A11" s="9" t="s">
        <v>15</v>
      </c>
      <c r="B11" s="9">
        <v>111</v>
      </c>
      <c r="C11" s="9">
        <v>30</v>
      </c>
      <c r="D11" s="10"/>
      <c r="E11" s="8">
        <v>32</v>
      </c>
      <c r="F11" s="8">
        <v>917.68363636363642</v>
      </c>
      <c r="G11" s="8">
        <v>100</v>
      </c>
      <c r="H11" s="8">
        <v>0</v>
      </c>
      <c r="I11" s="9">
        <v>1018</v>
      </c>
      <c r="J11" s="9">
        <v>978</v>
      </c>
      <c r="K11" s="9">
        <v>40</v>
      </c>
      <c r="L11" s="8">
        <v>1018</v>
      </c>
      <c r="M11" s="8">
        <v>0</v>
      </c>
      <c r="N11" s="11"/>
      <c r="O11" s="12" t="s">
        <v>16</v>
      </c>
    </row>
    <row r="12" spans="1:15">
      <c r="A12" s="9" t="s">
        <v>15</v>
      </c>
      <c r="B12" s="9">
        <v>112</v>
      </c>
      <c r="C12" s="9">
        <v>30</v>
      </c>
      <c r="D12" s="10"/>
      <c r="E12" s="8">
        <v>32</v>
      </c>
      <c r="F12" s="8">
        <v>908.63727272727272</v>
      </c>
      <c r="G12" s="8">
        <v>100</v>
      </c>
      <c r="H12" s="8">
        <v>0</v>
      </c>
      <c r="I12" s="9">
        <v>1009</v>
      </c>
      <c r="J12" s="9">
        <v>0</v>
      </c>
      <c r="K12" s="9">
        <v>0</v>
      </c>
      <c r="L12" s="8">
        <v>0</v>
      </c>
      <c r="M12" s="8">
        <v>1009</v>
      </c>
      <c r="N12" s="11"/>
      <c r="O12" s="12" t="s">
        <v>16</v>
      </c>
    </row>
    <row r="13" spans="1:15">
      <c r="A13" s="9" t="s">
        <v>15</v>
      </c>
      <c r="B13" s="9">
        <v>113</v>
      </c>
      <c r="C13" s="9">
        <v>30</v>
      </c>
      <c r="D13" s="10"/>
      <c r="E13" s="8">
        <v>0</v>
      </c>
      <c r="F13" s="8">
        <v>0</v>
      </c>
      <c r="G13" s="8">
        <v>400</v>
      </c>
      <c r="H13" s="8">
        <v>0</v>
      </c>
      <c r="I13" s="9">
        <v>400</v>
      </c>
      <c r="J13" s="9">
        <v>0</v>
      </c>
      <c r="K13" s="9">
        <v>0</v>
      </c>
      <c r="L13" s="8">
        <v>0</v>
      </c>
      <c r="M13" s="8">
        <v>400</v>
      </c>
      <c r="N13" s="11"/>
      <c r="O13" s="12" t="s">
        <v>16</v>
      </c>
    </row>
    <row r="14" spans="1:15">
      <c r="A14" s="9" t="s">
        <v>15</v>
      </c>
      <c r="B14" s="9">
        <v>115</v>
      </c>
      <c r="C14" s="9">
        <v>30</v>
      </c>
      <c r="D14" s="10"/>
      <c r="E14" s="8">
        <v>0</v>
      </c>
      <c r="F14" s="8">
        <v>0</v>
      </c>
      <c r="G14" s="8">
        <v>330</v>
      </c>
      <c r="H14" s="8">
        <v>0</v>
      </c>
      <c r="I14" s="9">
        <v>330</v>
      </c>
      <c r="J14" s="9" t="s">
        <v>15</v>
      </c>
      <c r="K14" s="9" t="s">
        <v>15</v>
      </c>
      <c r="L14" s="8">
        <v>0</v>
      </c>
      <c r="M14" s="8">
        <v>330</v>
      </c>
      <c r="N14" s="11"/>
      <c r="O14" s="12" t="s">
        <v>16</v>
      </c>
    </row>
    <row r="15" spans="1:15">
      <c r="A15" s="9" t="s">
        <v>15</v>
      </c>
      <c r="B15" s="9">
        <v>118</v>
      </c>
      <c r="C15" s="9">
        <v>30</v>
      </c>
      <c r="D15" s="10"/>
      <c r="E15" s="8">
        <v>61.3333333</v>
      </c>
      <c r="F15" s="8">
        <v>738.05970109141799</v>
      </c>
      <c r="G15" s="8">
        <v>0</v>
      </c>
      <c r="H15" s="8">
        <v>0</v>
      </c>
      <c r="I15" s="9">
        <v>738</v>
      </c>
      <c r="J15" s="9">
        <v>0</v>
      </c>
      <c r="K15" s="9">
        <v>0</v>
      </c>
      <c r="L15" s="8">
        <v>0</v>
      </c>
      <c r="M15" s="8">
        <v>738</v>
      </c>
      <c r="N15" s="11"/>
      <c r="O15" s="12" t="s">
        <v>16</v>
      </c>
    </row>
    <row r="16" spans="1:15">
      <c r="A16" s="9" t="s">
        <v>15</v>
      </c>
      <c r="B16" s="9">
        <v>119</v>
      </c>
      <c r="C16" s="9">
        <v>30</v>
      </c>
      <c r="D16" s="10"/>
      <c r="E16" s="8">
        <v>61.3333333</v>
      </c>
      <c r="F16" s="8">
        <v>609.32835787779845</v>
      </c>
      <c r="G16" s="8">
        <v>0</v>
      </c>
      <c r="H16" s="8">
        <v>0</v>
      </c>
      <c r="I16" s="9">
        <v>609</v>
      </c>
      <c r="J16" s="9">
        <v>0</v>
      </c>
      <c r="K16" s="9">
        <v>0</v>
      </c>
      <c r="L16" s="8">
        <v>0</v>
      </c>
      <c r="M16" s="8">
        <v>609</v>
      </c>
      <c r="N16" s="11"/>
      <c r="O16" s="12" t="s">
        <v>16</v>
      </c>
    </row>
    <row r="17" spans="1:15">
      <c r="A17" s="9" t="s">
        <v>15</v>
      </c>
      <c r="B17" s="9">
        <v>120</v>
      </c>
      <c r="C17" s="9">
        <v>30</v>
      </c>
      <c r="D17" s="10"/>
      <c r="E17" s="8">
        <v>34.666665999999999</v>
      </c>
      <c r="F17" s="8">
        <v>762.66665199999989</v>
      </c>
      <c r="G17" s="8">
        <v>456</v>
      </c>
      <c r="H17" s="8">
        <v>0</v>
      </c>
      <c r="I17" s="9">
        <v>1219</v>
      </c>
      <c r="J17" s="9">
        <v>800</v>
      </c>
      <c r="K17" s="9">
        <v>0</v>
      </c>
      <c r="L17" s="8">
        <v>800</v>
      </c>
      <c r="M17" s="8">
        <v>419</v>
      </c>
      <c r="N17" s="11"/>
      <c r="O17" s="12" t="s">
        <v>16</v>
      </c>
    </row>
    <row r="18" spans="1:15">
      <c r="A18" s="9" t="s">
        <v>15</v>
      </c>
      <c r="B18" s="9">
        <v>121</v>
      </c>
      <c r="C18" s="9">
        <v>30</v>
      </c>
      <c r="D18" s="10"/>
      <c r="E18" s="8">
        <v>61.3333333</v>
      </c>
      <c r="F18" s="8">
        <v>549.25373104477615</v>
      </c>
      <c r="G18" s="8">
        <v>100</v>
      </c>
      <c r="H18" s="8">
        <v>0</v>
      </c>
      <c r="I18" s="9">
        <v>649</v>
      </c>
      <c r="J18" s="9">
        <v>0</v>
      </c>
      <c r="K18" s="9">
        <v>0</v>
      </c>
      <c r="L18" s="8">
        <v>0</v>
      </c>
      <c r="M18" s="8">
        <v>649</v>
      </c>
      <c r="N18" s="11"/>
      <c r="O18" s="12" t="s">
        <v>16</v>
      </c>
    </row>
    <row r="19" spans="1:15">
      <c r="A19" s="9" t="s">
        <v>15</v>
      </c>
      <c r="B19" s="9">
        <v>122</v>
      </c>
      <c r="C19" s="9">
        <v>30</v>
      </c>
      <c r="D19" s="10"/>
      <c r="E19" s="8">
        <v>61.3333333</v>
      </c>
      <c r="F19" s="8">
        <v>532.08955194962675</v>
      </c>
      <c r="G19" s="8">
        <v>100</v>
      </c>
      <c r="H19" s="8">
        <v>0</v>
      </c>
      <c r="I19" s="9">
        <v>632</v>
      </c>
      <c r="J19" s="9">
        <v>0</v>
      </c>
      <c r="K19" s="9">
        <v>0</v>
      </c>
      <c r="L19" s="8">
        <v>0</v>
      </c>
      <c r="M19" s="8">
        <v>632</v>
      </c>
      <c r="N19" s="11"/>
      <c r="O19" s="12" t="s">
        <v>16</v>
      </c>
    </row>
    <row r="20" spans="1:15">
      <c r="A20" s="9" t="s">
        <v>15</v>
      </c>
      <c r="B20" s="9">
        <v>123</v>
      </c>
      <c r="C20" s="9">
        <v>30</v>
      </c>
      <c r="D20" s="10"/>
      <c r="E20" s="8">
        <v>61.3333333</v>
      </c>
      <c r="F20" s="8">
        <v>532.08955194962675</v>
      </c>
      <c r="G20" s="8">
        <v>100</v>
      </c>
      <c r="H20" s="8">
        <v>0</v>
      </c>
      <c r="I20" s="9">
        <v>632</v>
      </c>
      <c r="J20" s="9">
        <v>632</v>
      </c>
      <c r="K20" s="9">
        <v>0</v>
      </c>
      <c r="L20" s="8">
        <v>632</v>
      </c>
      <c r="M20" s="8">
        <v>0</v>
      </c>
      <c r="N20" s="11"/>
      <c r="O20" s="12" t="s">
        <v>16</v>
      </c>
    </row>
    <row r="21" spans="1:15">
      <c r="A21" s="9" t="s">
        <v>15</v>
      </c>
      <c r="B21" s="9">
        <v>124</v>
      </c>
      <c r="C21" s="9">
        <v>30</v>
      </c>
      <c r="D21" s="10"/>
      <c r="E21" s="8">
        <v>61.3333333</v>
      </c>
      <c r="F21" s="8">
        <v>746.64179063899246</v>
      </c>
      <c r="G21" s="8">
        <v>100</v>
      </c>
      <c r="H21" s="8">
        <v>0</v>
      </c>
      <c r="I21" s="9">
        <v>847</v>
      </c>
      <c r="J21" s="9">
        <v>0</v>
      </c>
      <c r="K21" s="9">
        <v>0</v>
      </c>
      <c r="L21" s="8">
        <v>0</v>
      </c>
      <c r="M21" s="8">
        <v>847</v>
      </c>
      <c r="N21" s="11"/>
      <c r="O21" s="12" t="s">
        <v>16</v>
      </c>
    </row>
    <row r="22" spans="1:15">
      <c r="A22" s="9" t="s">
        <v>15</v>
      </c>
      <c r="B22" s="9">
        <v>125</v>
      </c>
      <c r="C22" s="9">
        <v>30</v>
      </c>
      <c r="D22" s="10"/>
      <c r="E22" s="8">
        <v>34.666665999999999</v>
      </c>
      <c r="F22" s="8">
        <v>1163.1578723684211</v>
      </c>
      <c r="G22" s="8">
        <v>0</v>
      </c>
      <c r="H22" s="8">
        <v>300</v>
      </c>
      <c r="I22" s="9">
        <v>1463</v>
      </c>
      <c r="J22" s="9">
        <v>1000</v>
      </c>
      <c r="K22" s="9">
        <v>0</v>
      </c>
      <c r="L22" s="8">
        <v>1000</v>
      </c>
      <c r="M22" s="8">
        <v>463</v>
      </c>
      <c r="N22" s="11"/>
      <c r="O22" s="12" t="s">
        <v>16</v>
      </c>
    </row>
    <row r="23" spans="1:15">
      <c r="A23" s="9" t="s">
        <v>15</v>
      </c>
      <c r="B23" s="9">
        <v>126</v>
      </c>
      <c r="C23" s="9">
        <v>30</v>
      </c>
      <c r="D23" s="10"/>
      <c r="E23" s="8">
        <v>34.666665999999999</v>
      </c>
      <c r="F23" s="8">
        <v>775.43858157894738</v>
      </c>
      <c r="G23" s="8">
        <v>0</v>
      </c>
      <c r="H23" s="8">
        <v>0</v>
      </c>
      <c r="I23" s="9">
        <v>775</v>
      </c>
      <c r="J23" s="9">
        <v>0</v>
      </c>
      <c r="K23" s="9">
        <v>0</v>
      </c>
      <c r="L23" s="8">
        <v>0</v>
      </c>
      <c r="M23" s="8">
        <v>775</v>
      </c>
      <c r="N23" s="11"/>
      <c r="O23" s="12" t="s">
        <v>16</v>
      </c>
    </row>
    <row r="24" spans="1:15">
      <c r="A24" s="9" t="s">
        <v>15</v>
      </c>
      <c r="B24" s="9">
        <v>127</v>
      </c>
      <c r="C24" s="9">
        <v>30</v>
      </c>
      <c r="D24" s="10"/>
      <c r="E24" s="8">
        <v>34.666665999999999</v>
      </c>
      <c r="F24" s="8">
        <v>866.66665</v>
      </c>
      <c r="G24" s="8">
        <v>0</v>
      </c>
      <c r="H24" s="8">
        <v>0</v>
      </c>
      <c r="I24" s="9">
        <v>867</v>
      </c>
      <c r="J24" s="9">
        <v>400</v>
      </c>
      <c r="K24" s="9">
        <v>0</v>
      </c>
      <c r="L24" s="8">
        <v>400</v>
      </c>
      <c r="M24" s="8">
        <v>467</v>
      </c>
      <c r="N24" s="11"/>
      <c r="O24" s="12" t="s">
        <v>16</v>
      </c>
    </row>
    <row r="25" spans="1:15">
      <c r="A25" s="9" t="s">
        <v>15</v>
      </c>
      <c r="B25" s="9">
        <v>128</v>
      </c>
      <c r="C25" s="9">
        <v>30</v>
      </c>
      <c r="D25" s="10"/>
      <c r="E25" s="8">
        <v>34.666665999999999</v>
      </c>
      <c r="F25" s="8">
        <v>798.24559868421056</v>
      </c>
      <c r="G25" s="8">
        <v>0</v>
      </c>
      <c r="H25" s="8">
        <v>0</v>
      </c>
      <c r="I25" s="9">
        <v>798</v>
      </c>
      <c r="J25" s="9">
        <v>200</v>
      </c>
      <c r="K25" s="9">
        <v>0</v>
      </c>
      <c r="L25" s="8">
        <v>200</v>
      </c>
      <c r="M25" s="8">
        <v>598</v>
      </c>
      <c r="N25" s="11"/>
      <c r="O25" s="12" t="s">
        <v>16</v>
      </c>
    </row>
    <row r="26" spans="1:15">
      <c r="A26" s="9" t="s">
        <v>15</v>
      </c>
      <c r="B26" s="9">
        <v>129</v>
      </c>
      <c r="C26" s="9">
        <v>17</v>
      </c>
      <c r="D26" s="10"/>
      <c r="E26" s="8">
        <v>61.3333333</v>
      </c>
      <c r="F26" s="8">
        <v>398.78109431063427</v>
      </c>
      <c r="G26" s="8">
        <v>0</v>
      </c>
      <c r="H26" s="8">
        <v>0</v>
      </c>
      <c r="I26" s="9">
        <v>399</v>
      </c>
      <c r="J26" s="9">
        <v>0</v>
      </c>
      <c r="K26" s="9">
        <v>0</v>
      </c>
      <c r="L26" s="8">
        <v>0</v>
      </c>
      <c r="M26" s="8">
        <v>399</v>
      </c>
      <c r="N26" s="11"/>
      <c r="O26" s="12" t="s">
        <v>16</v>
      </c>
    </row>
    <row r="27" spans="1:15">
      <c r="A27" s="9" t="s">
        <v>15</v>
      </c>
      <c r="B27" s="9">
        <v>130</v>
      </c>
      <c r="C27" s="9">
        <v>30</v>
      </c>
      <c r="D27" s="10"/>
      <c r="E27" s="8">
        <v>61.3333333</v>
      </c>
      <c r="F27" s="8">
        <v>686.56716380597027</v>
      </c>
      <c r="G27" s="8">
        <v>0</v>
      </c>
      <c r="H27" s="8">
        <v>0</v>
      </c>
      <c r="I27" s="9">
        <v>687</v>
      </c>
      <c r="J27" s="9">
        <v>500</v>
      </c>
      <c r="K27" s="9">
        <v>0</v>
      </c>
      <c r="L27" s="8">
        <v>500</v>
      </c>
      <c r="M27" s="8">
        <v>187</v>
      </c>
      <c r="N27" s="11"/>
      <c r="O27" s="12" t="s">
        <v>16</v>
      </c>
    </row>
    <row r="28" spans="1:15">
      <c r="A28" s="9" t="s">
        <v>15</v>
      </c>
      <c r="B28" s="9">
        <v>131</v>
      </c>
      <c r="C28" s="9">
        <v>30</v>
      </c>
      <c r="D28" s="10"/>
      <c r="E28" s="8">
        <v>61.3333333</v>
      </c>
      <c r="F28" s="8">
        <v>662.63686531151302</v>
      </c>
      <c r="G28" s="8">
        <v>0</v>
      </c>
      <c r="H28" s="8">
        <v>0</v>
      </c>
      <c r="I28" s="9">
        <v>663</v>
      </c>
      <c r="J28" s="9">
        <v>0</v>
      </c>
      <c r="K28" s="9">
        <v>0</v>
      </c>
      <c r="L28" s="8">
        <v>0</v>
      </c>
      <c r="M28" s="8">
        <v>663</v>
      </c>
      <c r="N28" s="11"/>
      <c r="O28" s="12" t="s">
        <v>16</v>
      </c>
    </row>
    <row r="29" spans="1:15">
      <c r="A29" s="9" t="s">
        <v>15</v>
      </c>
      <c r="B29" s="9">
        <v>132</v>
      </c>
      <c r="C29" s="9">
        <v>30</v>
      </c>
      <c r="D29" s="10"/>
      <c r="E29" s="8">
        <v>61.3333333</v>
      </c>
      <c r="F29" s="8">
        <v>652.23880561567159</v>
      </c>
      <c r="G29" s="8">
        <v>0</v>
      </c>
      <c r="H29" s="8">
        <v>0</v>
      </c>
      <c r="I29" s="9">
        <v>652</v>
      </c>
      <c r="J29" s="9">
        <v>652</v>
      </c>
      <c r="K29" s="9">
        <v>0</v>
      </c>
      <c r="L29" s="8">
        <v>652</v>
      </c>
      <c r="M29" s="8">
        <v>0</v>
      </c>
      <c r="N29" s="11"/>
      <c r="O29" s="12" t="s">
        <v>16</v>
      </c>
    </row>
    <row r="30" spans="1:15">
      <c r="A30" s="9" t="s">
        <v>15</v>
      </c>
      <c r="B30" s="9">
        <v>133</v>
      </c>
      <c r="C30" s="9">
        <v>30</v>
      </c>
      <c r="D30" s="10"/>
      <c r="E30" s="8">
        <v>61.3333333</v>
      </c>
      <c r="F30" s="8">
        <v>514.92537285447759</v>
      </c>
      <c r="G30" s="8">
        <v>0</v>
      </c>
      <c r="H30" s="8">
        <v>0</v>
      </c>
      <c r="I30" s="9">
        <v>515</v>
      </c>
      <c r="J30" s="9">
        <v>0</v>
      </c>
      <c r="K30" s="9">
        <v>0</v>
      </c>
      <c r="L30" s="8">
        <v>0</v>
      </c>
      <c r="M30" s="8">
        <v>515</v>
      </c>
      <c r="N30" s="11"/>
      <c r="O30" s="12" t="s">
        <v>16</v>
      </c>
    </row>
    <row r="31" spans="1:15">
      <c r="A31" s="9" t="s">
        <v>15</v>
      </c>
      <c r="B31" s="9">
        <v>134</v>
      </c>
      <c r="C31" s="9">
        <v>30</v>
      </c>
      <c r="D31" s="10"/>
      <c r="E31" s="8">
        <v>61.3333333</v>
      </c>
      <c r="F31" s="8">
        <v>480.59701466417914</v>
      </c>
      <c r="G31" s="8">
        <v>0</v>
      </c>
      <c r="H31" s="8">
        <v>0</v>
      </c>
      <c r="I31" s="9">
        <v>481</v>
      </c>
      <c r="J31" s="9">
        <v>300</v>
      </c>
      <c r="K31" s="9">
        <v>0</v>
      </c>
      <c r="L31" s="8">
        <v>300</v>
      </c>
      <c r="M31" s="8">
        <v>181</v>
      </c>
      <c r="N31" s="11"/>
      <c r="O31" s="12" t="s">
        <v>16</v>
      </c>
    </row>
    <row r="32" spans="1:15">
      <c r="A32" s="9" t="s">
        <v>15</v>
      </c>
      <c r="B32" s="9">
        <v>135</v>
      </c>
      <c r="C32" s="9">
        <v>30</v>
      </c>
      <c r="D32" s="10"/>
      <c r="E32" s="8">
        <v>34.666665999999999</v>
      </c>
      <c r="F32" s="8">
        <v>651.57823308368415</v>
      </c>
      <c r="G32" s="8">
        <v>0</v>
      </c>
      <c r="H32" s="8">
        <v>0</v>
      </c>
      <c r="I32" s="9">
        <v>652</v>
      </c>
      <c r="J32" s="9">
        <v>0</v>
      </c>
      <c r="K32" s="9">
        <v>0</v>
      </c>
      <c r="L32" s="8">
        <v>0</v>
      </c>
      <c r="M32" s="8">
        <v>652</v>
      </c>
      <c r="N32" s="11"/>
      <c r="O32" s="12" t="s">
        <v>16</v>
      </c>
    </row>
    <row r="33" spans="1:15">
      <c r="A33" s="9" t="s">
        <v>15</v>
      </c>
      <c r="B33" s="9">
        <v>136</v>
      </c>
      <c r="C33" s="9">
        <v>30</v>
      </c>
      <c r="D33" s="10"/>
      <c r="E33" s="8">
        <v>34.666665999999999</v>
      </c>
      <c r="F33" s="8">
        <v>647.58700509026323</v>
      </c>
      <c r="G33" s="8">
        <v>0</v>
      </c>
      <c r="H33" s="8">
        <v>200</v>
      </c>
      <c r="I33" s="9">
        <v>848</v>
      </c>
      <c r="J33" s="9">
        <v>800</v>
      </c>
      <c r="K33" s="9">
        <v>0</v>
      </c>
      <c r="L33" s="8">
        <v>800</v>
      </c>
      <c r="M33" s="8">
        <v>48</v>
      </c>
      <c r="N33" s="11"/>
      <c r="O33" s="12" t="s">
        <v>16</v>
      </c>
    </row>
    <row r="34" spans="1:15">
      <c r="A34" s="9" t="s">
        <v>15</v>
      </c>
      <c r="B34" s="9">
        <v>202</v>
      </c>
      <c r="C34" s="9">
        <v>30</v>
      </c>
      <c r="D34" s="10"/>
      <c r="E34" s="8">
        <v>0</v>
      </c>
      <c r="F34" s="8">
        <v>0</v>
      </c>
      <c r="G34" s="8">
        <v>531</v>
      </c>
      <c r="H34" s="8">
        <v>0</v>
      </c>
      <c r="I34" s="9">
        <v>531</v>
      </c>
      <c r="J34" s="9">
        <v>348</v>
      </c>
      <c r="K34" s="9">
        <v>183</v>
      </c>
      <c r="L34" s="8">
        <v>531</v>
      </c>
      <c r="M34" s="8">
        <v>0</v>
      </c>
      <c r="N34" s="11"/>
      <c r="O34" s="12" t="s">
        <v>17</v>
      </c>
    </row>
    <row r="35" spans="1:15">
      <c r="A35" s="9" t="s">
        <v>15</v>
      </c>
      <c r="B35" s="9">
        <v>224</v>
      </c>
      <c r="C35" s="9">
        <v>30</v>
      </c>
      <c r="D35" s="10"/>
      <c r="E35" s="8">
        <v>32</v>
      </c>
      <c r="F35" s="8">
        <v>876.20727272727277</v>
      </c>
      <c r="G35" s="8">
        <v>1000.0000000000001</v>
      </c>
      <c r="H35" s="8">
        <v>0</v>
      </c>
      <c r="I35" s="9">
        <v>1876</v>
      </c>
      <c r="J35" s="9">
        <v>0</v>
      </c>
      <c r="K35" s="9">
        <v>0</v>
      </c>
      <c r="L35" s="8">
        <v>0</v>
      </c>
      <c r="M35" s="8">
        <v>1876</v>
      </c>
      <c r="N35" s="11"/>
      <c r="O35" s="12" t="s">
        <v>17</v>
      </c>
    </row>
    <row r="36" spans="1:15">
      <c r="A36" s="9" t="s">
        <v>15</v>
      </c>
      <c r="B36" s="9">
        <v>225</v>
      </c>
      <c r="C36" s="9">
        <v>30</v>
      </c>
      <c r="D36" s="10"/>
      <c r="E36" s="8">
        <v>24</v>
      </c>
      <c r="F36" s="8">
        <v>681.47795454545451</v>
      </c>
      <c r="G36" s="8">
        <v>2100</v>
      </c>
      <c r="H36" s="8">
        <v>0</v>
      </c>
      <c r="I36" s="9">
        <v>2781</v>
      </c>
      <c r="J36" s="9">
        <v>1500</v>
      </c>
      <c r="K36" s="9">
        <v>0</v>
      </c>
      <c r="L36" s="8">
        <v>1500</v>
      </c>
      <c r="M36" s="8">
        <v>1281</v>
      </c>
      <c r="N36" s="11"/>
      <c r="O36" s="12" t="s">
        <v>17</v>
      </c>
    </row>
    <row r="37" spans="1:15">
      <c r="A37" s="9" t="s">
        <v>15</v>
      </c>
      <c r="B37" s="9">
        <v>203</v>
      </c>
      <c r="C37" s="9">
        <v>30</v>
      </c>
      <c r="D37" s="10"/>
      <c r="E37" s="8">
        <v>0</v>
      </c>
      <c r="F37" s="8">
        <v>0</v>
      </c>
      <c r="G37" s="8">
        <v>330</v>
      </c>
      <c r="H37" s="8">
        <v>0</v>
      </c>
      <c r="I37" s="9">
        <v>330</v>
      </c>
      <c r="J37" s="9" t="s">
        <v>15</v>
      </c>
      <c r="K37" s="9" t="s">
        <v>15</v>
      </c>
      <c r="L37" s="8">
        <v>0</v>
      </c>
      <c r="M37" s="8">
        <v>330</v>
      </c>
      <c r="N37" s="11"/>
      <c r="O37" s="12" t="s">
        <v>17</v>
      </c>
    </row>
    <row r="38" spans="1:15">
      <c r="A38" s="9" t="s">
        <v>15</v>
      </c>
      <c r="B38" s="9">
        <v>205</v>
      </c>
      <c r="C38" s="9">
        <v>30</v>
      </c>
      <c r="D38" s="10"/>
      <c r="E38" s="8">
        <v>61.3333333</v>
      </c>
      <c r="F38" s="8">
        <v>1098.5074620895523</v>
      </c>
      <c r="G38" s="8">
        <v>500.00000000000006</v>
      </c>
      <c r="H38" s="8">
        <v>0</v>
      </c>
      <c r="I38" s="9">
        <v>1599</v>
      </c>
      <c r="J38" s="9">
        <v>300</v>
      </c>
      <c r="K38" s="9">
        <v>0</v>
      </c>
      <c r="L38" s="8">
        <v>300</v>
      </c>
      <c r="M38" s="8">
        <v>1299</v>
      </c>
      <c r="N38" s="11"/>
      <c r="O38" s="12" t="s">
        <v>17</v>
      </c>
    </row>
    <row r="39" spans="1:15">
      <c r="A39" s="9" t="s">
        <v>15</v>
      </c>
      <c r="B39" s="9">
        <v>206</v>
      </c>
      <c r="C39" s="9">
        <v>30</v>
      </c>
      <c r="D39" s="10"/>
      <c r="E39" s="8">
        <v>61.3333333</v>
      </c>
      <c r="F39" s="8">
        <v>978.35820842350756</v>
      </c>
      <c r="G39" s="8">
        <v>0</v>
      </c>
      <c r="H39" s="8">
        <v>0</v>
      </c>
      <c r="I39" s="9">
        <v>978</v>
      </c>
      <c r="J39" s="9">
        <v>978</v>
      </c>
      <c r="K39" s="9">
        <v>0</v>
      </c>
      <c r="L39" s="8">
        <v>978</v>
      </c>
      <c r="M39" s="8">
        <v>0</v>
      </c>
      <c r="N39" s="11"/>
      <c r="O39" s="12" t="s">
        <v>17</v>
      </c>
    </row>
    <row r="40" spans="1:15">
      <c r="A40" s="9" t="s">
        <v>15</v>
      </c>
      <c r="B40" s="9">
        <v>207</v>
      </c>
      <c r="C40" s="9">
        <v>30</v>
      </c>
      <c r="D40" s="10"/>
      <c r="E40" s="8">
        <v>61.3333333</v>
      </c>
      <c r="F40" s="8">
        <v>557.83582059235073</v>
      </c>
      <c r="G40" s="8">
        <v>100</v>
      </c>
      <c r="H40" s="8">
        <v>0</v>
      </c>
      <c r="I40" s="9">
        <v>658</v>
      </c>
      <c r="J40" s="9">
        <v>300</v>
      </c>
      <c r="K40" s="9">
        <v>0</v>
      </c>
      <c r="L40" s="8">
        <v>300</v>
      </c>
      <c r="M40" s="8">
        <v>358</v>
      </c>
      <c r="N40" s="11"/>
      <c r="O40" s="12" t="s">
        <v>17</v>
      </c>
    </row>
    <row r="41" spans="1:15">
      <c r="A41" s="9" t="s">
        <v>15</v>
      </c>
      <c r="B41" s="9">
        <v>208</v>
      </c>
      <c r="C41" s="9">
        <v>30</v>
      </c>
      <c r="D41" s="10"/>
      <c r="E41" s="8">
        <v>34.666665999999999</v>
      </c>
      <c r="F41" s="8">
        <v>1117.5438381578947</v>
      </c>
      <c r="G41" s="8">
        <v>0</v>
      </c>
      <c r="H41" s="8">
        <v>0</v>
      </c>
      <c r="I41" s="9">
        <v>1118</v>
      </c>
      <c r="J41" s="9">
        <v>0</v>
      </c>
      <c r="K41" s="9">
        <v>0</v>
      </c>
      <c r="L41" s="8">
        <v>0</v>
      </c>
      <c r="M41" s="8">
        <v>1118</v>
      </c>
      <c r="N41" s="11"/>
      <c r="O41" s="12" t="s">
        <v>17</v>
      </c>
    </row>
    <row r="42" spans="1:15">
      <c r="A42" s="9" t="s">
        <v>15</v>
      </c>
      <c r="B42" s="9">
        <v>209</v>
      </c>
      <c r="C42" s="9">
        <v>30</v>
      </c>
      <c r="D42" s="10"/>
      <c r="E42" s="8">
        <v>34.666665999999999</v>
      </c>
      <c r="F42" s="8">
        <v>912.28068421052637</v>
      </c>
      <c r="G42" s="8">
        <v>0</v>
      </c>
      <c r="H42" s="8">
        <v>0</v>
      </c>
      <c r="I42" s="9">
        <v>912</v>
      </c>
      <c r="J42" s="9">
        <v>0</v>
      </c>
      <c r="K42" s="9">
        <v>0</v>
      </c>
      <c r="L42" s="8">
        <v>0</v>
      </c>
      <c r="M42" s="8">
        <v>912</v>
      </c>
      <c r="N42" s="11"/>
      <c r="O42" s="12" t="s">
        <v>17</v>
      </c>
    </row>
    <row r="43" spans="1:15">
      <c r="A43" s="9" t="s">
        <v>15</v>
      </c>
      <c r="B43" s="9">
        <v>210</v>
      </c>
      <c r="C43" s="9">
        <v>30</v>
      </c>
      <c r="D43" s="10"/>
      <c r="E43" s="8" t="s">
        <v>15</v>
      </c>
      <c r="F43" s="8" t="s">
        <v>15</v>
      </c>
      <c r="G43" s="8" t="s">
        <v>15</v>
      </c>
      <c r="H43" s="8" t="s">
        <v>15</v>
      </c>
      <c r="I43" s="9">
        <v>0</v>
      </c>
      <c r="J43" s="9">
        <v>0</v>
      </c>
      <c r="K43" s="9">
        <v>0</v>
      </c>
      <c r="L43" s="8">
        <v>0</v>
      </c>
      <c r="M43" s="8">
        <v>0</v>
      </c>
      <c r="N43" s="11"/>
      <c r="O43" s="12" t="s">
        <v>17</v>
      </c>
    </row>
    <row r="44" spans="1:15">
      <c r="A44" s="9" t="s">
        <v>15</v>
      </c>
      <c r="B44" s="9">
        <v>211</v>
      </c>
      <c r="C44" s="9">
        <v>30</v>
      </c>
      <c r="D44" s="10"/>
      <c r="E44" s="8">
        <v>34.666665999999999</v>
      </c>
      <c r="F44" s="8">
        <v>689.91226743421055</v>
      </c>
      <c r="G44" s="8">
        <v>0</v>
      </c>
      <c r="H44" s="8">
        <v>0</v>
      </c>
      <c r="I44" s="9">
        <v>690</v>
      </c>
      <c r="J44" s="9">
        <v>0</v>
      </c>
      <c r="K44" s="9">
        <v>0</v>
      </c>
      <c r="L44" s="8">
        <v>0</v>
      </c>
      <c r="M44" s="8">
        <v>690</v>
      </c>
      <c r="N44" s="11"/>
      <c r="O44" s="12" t="s">
        <v>17</v>
      </c>
    </row>
    <row r="45" spans="1:15">
      <c r="A45" s="9" t="s">
        <v>15</v>
      </c>
      <c r="B45" s="9">
        <v>212</v>
      </c>
      <c r="C45" s="9">
        <v>30</v>
      </c>
      <c r="D45" s="10"/>
      <c r="E45" s="8">
        <v>34.666665999999999</v>
      </c>
      <c r="F45" s="8">
        <v>689.91226743421055</v>
      </c>
      <c r="G45" s="8">
        <v>0</v>
      </c>
      <c r="H45" s="8">
        <v>0</v>
      </c>
      <c r="I45" s="9">
        <v>690</v>
      </c>
      <c r="J45" s="9">
        <v>0</v>
      </c>
      <c r="K45" s="9">
        <v>0</v>
      </c>
      <c r="L45" s="8">
        <v>0</v>
      </c>
      <c r="M45" s="8">
        <v>690</v>
      </c>
      <c r="N45" s="11"/>
      <c r="O45" s="12" t="s">
        <v>17</v>
      </c>
    </row>
    <row r="46" spans="1:15">
      <c r="A46" s="9" t="s">
        <v>15</v>
      </c>
      <c r="B46" s="9">
        <v>213</v>
      </c>
      <c r="C46" s="9">
        <v>30</v>
      </c>
      <c r="D46" s="10"/>
      <c r="E46" s="8" t="s">
        <v>15</v>
      </c>
      <c r="F46" s="8" t="s">
        <v>15</v>
      </c>
      <c r="G46" s="8" t="s">
        <v>15</v>
      </c>
      <c r="H46" s="8" t="s">
        <v>15</v>
      </c>
      <c r="I46" s="9">
        <v>0</v>
      </c>
      <c r="J46" s="9">
        <v>0</v>
      </c>
      <c r="K46" s="9">
        <v>0</v>
      </c>
      <c r="L46" s="8">
        <v>0</v>
      </c>
      <c r="M46" s="8">
        <v>0</v>
      </c>
      <c r="N46" s="11"/>
      <c r="O46" s="12" t="s">
        <v>17</v>
      </c>
    </row>
    <row r="47" spans="1:15">
      <c r="A47" s="9" t="s">
        <v>15</v>
      </c>
      <c r="B47" s="9">
        <v>214</v>
      </c>
      <c r="C47" s="9">
        <v>30</v>
      </c>
      <c r="D47" s="10"/>
      <c r="E47" s="8">
        <v>34.666665999999999</v>
      </c>
      <c r="F47" s="8">
        <v>621.49121611842099</v>
      </c>
      <c r="G47" s="8">
        <v>0</v>
      </c>
      <c r="H47" s="8">
        <v>0</v>
      </c>
      <c r="I47" s="9">
        <v>621</v>
      </c>
      <c r="J47" s="9">
        <v>0</v>
      </c>
      <c r="K47" s="9">
        <v>0</v>
      </c>
      <c r="L47" s="8">
        <v>0</v>
      </c>
      <c r="M47" s="8">
        <v>621</v>
      </c>
      <c r="N47" s="11"/>
      <c r="O47" s="12" t="s">
        <v>17</v>
      </c>
    </row>
    <row r="48" spans="1:15">
      <c r="A48" s="9" t="s">
        <v>15</v>
      </c>
      <c r="B48" s="9">
        <v>215</v>
      </c>
      <c r="C48" s="9">
        <v>30</v>
      </c>
      <c r="D48" s="10"/>
      <c r="E48" s="8">
        <v>34.666665999999999</v>
      </c>
      <c r="F48" s="8">
        <v>553.07016480263155</v>
      </c>
      <c r="G48" s="8">
        <v>200</v>
      </c>
      <c r="H48" s="8">
        <v>0</v>
      </c>
      <c r="I48" s="9">
        <v>753</v>
      </c>
      <c r="J48" s="9">
        <v>0</v>
      </c>
      <c r="K48" s="9">
        <v>0</v>
      </c>
      <c r="L48" s="8">
        <v>0</v>
      </c>
      <c r="M48" s="8">
        <v>753</v>
      </c>
      <c r="N48" s="11"/>
      <c r="O48" s="12" t="s">
        <v>17</v>
      </c>
    </row>
    <row r="49" spans="1:15">
      <c r="A49" s="9" t="s">
        <v>15</v>
      </c>
      <c r="B49" s="9">
        <v>216</v>
      </c>
      <c r="C49" s="9">
        <v>30</v>
      </c>
      <c r="D49" s="10"/>
      <c r="E49" s="8">
        <v>34.666665999999999</v>
      </c>
      <c r="F49" s="8">
        <v>689.91226743421055</v>
      </c>
      <c r="G49" s="8">
        <v>0</v>
      </c>
      <c r="H49" s="8">
        <v>0</v>
      </c>
      <c r="I49" s="9">
        <v>690</v>
      </c>
      <c r="J49" s="9">
        <v>0</v>
      </c>
      <c r="K49" s="9">
        <v>0</v>
      </c>
      <c r="L49" s="8">
        <v>0</v>
      </c>
      <c r="M49" s="8">
        <v>690</v>
      </c>
      <c r="N49" s="11"/>
      <c r="O49" s="12" t="s">
        <v>17</v>
      </c>
    </row>
    <row r="50" spans="1:15">
      <c r="A50" s="9" t="s">
        <v>15</v>
      </c>
      <c r="B50" s="9">
        <v>217</v>
      </c>
      <c r="C50" s="9">
        <v>30</v>
      </c>
      <c r="D50" s="10"/>
      <c r="E50" s="8">
        <v>34.666665999999999</v>
      </c>
      <c r="F50" s="8">
        <v>735.5263016447368</v>
      </c>
      <c r="G50" s="8">
        <v>0</v>
      </c>
      <c r="H50" s="8">
        <v>0</v>
      </c>
      <c r="I50" s="9">
        <v>736</v>
      </c>
      <c r="J50" s="9">
        <v>500</v>
      </c>
      <c r="K50" s="9">
        <v>0</v>
      </c>
      <c r="L50" s="8">
        <v>500</v>
      </c>
      <c r="M50" s="8">
        <v>236</v>
      </c>
      <c r="N50" s="11"/>
      <c r="O50" s="12" t="s">
        <v>17</v>
      </c>
    </row>
    <row r="51" spans="1:15">
      <c r="A51" s="9" t="s">
        <v>15</v>
      </c>
      <c r="B51" s="9">
        <v>218</v>
      </c>
      <c r="C51" s="9">
        <v>30</v>
      </c>
      <c r="D51" s="10"/>
      <c r="E51" s="8" t="s">
        <v>15</v>
      </c>
      <c r="F51" s="8" t="s">
        <v>15</v>
      </c>
      <c r="G51" s="8" t="s">
        <v>15</v>
      </c>
      <c r="H51" s="8" t="s">
        <v>15</v>
      </c>
      <c r="I51" s="9">
        <v>0</v>
      </c>
      <c r="J51" s="9">
        <v>0</v>
      </c>
      <c r="K51" s="9">
        <v>0</v>
      </c>
      <c r="L51" s="8">
        <v>0</v>
      </c>
      <c r="M51" s="8">
        <v>0</v>
      </c>
      <c r="N51" s="11"/>
      <c r="O51" s="12" t="s">
        <v>17</v>
      </c>
    </row>
    <row r="52" spans="1:15">
      <c r="A52" s="9" t="s">
        <v>15</v>
      </c>
      <c r="B52" s="9">
        <v>219</v>
      </c>
      <c r="C52" s="9">
        <v>30</v>
      </c>
      <c r="D52" s="10"/>
      <c r="E52" s="8">
        <v>34.666665999999999</v>
      </c>
      <c r="F52" s="8">
        <v>689.91226743421055</v>
      </c>
      <c r="G52" s="8">
        <v>0</v>
      </c>
      <c r="H52" s="8">
        <v>0</v>
      </c>
      <c r="I52" s="9">
        <v>690</v>
      </c>
      <c r="J52" s="9">
        <v>0</v>
      </c>
      <c r="K52" s="9">
        <v>0</v>
      </c>
      <c r="L52" s="8">
        <v>0</v>
      </c>
      <c r="M52" s="8">
        <v>690</v>
      </c>
      <c r="N52" s="11"/>
      <c r="O52" s="12" t="s">
        <v>17</v>
      </c>
    </row>
    <row r="53" spans="1:15">
      <c r="A53" s="9" t="s">
        <v>15</v>
      </c>
      <c r="B53" s="9">
        <v>220</v>
      </c>
      <c r="C53" s="9">
        <v>30</v>
      </c>
      <c r="D53" s="10"/>
      <c r="E53" s="8">
        <v>34.666665999999999</v>
      </c>
      <c r="F53" s="8">
        <v>621.49121611842099</v>
      </c>
      <c r="G53" s="8">
        <v>200</v>
      </c>
      <c r="H53" s="8">
        <v>0</v>
      </c>
      <c r="I53" s="9">
        <v>821</v>
      </c>
      <c r="J53" s="9">
        <v>0</v>
      </c>
      <c r="K53" s="9">
        <v>0</v>
      </c>
      <c r="L53" s="8">
        <v>0</v>
      </c>
      <c r="M53" s="8">
        <v>821</v>
      </c>
      <c r="N53" s="11"/>
      <c r="O53" s="12" t="s">
        <v>17</v>
      </c>
    </row>
    <row r="54" spans="1:15">
      <c r="A54" s="9" t="s">
        <v>15</v>
      </c>
      <c r="B54" s="9">
        <v>221</v>
      </c>
      <c r="C54" s="9">
        <v>30</v>
      </c>
      <c r="D54" s="10"/>
      <c r="E54" s="8">
        <v>34.666665999999999</v>
      </c>
      <c r="F54" s="8">
        <v>627.19297039473679</v>
      </c>
      <c r="G54" s="8">
        <v>0</v>
      </c>
      <c r="H54" s="8">
        <v>0</v>
      </c>
      <c r="I54" s="9">
        <v>627</v>
      </c>
      <c r="J54" s="9">
        <v>627</v>
      </c>
      <c r="K54" s="9">
        <v>0</v>
      </c>
      <c r="L54" s="8">
        <v>627</v>
      </c>
      <c r="M54" s="8">
        <v>0</v>
      </c>
      <c r="N54" s="11"/>
      <c r="O54" s="12" t="s">
        <v>17</v>
      </c>
    </row>
    <row r="55" spans="1:15">
      <c r="A55" s="9" t="s">
        <v>15</v>
      </c>
      <c r="B55" s="9">
        <v>222</v>
      </c>
      <c r="C55" s="9">
        <v>30</v>
      </c>
      <c r="D55" s="10"/>
      <c r="E55" s="8">
        <v>34.666665999999999</v>
      </c>
      <c r="F55" s="8">
        <v>490.35086776315791</v>
      </c>
      <c r="G55" s="8">
        <v>0</v>
      </c>
      <c r="H55" s="8">
        <v>0</v>
      </c>
      <c r="I55" s="9">
        <v>490</v>
      </c>
      <c r="J55" s="9">
        <v>0</v>
      </c>
      <c r="K55" s="9">
        <v>0</v>
      </c>
      <c r="L55" s="8">
        <v>0</v>
      </c>
      <c r="M55" s="8">
        <v>490</v>
      </c>
      <c r="N55" s="11"/>
      <c r="O55" s="12" t="s">
        <v>17</v>
      </c>
    </row>
    <row r="56" spans="1:15">
      <c r="A56" s="13" t="s">
        <v>15</v>
      </c>
      <c r="B56" s="9">
        <v>223</v>
      </c>
      <c r="C56" s="9">
        <v>30</v>
      </c>
      <c r="D56" s="10"/>
      <c r="E56" s="8">
        <v>34.666665999999999</v>
      </c>
      <c r="F56" s="8">
        <v>458.99121924342109</v>
      </c>
      <c r="G56" s="8">
        <v>0</v>
      </c>
      <c r="H56" s="8">
        <v>0</v>
      </c>
      <c r="I56" s="9">
        <v>459</v>
      </c>
      <c r="J56" s="9">
        <v>0</v>
      </c>
      <c r="K56" s="9">
        <v>0</v>
      </c>
      <c r="L56" s="8">
        <v>0</v>
      </c>
      <c r="M56" s="8">
        <v>459</v>
      </c>
      <c r="N56" s="11"/>
      <c r="O56" s="12" t="s">
        <v>17</v>
      </c>
    </row>
    <row r="57" spans="1:15">
      <c r="A57" s="9" t="s">
        <v>15</v>
      </c>
      <c r="B57" s="9">
        <v>301</v>
      </c>
      <c r="C57" s="9">
        <v>30</v>
      </c>
      <c r="D57" s="10"/>
      <c r="E57" s="8">
        <v>34.666665999999999</v>
      </c>
      <c r="F57" s="8">
        <v>969.713314685</v>
      </c>
      <c r="G57" s="8">
        <v>500.00000000000006</v>
      </c>
      <c r="H57" s="8">
        <v>0</v>
      </c>
      <c r="I57" s="9">
        <v>1470</v>
      </c>
      <c r="J57" s="9">
        <v>1470</v>
      </c>
      <c r="K57" s="9">
        <v>0</v>
      </c>
      <c r="L57" s="8">
        <v>1470</v>
      </c>
      <c r="M57" s="8">
        <v>0</v>
      </c>
      <c r="N57" s="11"/>
      <c r="O57" s="12" t="s">
        <v>18</v>
      </c>
    </row>
    <row r="58" spans="1:15">
      <c r="A58" s="9" t="s">
        <v>15</v>
      </c>
      <c r="B58" s="9">
        <v>302</v>
      </c>
      <c r="C58" s="9">
        <v>30</v>
      </c>
      <c r="D58" s="10"/>
      <c r="E58" s="8">
        <v>34.666665999999999</v>
      </c>
      <c r="F58" s="8">
        <v>1013.2747173560526</v>
      </c>
      <c r="G58" s="8">
        <v>500.00000000000006</v>
      </c>
      <c r="H58" s="8">
        <v>0</v>
      </c>
      <c r="I58" s="9">
        <v>1513</v>
      </c>
      <c r="J58" s="9">
        <v>1494</v>
      </c>
      <c r="K58" s="9">
        <v>0</v>
      </c>
      <c r="L58" s="8">
        <v>1494</v>
      </c>
      <c r="M58" s="8">
        <v>19</v>
      </c>
      <c r="N58" s="11"/>
      <c r="O58" s="12" t="s">
        <v>18</v>
      </c>
    </row>
    <row r="59" spans="1:15">
      <c r="A59" s="9" t="s">
        <v>15</v>
      </c>
      <c r="B59" s="9">
        <v>303</v>
      </c>
      <c r="C59" s="9">
        <v>30</v>
      </c>
      <c r="D59" s="10"/>
      <c r="E59" s="8">
        <v>0</v>
      </c>
      <c r="F59" s="8">
        <v>0</v>
      </c>
      <c r="G59" s="8">
        <v>330</v>
      </c>
      <c r="H59" s="8">
        <v>0</v>
      </c>
      <c r="I59" s="9">
        <v>330</v>
      </c>
      <c r="J59" s="9" t="s">
        <v>15</v>
      </c>
      <c r="K59" s="9" t="s">
        <v>15</v>
      </c>
      <c r="L59" s="8">
        <v>0</v>
      </c>
      <c r="M59" s="8">
        <v>330</v>
      </c>
      <c r="N59" s="11"/>
      <c r="O59" s="12" t="s">
        <v>18</v>
      </c>
    </row>
    <row r="60" spans="1:15">
      <c r="A60" s="9" t="s">
        <v>15</v>
      </c>
      <c r="B60" s="9"/>
      <c r="C60" s="9" t="s">
        <v>15</v>
      </c>
      <c r="D60" s="10"/>
      <c r="E60" s="8" t="s">
        <v>15</v>
      </c>
      <c r="F60" s="8" t="s">
        <v>15</v>
      </c>
      <c r="G60" s="8" t="s">
        <v>15</v>
      </c>
      <c r="H60" s="8" t="s">
        <v>15</v>
      </c>
      <c r="I60" s="9">
        <v>0</v>
      </c>
      <c r="J60" s="9" t="s">
        <v>15</v>
      </c>
      <c r="K60" s="9" t="s">
        <v>15</v>
      </c>
      <c r="L60" s="8">
        <v>0</v>
      </c>
      <c r="M60" s="8">
        <v>0</v>
      </c>
      <c r="N60" s="11"/>
      <c r="O60" s="12" t="s">
        <v>15</v>
      </c>
    </row>
    <row r="61" spans="1:15">
      <c r="A61" s="9" t="s">
        <v>15</v>
      </c>
      <c r="B61" s="9"/>
      <c r="C61" s="9" t="s">
        <v>15</v>
      </c>
      <c r="D61" s="10"/>
      <c r="E61" s="8" t="s">
        <v>15</v>
      </c>
      <c r="F61" s="8" t="s">
        <v>15</v>
      </c>
      <c r="G61" s="8" t="s">
        <v>15</v>
      </c>
      <c r="H61" s="8" t="s">
        <v>15</v>
      </c>
      <c r="I61" s="9">
        <v>0</v>
      </c>
      <c r="J61" s="9" t="s">
        <v>15</v>
      </c>
      <c r="K61" s="9" t="s">
        <v>15</v>
      </c>
      <c r="L61" s="8">
        <v>0</v>
      </c>
      <c r="M61" s="8">
        <v>0</v>
      </c>
      <c r="N61" s="11"/>
      <c r="O61" s="12" t="s">
        <v>15</v>
      </c>
    </row>
    <row r="62" spans="1:15">
      <c r="A62" s="9" t="s">
        <v>15</v>
      </c>
      <c r="B62" s="9"/>
      <c r="C62" s="9" t="s">
        <v>15</v>
      </c>
      <c r="D62" s="10"/>
      <c r="E62" s="8" t="s">
        <v>15</v>
      </c>
      <c r="F62" s="8" t="s">
        <v>15</v>
      </c>
      <c r="G62" s="8" t="s">
        <v>15</v>
      </c>
      <c r="H62" s="8" t="s">
        <v>15</v>
      </c>
      <c r="I62" s="9">
        <v>0</v>
      </c>
      <c r="J62" s="9" t="s">
        <v>15</v>
      </c>
      <c r="K62" s="9" t="s">
        <v>15</v>
      </c>
      <c r="L62" s="8">
        <v>0</v>
      </c>
      <c r="M62" s="8">
        <v>0</v>
      </c>
      <c r="N62" s="11"/>
      <c r="O62" s="12" t="s">
        <v>15</v>
      </c>
    </row>
    <row r="63" spans="1:15">
      <c r="A63" s="9" t="s">
        <v>15</v>
      </c>
      <c r="B63" s="9"/>
      <c r="C63" s="9" t="s">
        <v>15</v>
      </c>
      <c r="D63" s="10"/>
      <c r="E63" s="8" t="s">
        <v>15</v>
      </c>
      <c r="F63" s="8" t="s">
        <v>15</v>
      </c>
      <c r="G63" s="8" t="s">
        <v>15</v>
      </c>
      <c r="H63" s="8" t="s">
        <v>15</v>
      </c>
      <c r="I63" s="9">
        <v>0</v>
      </c>
      <c r="J63" s="9" t="s">
        <v>15</v>
      </c>
      <c r="K63" s="9" t="s">
        <v>15</v>
      </c>
      <c r="L63" s="8">
        <v>0</v>
      </c>
      <c r="M63" s="8">
        <v>0</v>
      </c>
      <c r="N63" s="11"/>
      <c r="O63" s="12" t="s">
        <v>15</v>
      </c>
    </row>
    <row r="64" spans="1:15">
      <c r="A64" s="9" t="s">
        <v>15</v>
      </c>
      <c r="B64" s="9"/>
      <c r="C64" s="9" t="s">
        <v>15</v>
      </c>
      <c r="D64" s="10"/>
      <c r="E64" s="8" t="s">
        <v>15</v>
      </c>
      <c r="F64" s="8" t="s">
        <v>15</v>
      </c>
      <c r="G64" s="8" t="s">
        <v>15</v>
      </c>
      <c r="H64" s="8" t="s">
        <v>15</v>
      </c>
      <c r="I64" s="9">
        <v>0</v>
      </c>
      <c r="J64" s="9" t="s">
        <v>15</v>
      </c>
      <c r="K64" s="9" t="s">
        <v>15</v>
      </c>
      <c r="L64" s="8">
        <v>0</v>
      </c>
      <c r="M64" s="8">
        <v>0</v>
      </c>
      <c r="N64" s="11"/>
      <c r="O64" s="12" t="s">
        <v>15</v>
      </c>
    </row>
    <row r="65" spans="1:15">
      <c r="A65" s="9" t="s">
        <v>15</v>
      </c>
      <c r="B65" s="9"/>
      <c r="C65" s="9" t="s">
        <v>15</v>
      </c>
      <c r="D65" s="10"/>
      <c r="E65" s="8" t="s">
        <v>15</v>
      </c>
      <c r="F65" s="8" t="s">
        <v>15</v>
      </c>
      <c r="G65" s="8" t="s">
        <v>15</v>
      </c>
      <c r="H65" s="8" t="s">
        <v>15</v>
      </c>
      <c r="I65" s="9">
        <v>0</v>
      </c>
      <c r="J65" s="9" t="s">
        <v>15</v>
      </c>
      <c r="K65" s="9" t="s">
        <v>15</v>
      </c>
      <c r="L65" s="8">
        <v>0</v>
      </c>
      <c r="M65" s="8">
        <v>0</v>
      </c>
      <c r="N65" s="11"/>
      <c r="O65" s="12" t="s">
        <v>15</v>
      </c>
    </row>
    <row r="66" spans="1:15">
      <c r="A66" s="9" t="s">
        <v>15</v>
      </c>
      <c r="B66" s="9"/>
      <c r="C66" s="9" t="s">
        <v>15</v>
      </c>
      <c r="D66" s="10"/>
      <c r="E66" s="8" t="s">
        <v>15</v>
      </c>
      <c r="F66" s="8" t="s">
        <v>15</v>
      </c>
      <c r="G66" s="8" t="s">
        <v>15</v>
      </c>
      <c r="H66" s="8" t="s">
        <v>15</v>
      </c>
      <c r="I66" s="9">
        <v>0</v>
      </c>
      <c r="J66" s="9" t="s">
        <v>15</v>
      </c>
      <c r="K66" s="9" t="s">
        <v>15</v>
      </c>
      <c r="L66" s="8">
        <v>0</v>
      </c>
      <c r="M66" s="8">
        <v>0</v>
      </c>
      <c r="N66" s="11"/>
      <c r="O66" s="12" t="s">
        <v>15</v>
      </c>
    </row>
    <row r="67" spans="1:15">
      <c r="A67" s="9" t="s">
        <v>15</v>
      </c>
      <c r="B67" s="9"/>
      <c r="C67" s="9" t="s">
        <v>15</v>
      </c>
      <c r="D67" s="10"/>
      <c r="E67" s="8" t="s">
        <v>15</v>
      </c>
      <c r="F67" s="8" t="s">
        <v>15</v>
      </c>
      <c r="G67" s="8" t="s">
        <v>15</v>
      </c>
      <c r="H67" s="8" t="s">
        <v>15</v>
      </c>
      <c r="I67" s="9">
        <v>0</v>
      </c>
      <c r="J67" s="9" t="s">
        <v>15</v>
      </c>
      <c r="K67" s="9" t="s">
        <v>15</v>
      </c>
      <c r="L67" s="8">
        <v>0</v>
      </c>
      <c r="M67" s="8">
        <v>0</v>
      </c>
      <c r="N67" s="11"/>
      <c r="O67" s="12" t="s">
        <v>15</v>
      </c>
    </row>
    <row r="68" spans="1:15">
      <c r="A68" s="9" t="s">
        <v>15</v>
      </c>
      <c r="B68" s="9"/>
      <c r="C68" s="9" t="s">
        <v>15</v>
      </c>
      <c r="D68" s="10"/>
      <c r="E68" s="8" t="s">
        <v>15</v>
      </c>
      <c r="F68" s="8" t="s">
        <v>15</v>
      </c>
      <c r="G68" s="8" t="s">
        <v>15</v>
      </c>
      <c r="H68" s="8" t="s">
        <v>15</v>
      </c>
      <c r="I68" s="9">
        <v>0</v>
      </c>
      <c r="J68" s="9" t="s">
        <v>15</v>
      </c>
      <c r="K68" s="9" t="s">
        <v>15</v>
      </c>
      <c r="L68" s="8">
        <v>0</v>
      </c>
      <c r="M68" s="8">
        <v>0</v>
      </c>
      <c r="N68" s="11"/>
      <c r="O68" s="12" t="s">
        <v>15</v>
      </c>
    </row>
    <row r="69" spans="1:15">
      <c r="A69" s="9" t="s">
        <v>15</v>
      </c>
      <c r="B69" s="9"/>
      <c r="C69" s="9" t="s">
        <v>15</v>
      </c>
      <c r="D69" s="10"/>
      <c r="E69" s="8" t="s">
        <v>15</v>
      </c>
      <c r="F69" s="8" t="s">
        <v>15</v>
      </c>
      <c r="G69" s="8" t="s">
        <v>15</v>
      </c>
      <c r="H69" s="8" t="s">
        <v>15</v>
      </c>
      <c r="I69" s="9">
        <v>0</v>
      </c>
      <c r="J69" s="9" t="s">
        <v>15</v>
      </c>
      <c r="K69" s="9" t="s">
        <v>15</v>
      </c>
      <c r="L69" s="8">
        <v>0</v>
      </c>
      <c r="M69" s="8">
        <v>0</v>
      </c>
      <c r="N69" s="11"/>
      <c r="O69" s="12" t="s">
        <v>15</v>
      </c>
    </row>
    <row r="70" spans="1:15">
      <c r="A70" s="9" t="s">
        <v>15</v>
      </c>
      <c r="B70" s="9"/>
      <c r="C70" s="9" t="s">
        <v>15</v>
      </c>
      <c r="D70" s="10"/>
      <c r="E70" s="8" t="s">
        <v>15</v>
      </c>
      <c r="F70" s="8" t="s">
        <v>15</v>
      </c>
      <c r="G70" s="8" t="s">
        <v>15</v>
      </c>
      <c r="H70" s="8" t="s">
        <v>15</v>
      </c>
      <c r="I70" s="9">
        <v>0</v>
      </c>
      <c r="J70" s="9" t="s">
        <v>15</v>
      </c>
      <c r="K70" s="9" t="s">
        <v>15</v>
      </c>
      <c r="L70" s="8">
        <v>0</v>
      </c>
      <c r="M70" s="8">
        <v>0</v>
      </c>
      <c r="N70" s="11"/>
      <c r="O70" s="12" t="s">
        <v>15</v>
      </c>
    </row>
    <row r="71" spans="1:15">
      <c r="A71" s="9" t="s">
        <v>15</v>
      </c>
      <c r="B71" s="9"/>
      <c r="C71" s="9" t="s">
        <v>15</v>
      </c>
      <c r="D71" s="10"/>
      <c r="E71" s="8" t="s">
        <v>15</v>
      </c>
      <c r="F71" s="8" t="s">
        <v>15</v>
      </c>
      <c r="G71" s="8" t="s">
        <v>15</v>
      </c>
      <c r="H71" s="8" t="s">
        <v>15</v>
      </c>
      <c r="I71" s="9">
        <v>0</v>
      </c>
      <c r="J71" s="9" t="s">
        <v>15</v>
      </c>
      <c r="K71" s="9" t="s">
        <v>15</v>
      </c>
      <c r="L71" s="8">
        <v>0</v>
      </c>
      <c r="M71" s="8">
        <v>0</v>
      </c>
      <c r="N71" s="11"/>
      <c r="O71" s="12" t="s">
        <v>15</v>
      </c>
    </row>
    <row r="72" spans="1:15">
      <c r="A72" s="9" t="s">
        <v>15</v>
      </c>
      <c r="B72" s="9"/>
      <c r="C72" s="9" t="s">
        <v>15</v>
      </c>
      <c r="D72" s="10"/>
      <c r="E72" s="8" t="s">
        <v>15</v>
      </c>
      <c r="F72" s="8" t="s">
        <v>15</v>
      </c>
      <c r="G72" s="8" t="s">
        <v>15</v>
      </c>
      <c r="H72" s="8" t="s">
        <v>15</v>
      </c>
      <c r="I72" s="9">
        <v>0</v>
      </c>
      <c r="J72" s="9" t="s">
        <v>15</v>
      </c>
      <c r="K72" s="9" t="s">
        <v>15</v>
      </c>
      <c r="L72" s="8">
        <v>0</v>
      </c>
      <c r="M72" s="8">
        <v>0</v>
      </c>
      <c r="N72" s="11"/>
      <c r="O72" s="12" t="s">
        <v>15</v>
      </c>
    </row>
    <row r="73" spans="1:15">
      <c r="A73" s="9" t="s">
        <v>15</v>
      </c>
      <c r="B73" s="9"/>
      <c r="C73" s="9" t="s">
        <v>15</v>
      </c>
      <c r="D73" s="10"/>
      <c r="E73" s="8" t="s">
        <v>15</v>
      </c>
      <c r="F73" s="8" t="s">
        <v>15</v>
      </c>
      <c r="G73" s="8" t="s">
        <v>15</v>
      </c>
      <c r="H73" s="8" t="s">
        <v>15</v>
      </c>
      <c r="I73" s="9">
        <v>0</v>
      </c>
      <c r="J73" s="9" t="s">
        <v>15</v>
      </c>
      <c r="K73" s="9" t="s">
        <v>15</v>
      </c>
      <c r="L73" s="8">
        <v>0</v>
      </c>
      <c r="M73" s="8">
        <v>0</v>
      </c>
      <c r="N73" s="11"/>
      <c r="O73" s="12" t="s">
        <v>15</v>
      </c>
    </row>
    <row r="74" spans="1:15">
      <c r="A74" s="9" t="s">
        <v>15</v>
      </c>
      <c r="B74" s="9"/>
      <c r="C74" s="9" t="s">
        <v>15</v>
      </c>
      <c r="D74" s="10"/>
      <c r="E74" s="8" t="s">
        <v>15</v>
      </c>
      <c r="F74" s="8" t="s">
        <v>15</v>
      </c>
      <c r="G74" s="8" t="s">
        <v>15</v>
      </c>
      <c r="H74" s="8" t="s">
        <v>15</v>
      </c>
      <c r="I74" s="9">
        <v>0</v>
      </c>
      <c r="J74" s="9" t="s">
        <v>15</v>
      </c>
      <c r="K74" s="9" t="s">
        <v>15</v>
      </c>
      <c r="L74" s="8">
        <v>0</v>
      </c>
      <c r="M74" s="8">
        <v>0</v>
      </c>
      <c r="N74" s="11"/>
      <c r="O74" s="12" t="s">
        <v>15</v>
      </c>
    </row>
    <row r="75" spans="1:15">
      <c r="A75" s="9" t="s">
        <v>15</v>
      </c>
      <c r="B75" s="9"/>
      <c r="C75" s="9" t="s">
        <v>15</v>
      </c>
      <c r="D75" s="10"/>
      <c r="E75" s="8" t="s">
        <v>15</v>
      </c>
      <c r="F75" s="8" t="s">
        <v>15</v>
      </c>
      <c r="G75" s="8" t="s">
        <v>15</v>
      </c>
      <c r="H75" s="8" t="s">
        <v>15</v>
      </c>
      <c r="I75" s="9">
        <v>0</v>
      </c>
      <c r="J75" s="9" t="s">
        <v>15</v>
      </c>
      <c r="K75" s="9" t="s">
        <v>15</v>
      </c>
      <c r="L75" s="8">
        <v>0</v>
      </c>
      <c r="M75" s="8">
        <v>0</v>
      </c>
      <c r="N75" s="11"/>
      <c r="O75" s="12" t="s">
        <v>15</v>
      </c>
    </row>
    <row r="76" spans="1:15">
      <c r="A76" s="9" t="s">
        <v>15</v>
      </c>
      <c r="B76" s="9"/>
      <c r="C76" s="9" t="s">
        <v>15</v>
      </c>
      <c r="D76" s="10"/>
      <c r="E76" s="8" t="s">
        <v>15</v>
      </c>
      <c r="F76" s="8" t="s">
        <v>15</v>
      </c>
      <c r="G76" s="8" t="s">
        <v>15</v>
      </c>
      <c r="H76" s="8" t="s">
        <v>15</v>
      </c>
      <c r="I76" s="9">
        <v>0</v>
      </c>
      <c r="J76" s="9" t="s">
        <v>15</v>
      </c>
      <c r="K76" s="9" t="s">
        <v>15</v>
      </c>
      <c r="L76" s="8">
        <v>0</v>
      </c>
      <c r="M76" s="8">
        <v>0</v>
      </c>
      <c r="N76" s="11"/>
      <c r="O76" s="12" t="s">
        <v>15</v>
      </c>
    </row>
    <row r="77" spans="1:15">
      <c r="A77" s="9" t="s">
        <v>15</v>
      </c>
      <c r="B77" s="9"/>
      <c r="C77" s="9" t="s">
        <v>15</v>
      </c>
      <c r="D77" s="10"/>
      <c r="E77" s="8" t="s">
        <v>15</v>
      </c>
      <c r="F77" s="8" t="s">
        <v>15</v>
      </c>
      <c r="G77" s="8" t="s">
        <v>15</v>
      </c>
      <c r="H77" s="8" t="s">
        <v>15</v>
      </c>
      <c r="I77" s="9">
        <v>0</v>
      </c>
      <c r="J77" s="9" t="s">
        <v>15</v>
      </c>
      <c r="K77" s="9" t="s">
        <v>15</v>
      </c>
      <c r="L77" s="8">
        <v>0</v>
      </c>
      <c r="M77" s="8">
        <v>0</v>
      </c>
      <c r="N77" s="11"/>
      <c r="O77" s="12" t="s">
        <v>15</v>
      </c>
    </row>
    <row r="78" spans="1:15">
      <c r="A78" s="9" t="s">
        <v>15</v>
      </c>
      <c r="B78" s="9"/>
      <c r="C78" s="9" t="s">
        <v>15</v>
      </c>
      <c r="D78" s="10"/>
      <c r="E78" s="8" t="s">
        <v>15</v>
      </c>
      <c r="F78" s="8" t="s">
        <v>15</v>
      </c>
      <c r="G78" s="8" t="s">
        <v>15</v>
      </c>
      <c r="H78" s="8" t="s">
        <v>15</v>
      </c>
      <c r="I78" s="9">
        <v>0</v>
      </c>
      <c r="J78" s="9" t="s">
        <v>15</v>
      </c>
      <c r="K78" s="9" t="s">
        <v>15</v>
      </c>
      <c r="L78" s="8">
        <v>0</v>
      </c>
      <c r="M78" s="8">
        <v>0</v>
      </c>
      <c r="N78" s="11"/>
      <c r="O78" s="12" t="s">
        <v>15</v>
      </c>
    </row>
    <row r="79" spans="1:15">
      <c r="A79" s="9" t="s">
        <v>15</v>
      </c>
      <c r="B79" s="9"/>
      <c r="C79" s="9" t="s">
        <v>15</v>
      </c>
      <c r="D79" s="10"/>
      <c r="E79" s="8" t="s">
        <v>15</v>
      </c>
      <c r="F79" s="8" t="s">
        <v>15</v>
      </c>
      <c r="G79" s="8" t="s">
        <v>15</v>
      </c>
      <c r="H79" s="8" t="s">
        <v>15</v>
      </c>
      <c r="I79" s="9">
        <v>0</v>
      </c>
      <c r="J79" s="9" t="s">
        <v>15</v>
      </c>
      <c r="K79" s="9" t="s">
        <v>15</v>
      </c>
      <c r="L79" s="8">
        <v>0</v>
      </c>
      <c r="M79" s="8">
        <v>0</v>
      </c>
      <c r="N79" s="11"/>
      <c r="O79" s="12" t="s">
        <v>15</v>
      </c>
    </row>
    <row r="80" spans="1:15">
      <c r="A80" s="9" t="s">
        <v>15</v>
      </c>
      <c r="B80" s="9"/>
      <c r="C80" s="9" t="s">
        <v>15</v>
      </c>
      <c r="D80" s="10"/>
      <c r="E80" s="8" t="s">
        <v>15</v>
      </c>
      <c r="F80" s="8" t="s">
        <v>15</v>
      </c>
      <c r="G80" s="8" t="s">
        <v>15</v>
      </c>
      <c r="H80" s="8" t="s">
        <v>15</v>
      </c>
      <c r="I80" s="9">
        <v>0</v>
      </c>
      <c r="J80" s="9" t="s">
        <v>15</v>
      </c>
      <c r="K80" s="9" t="s">
        <v>15</v>
      </c>
      <c r="L80" s="8">
        <v>0</v>
      </c>
      <c r="M80" s="8">
        <v>0</v>
      </c>
      <c r="N80" s="11"/>
      <c r="O80" s="12" t="s">
        <v>15</v>
      </c>
    </row>
    <row r="81" spans="1:14">
      <c r="A81" s="5" t="s">
        <v>11</v>
      </c>
      <c r="B81" s="5"/>
      <c r="C81" s="5"/>
      <c r="D81" s="6"/>
      <c r="E81" s="4">
        <f>SUBTOTAL(109,[عدد الساعات])</f>
        <v>2112.1666515000015</v>
      </c>
      <c r="F81" s="4">
        <f>SUBTOTAL(109,[الإضافي])</f>
        <v>40258.613739121072</v>
      </c>
      <c r="G81" s="4">
        <f>SUBTOTAL(109,[المكافآت])</f>
        <v>8777</v>
      </c>
      <c r="H81" s="4">
        <f>SUBTOTAL(109,[أخرى])</f>
        <v>-100</v>
      </c>
      <c r="I81" s="4">
        <f>SUBTOTAL(109,[المجموع])</f>
        <v>48939</v>
      </c>
      <c r="J81" s="4">
        <f>SUBTOTAL(109,[خصم السلف])</f>
        <v>17706</v>
      </c>
      <c r="K81" s="4">
        <f>SUBTOTAL(109,[الجزاءات])</f>
        <v>223</v>
      </c>
      <c r="L81" s="4">
        <f>SUBTOTAL(109,[الإجمالي])</f>
        <v>17929</v>
      </c>
      <c r="M81" s="4">
        <f>SUBTOTAL(109,[الصافي])</f>
        <v>31010</v>
      </c>
      <c r="N81" s="7">
        <f>SUBTOTAL(109,[ملاحظات])</f>
        <v>0</v>
      </c>
    </row>
  </sheetData>
  <conditionalFormatting sqref="A2:O80">
    <cfRule type="expression" dxfId="3" priority="1">
      <formula xml:space="preserve"> MOD(ROW(),2)=1</formula>
    </cfRule>
    <cfRule type="expression" dxfId="0" priority="2">
      <formula>$O2 = "التأجير"</formula>
    </cfRule>
    <cfRule type="expression" dxfId="2" priority="3">
      <formula>$O2 = "الورشة"</formula>
    </cfRule>
    <cfRule type="expression" dxfId="1" priority="4">
      <formula>$O2 = "التقنية"</formula>
    </cfRule>
  </conditionalFormatting>
  <dataValidations disablePrompts="1" count="1">
    <dataValidation type="custom" allowBlank="1" showInputMessage="1" showErrorMessage="1" errorTitle="بيانات متكررة" error="الرقم المدخل موجود مسبقاً_x000a__x000a_الرجاء ادخال رقم غير مكرر" sqref="B2:B80">
      <formula1>COUNTIF($B$7:$B$85,B2)=1</formula1>
    </dataValidation>
  </dataValidations>
  <pageMargins left="0.7" right="0.7" top="0.75" bottom="0.75" header="0.3" footer="0.3"/>
  <pageSetup orientation="portrait" horizontalDpi="300" verticalDpi="0" copies="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abubaker omer</dc:creator>
  <cp:lastModifiedBy>AA</cp:lastModifiedBy>
  <dcterms:created xsi:type="dcterms:W3CDTF">2024-01-20T16:10:48Z</dcterms:created>
  <dcterms:modified xsi:type="dcterms:W3CDTF">2024-01-21T04:17:16Z</dcterms:modified>
</cp:coreProperties>
</file>