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19440" windowHeight="10035" activeTab="1"/>
  </bookViews>
  <sheets>
    <sheet name="الشبكة الاستدلالية لسنة 2024" sheetId="1" r:id="rId1"/>
    <sheet name="عون ادارة" sheetId="2" r:id="rId2"/>
    <sheet name="مساعد اداري" sheetId="3" r:id="rId3"/>
  </sheets>
  <calcPr calcId="145621"/>
</workbook>
</file>

<file path=xl/calcChain.xml><?xml version="1.0" encoding="utf-8"?>
<calcChain xmlns="http://schemas.openxmlformats.org/spreadsheetml/2006/main">
  <c r="G12" i="3" l="1"/>
  <c r="G13" i="3"/>
  <c r="G14" i="3"/>
  <c r="G15" i="3"/>
  <c r="G16" i="3"/>
  <c r="G17" i="3"/>
  <c r="G11" i="3"/>
  <c r="G13" i="2"/>
  <c r="G14" i="2"/>
  <c r="G15" i="2"/>
  <c r="G16" i="2"/>
  <c r="G17" i="2"/>
  <c r="G12" i="2"/>
  <c r="G11" i="2"/>
  <c r="F11" i="3" l="1"/>
  <c r="F17" i="2"/>
  <c r="F16" i="2"/>
  <c r="F15" i="2"/>
  <c r="F14" i="2"/>
  <c r="F13" i="2"/>
  <c r="F11" i="2"/>
  <c r="G9" i="1" l="1"/>
  <c r="J9" i="1" s="1"/>
  <c r="L9" i="1" s="1"/>
  <c r="O9" i="1" s="1"/>
  <c r="E9" i="1"/>
  <c r="G8" i="1"/>
  <c r="H8" i="1" s="1"/>
  <c r="I8" i="1" s="1"/>
  <c r="K8" i="1" s="1"/>
  <c r="L8" i="1" s="1"/>
  <c r="M8" i="1" s="1"/>
  <c r="O8" i="1" s="1"/>
  <c r="E8" i="1"/>
  <c r="G7" i="1"/>
  <c r="J7" i="1" s="1"/>
  <c r="L7" i="1" s="1"/>
  <c r="O7" i="1" s="1"/>
  <c r="E7" i="1"/>
  <c r="H6" i="1"/>
  <c r="I6" i="1" s="1"/>
  <c r="J6" i="1" s="1"/>
  <c r="K6" i="1" s="1"/>
  <c r="L6" i="1" s="1"/>
  <c r="N6" i="1" s="1"/>
  <c r="O6" i="1" s="1"/>
  <c r="F6" i="1"/>
  <c r="E5" i="1"/>
  <c r="F5" i="1" s="1"/>
  <c r="G5" i="1" s="1"/>
  <c r="H5" i="1" s="1"/>
  <c r="I5" i="1" s="1"/>
  <c r="J5" i="1" s="1"/>
  <c r="K5" i="1" s="1"/>
  <c r="L5" i="1" s="1"/>
  <c r="M5" i="1" s="1"/>
  <c r="N5" i="1" s="1"/>
  <c r="O5" i="1" s="1"/>
  <c r="F4" i="1"/>
  <c r="G4" i="1" s="1"/>
  <c r="H4" i="1" s="1"/>
  <c r="I4" i="1" s="1"/>
  <c r="J4" i="1" s="1"/>
  <c r="K4" i="1" s="1"/>
  <c r="L4" i="1" s="1"/>
  <c r="M4" i="1" s="1"/>
  <c r="E4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</calcChain>
</file>

<file path=xl/sharedStrings.xml><?xml version="1.0" encoding="utf-8"?>
<sst xmlns="http://schemas.openxmlformats.org/spreadsheetml/2006/main" count="67" uniqueCount="36">
  <si>
    <t>الصنف</t>
  </si>
  <si>
    <t>الرقم الاستدلالي الادنى</t>
  </si>
  <si>
    <t>الاولى</t>
  </si>
  <si>
    <t>الثانية</t>
  </si>
  <si>
    <t>الثالثة</t>
  </si>
  <si>
    <t>الرابعة</t>
  </si>
  <si>
    <t xml:space="preserve">الخامسة </t>
  </si>
  <si>
    <t>السادسة</t>
  </si>
  <si>
    <t>السابعة</t>
  </si>
  <si>
    <t>الثامنة</t>
  </si>
  <si>
    <t>التاسعة</t>
  </si>
  <si>
    <t>العاشرة</t>
  </si>
  <si>
    <t>الحادية عشر</t>
  </si>
  <si>
    <t>الثانية عشر</t>
  </si>
  <si>
    <t>الرقم الاستدلالي للدرجات</t>
  </si>
  <si>
    <t>الرقم</t>
  </si>
  <si>
    <t>اللقب و الإسم</t>
  </si>
  <si>
    <t>الترتيب في الوضعية الحالية</t>
  </si>
  <si>
    <t>اعادة الترتيب في الوضعية الجديدة</t>
  </si>
  <si>
    <t>الملاحظات</t>
  </si>
  <si>
    <t>تاريخ اخر تعين في الرتبة الحالية</t>
  </si>
  <si>
    <t>الرقم الإستدلالي الأدنى الجديد</t>
  </si>
  <si>
    <t>عادل</t>
  </si>
  <si>
    <t xml:space="preserve">احمد </t>
  </si>
  <si>
    <t>علي</t>
  </si>
  <si>
    <t>الرتبــــة: عون ادارة</t>
  </si>
  <si>
    <t>الصنـــــف: 7</t>
  </si>
  <si>
    <t>خالد</t>
  </si>
  <si>
    <t>رمضان</t>
  </si>
  <si>
    <t>جمال</t>
  </si>
  <si>
    <t>عبد الكريم</t>
  </si>
  <si>
    <t>الدرجة الحالية</t>
  </si>
  <si>
    <t>الرتبــــة: مساعد  اداري</t>
  </si>
  <si>
    <t>الرقم الإستدلالي  للدرجة  لسنة 2024</t>
  </si>
  <si>
    <t>الصنـــــف: 5</t>
  </si>
  <si>
    <t xml:space="preserve">الرقم الإستدلالي الأدنى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</si>
</sst>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3.5"/>
      <color rgb="FF17202A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0" fillId="0" borderId="0" xfId="0" applyAlignment="1">
      <alignment horizontal="right" vertical="center"/>
    </xf>
    <xf numFmtId="0" fontId="4" fillId="0" borderId="8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14" fontId="4" fillId="0" borderId="7" xfId="0" applyNumberFormat="1" applyFont="1" applyBorder="1" applyAlignment="1">
      <alignment horizontal="right" vertical="center" wrapText="1" readingOrder="2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wrapText="1" readingOrder="2"/>
    </xf>
    <xf numFmtId="14" fontId="4" fillId="0" borderId="8" xfId="0" applyNumberFormat="1" applyFont="1" applyBorder="1" applyAlignment="1">
      <alignment horizontal="right" vertical="center" wrapText="1" readingOrder="2"/>
    </xf>
    <xf numFmtId="0" fontId="4" fillId="0" borderId="8" xfId="0" applyFont="1" applyBorder="1" applyAlignment="1">
      <alignment horizontal="center" wrapText="1" readingOrder="2"/>
    </xf>
    <xf numFmtId="0" fontId="3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14" fontId="5" fillId="0" borderId="7" xfId="0" applyNumberFormat="1" applyFont="1" applyBorder="1" applyAlignment="1">
      <alignment horizontal="right" vertical="center" wrapText="1" readingOrder="2"/>
    </xf>
    <xf numFmtId="14" fontId="5" fillId="0" borderId="8" xfId="0" applyNumberFormat="1" applyFont="1" applyBorder="1" applyAlignment="1">
      <alignment horizontal="right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0" fontId="4" fillId="0" borderId="13" xfId="0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1:O24"/>
  <sheetViews>
    <sheetView rightToLeft="1" workbookViewId="0">
      <selection activeCell="E1" sqref="E1"/>
    </sheetView>
  </sheetViews>
  <sheetFormatPr defaultRowHeight="14.25" x14ac:dyDescent="0.2"/>
  <cols>
    <col min="2" max="2" width="9.125" customWidth="1"/>
    <col min="3" max="3" width="14.375" customWidth="1"/>
    <col min="6" max="6" width="9.875" bestFit="1" customWidth="1"/>
  </cols>
  <sheetData>
    <row r="1" spans="2:15" ht="15" x14ac:dyDescent="0.2">
      <c r="B1" s="3" t="s">
        <v>0</v>
      </c>
      <c r="C1" s="3" t="s">
        <v>1</v>
      </c>
      <c r="D1" s="4" t="s">
        <v>14</v>
      </c>
      <c r="E1" s="5"/>
      <c r="F1" s="5"/>
      <c r="G1" s="5"/>
      <c r="H1" s="5"/>
      <c r="I1" s="5"/>
      <c r="J1" s="5"/>
      <c r="K1" s="5"/>
      <c r="L1" s="5"/>
      <c r="M1" s="5"/>
      <c r="N1" s="5"/>
      <c r="O1" s="6"/>
    </row>
    <row r="2" spans="2:15" ht="15" x14ac:dyDescent="0.2">
      <c r="B2" s="7"/>
      <c r="C2" s="7"/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9" t="s">
        <v>13</v>
      </c>
    </row>
    <row r="3" spans="2:15" x14ac:dyDescent="0.2">
      <c r="B3" s="2">
        <v>1</v>
      </c>
      <c r="C3" s="2">
        <v>400</v>
      </c>
      <c r="D3" s="2">
        <v>20</v>
      </c>
      <c r="E3" s="2">
        <f>D3+20</f>
        <v>40</v>
      </c>
      <c r="F3" s="2">
        <f t="shared" ref="F3:O3" si="0">E3+20</f>
        <v>60</v>
      </c>
      <c r="G3" s="2">
        <f t="shared" si="0"/>
        <v>80</v>
      </c>
      <c r="H3" s="2">
        <f t="shared" si="0"/>
        <v>100</v>
      </c>
      <c r="I3" s="2">
        <f t="shared" si="0"/>
        <v>120</v>
      </c>
      <c r="J3" s="2">
        <f t="shared" si="0"/>
        <v>140</v>
      </c>
      <c r="K3" s="2">
        <f t="shared" si="0"/>
        <v>160</v>
      </c>
      <c r="L3" s="2">
        <f t="shared" si="0"/>
        <v>180</v>
      </c>
      <c r="M3" s="2">
        <f t="shared" si="0"/>
        <v>200</v>
      </c>
      <c r="N3" s="2">
        <f t="shared" si="0"/>
        <v>220</v>
      </c>
      <c r="O3" s="2">
        <f t="shared" si="0"/>
        <v>240</v>
      </c>
    </row>
    <row r="4" spans="2:15" x14ac:dyDescent="0.2">
      <c r="B4" s="2">
        <v>2</v>
      </c>
      <c r="C4" s="2">
        <v>419</v>
      </c>
      <c r="D4" s="2">
        <v>21</v>
      </c>
      <c r="E4" s="2">
        <f>D4+21</f>
        <v>42</v>
      </c>
      <c r="F4" s="2">
        <f t="shared" ref="F4:M4" si="1">E4+21</f>
        <v>63</v>
      </c>
      <c r="G4" s="2">
        <f t="shared" si="1"/>
        <v>84</v>
      </c>
      <c r="H4" s="2">
        <f t="shared" si="1"/>
        <v>105</v>
      </c>
      <c r="I4" s="2">
        <f t="shared" si="1"/>
        <v>126</v>
      </c>
      <c r="J4" s="2">
        <f t="shared" si="1"/>
        <v>147</v>
      </c>
      <c r="K4" s="2">
        <f t="shared" si="1"/>
        <v>168</v>
      </c>
      <c r="L4" s="2">
        <f t="shared" si="1"/>
        <v>189</v>
      </c>
      <c r="M4" s="2">
        <f t="shared" si="1"/>
        <v>210</v>
      </c>
      <c r="N4" s="2">
        <v>230</v>
      </c>
      <c r="O4" s="2">
        <v>251</v>
      </c>
    </row>
    <row r="5" spans="2:15" x14ac:dyDescent="0.2">
      <c r="B5" s="2">
        <v>3</v>
      </c>
      <c r="C5" s="2">
        <v>440</v>
      </c>
      <c r="D5" s="2">
        <v>22</v>
      </c>
      <c r="E5" s="2">
        <f>D5+22</f>
        <v>44</v>
      </c>
      <c r="F5" s="2">
        <f t="shared" ref="F5:O5" si="2">E5+22</f>
        <v>66</v>
      </c>
      <c r="G5" s="2">
        <f t="shared" si="2"/>
        <v>88</v>
      </c>
      <c r="H5" s="2">
        <f t="shared" si="2"/>
        <v>110</v>
      </c>
      <c r="I5" s="2">
        <f t="shared" si="2"/>
        <v>132</v>
      </c>
      <c r="J5" s="2">
        <f t="shared" si="2"/>
        <v>154</v>
      </c>
      <c r="K5" s="2">
        <f t="shared" si="2"/>
        <v>176</v>
      </c>
      <c r="L5" s="2">
        <f t="shared" si="2"/>
        <v>198</v>
      </c>
      <c r="M5" s="2">
        <f t="shared" si="2"/>
        <v>220</v>
      </c>
      <c r="N5" s="2">
        <f t="shared" si="2"/>
        <v>242</v>
      </c>
      <c r="O5" s="2">
        <f t="shared" si="2"/>
        <v>264</v>
      </c>
    </row>
    <row r="6" spans="2:15" x14ac:dyDescent="0.2">
      <c r="B6" s="2">
        <v>4</v>
      </c>
      <c r="C6" s="2">
        <v>463</v>
      </c>
      <c r="D6" s="2">
        <v>23</v>
      </c>
      <c r="E6" s="2">
        <v>46</v>
      </c>
      <c r="F6" s="2">
        <f>E6+23</f>
        <v>69</v>
      </c>
      <c r="G6" s="2">
        <v>93</v>
      </c>
      <c r="H6" s="2">
        <f t="shared" ref="H6:N6" si="3">G6+23</f>
        <v>116</v>
      </c>
      <c r="I6" s="2">
        <f t="shared" si="3"/>
        <v>139</v>
      </c>
      <c r="J6" s="2">
        <f t="shared" si="3"/>
        <v>162</v>
      </c>
      <c r="K6" s="2">
        <f t="shared" si="3"/>
        <v>185</v>
      </c>
      <c r="L6" s="2">
        <f t="shared" si="3"/>
        <v>208</v>
      </c>
      <c r="M6" s="2">
        <v>232</v>
      </c>
      <c r="N6" s="2">
        <f t="shared" si="3"/>
        <v>255</v>
      </c>
      <c r="O6" s="2">
        <f>N6+23</f>
        <v>278</v>
      </c>
    </row>
    <row r="7" spans="2:15" x14ac:dyDescent="0.2">
      <c r="B7" s="2">
        <v>5</v>
      </c>
      <c r="C7" s="2">
        <v>488</v>
      </c>
      <c r="D7" s="2">
        <v>24</v>
      </c>
      <c r="E7" s="2">
        <f>D7+25</f>
        <v>49</v>
      </c>
      <c r="F7" s="2">
        <v>73</v>
      </c>
      <c r="G7" s="2">
        <f t="shared" ref="G7:O7" si="4">F7+25</f>
        <v>98</v>
      </c>
      <c r="H7" s="2">
        <v>122</v>
      </c>
      <c r="I7" s="2">
        <v>146</v>
      </c>
      <c r="J7" s="2">
        <f t="shared" si="4"/>
        <v>171</v>
      </c>
      <c r="K7" s="2">
        <v>195</v>
      </c>
      <c r="L7" s="2">
        <f t="shared" si="4"/>
        <v>220</v>
      </c>
      <c r="M7" s="2">
        <v>244</v>
      </c>
      <c r="N7" s="2">
        <v>268</v>
      </c>
      <c r="O7" s="2">
        <f t="shared" si="4"/>
        <v>293</v>
      </c>
    </row>
    <row r="8" spans="2:15" x14ac:dyDescent="0.2">
      <c r="B8" s="2">
        <v>6</v>
      </c>
      <c r="C8" s="2">
        <v>515</v>
      </c>
      <c r="D8" s="2">
        <v>26</v>
      </c>
      <c r="E8" s="2">
        <f>D8+26</f>
        <v>52</v>
      </c>
      <c r="F8" s="2">
        <v>77</v>
      </c>
      <c r="G8" s="2">
        <f t="shared" ref="G8:O8" si="5">F8+26</f>
        <v>103</v>
      </c>
      <c r="H8" s="2">
        <f t="shared" si="5"/>
        <v>129</v>
      </c>
      <c r="I8" s="2">
        <f t="shared" si="5"/>
        <v>155</v>
      </c>
      <c r="J8" s="2">
        <v>180</v>
      </c>
      <c r="K8" s="2">
        <f t="shared" si="5"/>
        <v>206</v>
      </c>
      <c r="L8" s="2">
        <f t="shared" si="5"/>
        <v>232</v>
      </c>
      <c r="M8" s="2">
        <f t="shared" si="5"/>
        <v>258</v>
      </c>
      <c r="N8" s="2">
        <v>283</v>
      </c>
      <c r="O8" s="2">
        <f t="shared" si="5"/>
        <v>309</v>
      </c>
    </row>
    <row r="9" spans="2:15" x14ac:dyDescent="0.2">
      <c r="B9" s="2">
        <v>7</v>
      </c>
      <c r="C9" s="2">
        <v>548</v>
      </c>
      <c r="D9" s="2">
        <v>27</v>
      </c>
      <c r="E9" s="2">
        <f>D9+28</f>
        <v>55</v>
      </c>
      <c r="F9" s="2">
        <v>82</v>
      </c>
      <c r="G9" s="2">
        <f t="shared" ref="G9:O9" si="6">F9+28</f>
        <v>110</v>
      </c>
      <c r="H9" s="2">
        <v>137</v>
      </c>
      <c r="I9" s="2">
        <v>164</v>
      </c>
      <c r="J9" s="2">
        <f t="shared" si="6"/>
        <v>192</v>
      </c>
      <c r="K9" s="2">
        <v>219</v>
      </c>
      <c r="L9" s="2">
        <f t="shared" si="6"/>
        <v>247</v>
      </c>
      <c r="M9" s="2">
        <v>274</v>
      </c>
      <c r="N9" s="2">
        <v>301</v>
      </c>
      <c r="O9" s="2">
        <f t="shared" si="6"/>
        <v>329</v>
      </c>
    </row>
    <row r="15" spans="2:15" x14ac:dyDescent="0.2">
      <c r="C15" s="24" t="s">
        <v>15</v>
      </c>
      <c r="D15" s="24" t="s">
        <v>16</v>
      </c>
      <c r="E15" s="24" t="s">
        <v>31</v>
      </c>
      <c r="F15" s="27" t="s">
        <v>17</v>
      </c>
      <c r="G15" s="27" t="s">
        <v>18</v>
      </c>
      <c r="H15" s="29"/>
      <c r="I15" s="24" t="s">
        <v>19</v>
      </c>
    </row>
    <row r="16" spans="2:15" x14ac:dyDescent="0.2">
      <c r="C16" s="25"/>
      <c r="D16" s="25"/>
      <c r="E16" s="25"/>
      <c r="F16" s="28"/>
      <c r="G16" s="28"/>
      <c r="H16" s="30"/>
      <c r="I16" s="25"/>
    </row>
    <row r="17" spans="3:9" ht="63" x14ac:dyDescent="0.2">
      <c r="C17" s="26"/>
      <c r="D17" s="26"/>
      <c r="E17" s="26"/>
      <c r="F17" s="13" t="s">
        <v>20</v>
      </c>
      <c r="G17" s="13" t="s">
        <v>35</v>
      </c>
      <c r="H17" s="13" t="s">
        <v>33</v>
      </c>
      <c r="I17" s="26"/>
    </row>
    <row r="18" spans="3:9" ht="15.75" x14ac:dyDescent="0.25">
      <c r="C18" s="13">
        <v>1</v>
      </c>
      <c r="D18" s="13" t="s">
        <v>22</v>
      </c>
      <c r="E18" s="13">
        <v>1</v>
      </c>
      <c r="F18" s="22">
        <v>44598</v>
      </c>
      <c r="G18" s="16"/>
      <c r="H18" s="13"/>
      <c r="I18" s="15"/>
    </row>
    <row r="19" spans="3:9" ht="15.75" x14ac:dyDescent="0.25">
      <c r="C19" s="13">
        <v>2</v>
      </c>
      <c r="D19" s="13" t="s">
        <v>23</v>
      </c>
      <c r="E19" s="13">
        <v>3</v>
      </c>
      <c r="F19" s="22">
        <v>44598</v>
      </c>
      <c r="G19" s="16"/>
      <c r="H19" s="13"/>
      <c r="I19" s="15"/>
    </row>
    <row r="20" spans="3:9" ht="15.75" x14ac:dyDescent="0.25">
      <c r="C20" s="12">
        <v>3</v>
      </c>
      <c r="D20" s="12" t="s">
        <v>24</v>
      </c>
      <c r="E20" s="12">
        <v>5</v>
      </c>
      <c r="F20" s="23">
        <v>44525</v>
      </c>
      <c r="G20" s="16"/>
      <c r="H20" s="12"/>
      <c r="I20" s="19"/>
    </row>
    <row r="21" spans="3:9" ht="15.75" x14ac:dyDescent="0.25">
      <c r="C21" s="20">
        <v>4</v>
      </c>
      <c r="D21" s="21" t="s">
        <v>27</v>
      </c>
      <c r="E21" s="21">
        <v>7</v>
      </c>
      <c r="F21" s="1"/>
      <c r="G21" s="16"/>
      <c r="H21" s="1"/>
      <c r="I21" s="1"/>
    </row>
    <row r="22" spans="3:9" ht="15.75" x14ac:dyDescent="0.25">
      <c r="C22" s="20">
        <v>5</v>
      </c>
      <c r="D22" s="21" t="s">
        <v>28</v>
      </c>
      <c r="E22" s="21">
        <v>8</v>
      </c>
      <c r="F22" s="1"/>
      <c r="G22" s="16"/>
      <c r="H22" s="1"/>
      <c r="I22" s="1"/>
    </row>
    <row r="23" spans="3:9" ht="15.75" x14ac:dyDescent="0.25">
      <c r="C23" s="20">
        <v>6</v>
      </c>
      <c r="D23" s="21" t="s">
        <v>29</v>
      </c>
      <c r="E23" s="21">
        <v>10</v>
      </c>
      <c r="F23" s="1"/>
      <c r="G23" s="16"/>
      <c r="H23" s="1"/>
      <c r="I23" s="1"/>
    </row>
    <row r="24" spans="3:9" ht="15.75" x14ac:dyDescent="0.25">
      <c r="C24" s="20">
        <v>7</v>
      </c>
      <c r="D24" s="21" t="s">
        <v>30</v>
      </c>
      <c r="E24" s="21">
        <v>11</v>
      </c>
      <c r="F24" s="1"/>
      <c r="G24" s="16"/>
      <c r="H24" s="1"/>
      <c r="I24" s="1"/>
    </row>
  </sheetData>
  <mergeCells count="6">
    <mergeCell ref="I15:I17"/>
    <mergeCell ref="C15:C17"/>
    <mergeCell ref="D15:D17"/>
    <mergeCell ref="E15:E17"/>
    <mergeCell ref="F15:F16"/>
    <mergeCell ref="G15:H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4:H17"/>
  <sheetViews>
    <sheetView rightToLeft="1" tabSelected="1" workbookViewId="0">
      <selection activeCell="G11" sqref="G11"/>
    </sheetView>
  </sheetViews>
  <sheetFormatPr defaultRowHeight="14.25" x14ac:dyDescent="0.2"/>
  <cols>
    <col min="3" max="4" width="9.375" customWidth="1"/>
    <col min="5" max="5" width="17.625" bestFit="1" customWidth="1"/>
    <col min="6" max="6" width="17.375" customWidth="1"/>
    <col min="7" max="7" width="19.25" customWidth="1"/>
  </cols>
  <sheetData>
    <row r="4" spans="2:8" ht="17.25" x14ac:dyDescent="0.2">
      <c r="B4" s="10" t="s">
        <v>25</v>
      </c>
    </row>
    <row r="6" spans="2:8" ht="17.25" x14ac:dyDescent="0.2">
      <c r="B6" s="10" t="s">
        <v>26</v>
      </c>
    </row>
    <row r="7" spans="2:8" x14ac:dyDescent="0.2">
      <c r="B7" s="11"/>
    </row>
    <row r="8" spans="2:8" ht="17.25" customHeight="1" x14ac:dyDescent="0.2">
      <c r="B8" s="24" t="s">
        <v>15</v>
      </c>
      <c r="C8" s="24" t="s">
        <v>16</v>
      </c>
      <c r="D8" s="24" t="s">
        <v>31</v>
      </c>
      <c r="E8" s="27" t="s">
        <v>17</v>
      </c>
      <c r="F8" s="27" t="s">
        <v>18</v>
      </c>
      <c r="G8" s="29"/>
      <c r="H8" s="24" t="s">
        <v>19</v>
      </c>
    </row>
    <row r="9" spans="2:8" ht="30.75" customHeight="1" x14ac:dyDescent="0.2">
      <c r="B9" s="25"/>
      <c r="C9" s="25"/>
      <c r="D9" s="25"/>
      <c r="E9" s="28"/>
      <c r="F9" s="28"/>
      <c r="G9" s="30"/>
      <c r="H9" s="25"/>
    </row>
    <row r="10" spans="2:8" ht="47.25" x14ac:dyDescent="0.2">
      <c r="B10" s="26"/>
      <c r="C10" s="26"/>
      <c r="D10" s="26"/>
      <c r="E10" s="13" t="s">
        <v>20</v>
      </c>
      <c r="F10" s="13" t="s">
        <v>35</v>
      </c>
      <c r="G10" s="13" t="s">
        <v>33</v>
      </c>
      <c r="H10" s="26"/>
    </row>
    <row r="11" spans="2:8" ht="31.5" x14ac:dyDescent="0.25">
      <c r="B11" s="13">
        <v>1</v>
      </c>
      <c r="C11" s="13" t="s">
        <v>22</v>
      </c>
      <c r="D11" s="13">
        <v>1</v>
      </c>
      <c r="E11" s="14">
        <v>44598</v>
      </c>
      <c r="F11" s="16">
        <f>'الشبكة الاستدلالية لسنة 2024'!C9</f>
        <v>548</v>
      </c>
      <c r="G11" s="13">
        <f>INDEX('الشبكة الاستدلالية لسنة 2024'!$C$3:$O$9,MATCH(F11,'الشبكة الاستدلالية لسنة 2024'!$C$3:$C$9,0),D11+1)</f>
        <v>27</v>
      </c>
      <c r="H11" s="15"/>
    </row>
    <row r="12" spans="2:8" ht="15.75" x14ac:dyDescent="0.25">
      <c r="B12" s="13">
        <v>2</v>
      </c>
      <c r="C12" s="13" t="s">
        <v>23</v>
      </c>
      <c r="D12" s="13">
        <v>3</v>
      </c>
      <c r="E12" s="14">
        <v>44598</v>
      </c>
      <c r="F12" s="16">
        <v>488</v>
      </c>
      <c r="G12" s="13">
        <f>INDEX('الشبكة الاستدلالية لسنة 2024'!$C$3:$O$9,MATCH(F12,'الشبكة الاستدلالية لسنة 2024'!$C$3:$C$9,0),D12+1)</f>
        <v>73</v>
      </c>
      <c r="H12" s="15"/>
    </row>
    <row r="13" spans="2:8" ht="15.75" x14ac:dyDescent="0.25">
      <c r="B13" s="12">
        <v>3</v>
      </c>
      <c r="C13" s="12" t="s">
        <v>24</v>
      </c>
      <c r="D13" s="12">
        <v>5</v>
      </c>
      <c r="E13" s="17">
        <v>44525</v>
      </c>
      <c r="F13" s="18">
        <f>'الشبكة الاستدلالية لسنة 2024'!C9</f>
        <v>548</v>
      </c>
      <c r="G13" s="13">
        <f>INDEX('الشبكة الاستدلالية لسنة 2024'!$C$3:$O$9,MATCH(F13,'الشبكة الاستدلالية لسنة 2024'!$C$3:$C$9,0),D13+1)</f>
        <v>137</v>
      </c>
      <c r="H13" s="19"/>
    </row>
    <row r="14" spans="2:8" ht="15.75" x14ac:dyDescent="0.2">
      <c r="B14" s="20">
        <v>4</v>
      </c>
      <c r="C14" s="21" t="s">
        <v>27</v>
      </c>
      <c r="D14" s="21">
        <v>7</v>
      </c>
      <c r="E14" s="1"/>
      <c r="F14" s="2">
        <f>'الشبكة الاستدلالية لسنة 2024'!C9</f>
        <v>548</v>
      </c>
      <c r="G14" s="13">
        <f>INDEX('الشبكة الاستدلالية لسنة 2024'!$C$3:$O$9,MATCH(F14,'الشبكة الاستدلالية لسنة 2024'!$C$3:$C$9,0),D14+1)</f>
        <v>192</v>
      </c>
      <c r="H14" s="1"/>
    </row>
    <row r="15" spans="2:8" ht="15.75" x14ac:dyDescent="0.2">
      <c r="B15" s="20">
        <v>5</v>
      </c>
      <c r="C15" s="21" t="s">
        <v>28</v>
      </c>
      <c r="D15" s="21">
        <v>8</v>
      </c>
      <c r="E15" s="1"/>
      <c r="F15" s="2">
        <f>'الشبكة الاستدلالية لسنة 2024'!C9</f>
        <v>548</v>
      </c>
      <c r="G15" s="13">
        <f>INDEX('الشبكة الاستدلالية لسنة 2024'!$C$3:$O$9,MATCH(F15,'الشبكة الاستدلالية لسنة 2024'!$C$3:$C$9,0),D15+1)</f>
        <v>219</v>
      </c>
      <c r="H15" s="1"/>
    </row>
    <row r="16" spans="2:8" ht="15.75" x14ac:dyDescent="0.2">
      <c r="B16" s="20">
        <v>6</v>
      </c>
      <c r="C16" s="21" t="s">
        <v>29</v>
      </c>
      <c r="D16" s="21">
        <v>10</v>
      </c>
      <c r="E16" s="1"/>
      <c r="F16" s="2">
        <f>'الشبكة الاستدلالية لسنة 2024'!C9</f>
        <v>548</v>
      </c>
      <c r="G16" s="13">
        <f>INDEX('الشبكة الاستدلالية لسنة 2024'!$C$3:$O$9,MATCH(F16,'الشبكة الاستدلالية لسنة 2024'!$C$3:$C$9,0),D16+1)</f>
        <v>274</v>
      </c>
      <c r="H16" s="1"/>
    </row>
    <row r="17" spans="2:8" ht="15.75" x14ac:dyDescent="0.2">
      <c r="B17" s="20">
        <v>7</v>
      </c>
      <c r="C17" s="21" t="s">
        <v>30</v>
      </c>
      <c r="D17" s="21">
        <v>11</v>
      </c>
      <c r="E17" s="1"/>
      <c r="F17" s="2">
        <f>'الشبكة الاستدلالية لسنة 2024'!C9</f>
        <v>548</v>
      </c>
      <c r="G17" s="13">
        <f>INDEX('الشبكة الاستدلالية لسنة 2024'!$C$3:$O$9,MATCH(F17,'الشبكة الاستدلالية لسنة 2024'!$C$3:$C$9,0),D17+1)</f>
        <v>301</v>
      </c>
      <c r="H17" s="1"/>
    </row>
  </sheetData>
  <mergeCells count="6">
    <mergeCell ref="B8:B10"/>
    <mergeCell ref="C8:C10"/>
    <mergeCell ref="E8:E9"/>
    <mergeCell ref="F8:G9"/>
    <mergeCell ref="H8:H10"/>
    <mergeCell ref="D8:D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4:H17"/>
  <sheetViews>
    <sheetView rightToLeft="1" workbookViewId="0">
      <selection activeCell="G11" sqref="G11:G17"/>
    </sheetView>
  </sheetViews>
  <sheetFormatPr defaultRowHeight="14.25" x14ac:dyDescent="0.2"/>
  <cols>
    <col min="5" max="5" width="12" customWidth="1"/>
    <col min="8" max="8" width="13.75" customWidth="1"/>
    <col min="9" max="9" width="14.5" customWidth="1"/>
  </cols>
  <sheetData>
    <row r="4" spans="2:8" ht="17.25" x14ac:dyDescent="0.2">
      <c r="B4" s="10" t="s">
        <v>32</v>
      </c>
    </row>
    <row r="6" spans="2:8" ht="17.25" x14ac:dyDescent="0.2">
      <c r="B6" s="10" t="s">
        <v>34</v>
      </c>
    </row>
    <row r="7" spans="2:8" x14ac:dyDescent="0.2">
      <c r="B7" s="11"/>
    </row>
    <row r="8" spans="2:8" x14ac:dyDescent="0.2">
      <c r="B8" s="24" t="s">
        <v>15</v>
      </c>
      <c r="C8" s="24" t="s">
        <v>16</v>
      </c>
      <c r="D8" s="24" t="s">
        <v>31</v>
      </c>
      <c r="E8" s="27" t="s">
        <v>17</v>
      </c>
      <c r="F8" s="27" t="s">
        <v>18</v>
      </c>
      <c r="G8" s="29"/>
      <c r="H8" s="24" t="s">
        <v>19</v>
      </c>
    </row>
    <row r="9" spans="2:8" x14ac:dyDescent="0.2">
      <c r="B9" s="25"/>
      <c r="C9" s="25"/>
      <c r="D9" s="25"/>
      <c r="E9" s="28"/>
      <c r="F9" s="28"/>
      <c r="G9" s="30"/>
      <c r="H9" s="25"/>
    </row>
    <row r="10" spans="2:8" ht="63" x14ac:dyDescent="0.2">
      <c r="B10" s="26"/>
      <c r="C10" s="26"/>
      <c r="D10" s="26"/>
      <c r="E10" s="13" t="s">
        <v>20</v>
      </c>
      <c r="F10" s="13" t="s">
        <v>21</v>
      </c>
      <c r="G10" s="13" t="s">
        <v>33</v>
      </c>
      <c r="H10" s="26"/>
    </row>
    <row r="11" spans="2:8" ht="15.75" x14ac:dyDescent="0.25">
      <c r="B11" s="13">
        <v>1</v>
      </c>
      <c r="C11" s="13" t="s">
        <v>22</v>
      </c>
      <c r="D11" s="13">
        <v>1</v>
      </c>
      <c r="E11" s="14">
        <v>44598</v>
      </c>
      <c r="F11" s="16">
        <f>'الشبكة الاستدلالية لسنة 2024'!C7</f>
        <v>488</v>
      </c>
      <c r="G11" s="13">
        <f>INDEX('الشبكة الاستدلالية لسنة 2024'!$C$3:$O$9,MATCH(F11,'الشبكة الاستدلالية لسنة 2024'!$C$3:$C$9,0),D11+1)</f>
        <v>24</v>
      </c>
      <c r="H11" s="15"/>
    </row>
    <row r="12" spans="2:8" ht="15.75" x14ac:dyDescent="0.25">
      <c r="B12" s="13">
        <v>2</v>
      </c>
      <c r="C12" s="13" t="s">
        <v>23</v>
      </c>
      <c r="D12" s="13">
        <v>3</v>
      </c>
      <c r="E12" s="14">
        <v>44598</v>
      </c>
      <c r="F12" s="16">
        <v>488</v>
      </c>
      <c r="G12" s="13">
        <f>INDEX('الشبكة الاستدلالية لسنة 2024'!$C$3:$O$9,MATCH(F12,'الشبكة الاستدلالية لسنة 2024'!$C$3:$C$9,0),D12+1)</f>
        <v>73</v>
      </c>
      <c r="H12" s="15"/>
    </row>
    <row r="13" spans="2:8" ht="15.75" x14ac:dyDescent="0.25">
      <c r="B13" s="12">
        <v>3</v>
      </c>
      <c r="C13" s="12" t="s">
        <v>24</v>
      </c>
      <c r="D13" s="12">
        <v>5</v>
      </c>
      <c r="E13" s="17">
        <v>44525</v>
      </c>
      <c r="F13" s="16">
        <v>488</v>
      </c>
      <c r="G13" s="13">
        <f>INDEX('الشبكة الاستدلالية لسنة 2024'!$C$3:$O$9,MATCH(F13,'الشبكة الاستدلالية لسنة 2024'!$C$3:$C$9,0),D13+1)</f>
        <v>122</v>
      </c>
      <c r="H13" s="19"/>
    </row>
    <row r="14" spans="2:8" ht="15.75" x14ac:dyDescent="0.25">
      <c r="B14" s="20">
        <v>4</v>
      </c>
      <c r="C14" s="21" t="s">
        <v>27</v>
      </c>
      <c r="D14" s="21">
        <v>7</v>
      </c>
      <c r="E14" s="1"/>
      <c r="F14" s="16">
        <v>488</v>
      </c>
      <c r="G14" s="13">
        <f>INDEX('الشبكة الاستدلالية لسنة 2024'!$C$3:$O$9,MATCH(F14,'الشبكة الاستدلالية لسنة 2024'!$C$3:$C$9,0),D14+1)</f>
        <v>171</v>
      </c>
      <c r="H14" s="1"/>
    </row>
    <row r="15" spans="2:8" ht="15.75" x14ac:dyDescent="0.25">
      <c r="B15" s="20">
        <v>5</v>
      </c>
      <c r="C15" s="21" t="s">
        <v>28</v>
      </c>
      <c r="D15" s="21">
        <v>8</v>
      </c>
      <c r="E15" s="1"/>
      <c r="F15" s="16">
        <v>488</v>
      </c>
      <c r="G15" s="13">
        <f>INDEX('الشبكة الاستدلالية لسنة 2024'!$C$3:$O$9,MATCH(F15,'الشبكة الاستدلالية لسنة 2024'!$C$3:$C$9,0),D15+1)</f>
        <v>195</v>
      </c>
      <c r="H15" s="1"/>
    </row>
    <row r="16" spans="2:8" ht="15.75" x14ac:dyDescent="0.25">
      <c r="B16" s="20">
        <v>6</v>
      </c>
      <c r="C16" s="21" t="s">
        <v>29</v>
      </c>
      <c r="D16" s="21">
        <v>10</v>
      </c>
      <c r="E16" s="1"/>
      <c r="F16" s="16">
        <v>488</v>
      </c>
      <c r="G16" s="13">
        <f>INDEX('الشبكة الاستدلالية لسنة 2024'!$C$3:$O$9,MATCH(F16,'الشبكة الاستدلالية لسنة 2024'!$C$3:$C$9,0),D16+1)</f>
        <v>244</v>
      </c>
      <c r="H16" s="1"/>
    </row>
    <row r="17" spans="2:8" ht="15.75" x14ac:dyDescent="0.25">
      <c r="B17" s="20">
        <v>7</v>
      </c>
      <c r="C17" s="21" t="s">
        <v>30</v>
      </c>
      <c r="D17" s="21">
        <v>11</v>
      </c>
      <c r="E17" s="1"/>
      <c r="F17" s="16">
        <v>488</v>
      </c>
      <c r="G17" s="13">
        <f>INDEX('الشبكة الاستدلالية لسنة 2024'!$C$3:$O$9,MATCH(F17,'الشبكة الاستدلالية لسنة 2024'!$C$3:$C$9,0),D17+1)</f>
        <v>268</v>
      </c>
      <c r="H17" s="1"/>
    </row>
  </sheetData>
  <mergeCells count="6">
    <mergeCell ref="H8:H10"/>
    <mergeCell ref="B8:B10"/>
    <mergeCell ref="C8:C10"/>
    <mergeCell ref="D8:D10"/>
    <mergeCell ref="E8:E9"/>
    <mergeCell ref="F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الشبكة الاستدلالية لسنة 2024</vt:lpstr>
      <vt:lpstr>عون ادارة</vt:lpstr>
      <vt:lpstr>مساعد اداري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</dc:creator>
  <cp:lastModifiedBy>ALAWAIL</cp:lastModifiedBy>
  <dcterms:created xsi:type="dcterms:W3CDTF">2024-01-15T07:33:33Z</dcterms:created>
  <dcterms:modified xsi:type="dcterms:W3CDTF">2024-01-25T04:25:42Z</dcterms:modified>
</cp:coreProperties>
</file>