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hafez\Downloads\"/>
    </mc:Choice>
  </mc:AlternateContent>
  <xr:revisionPtr revIDLastSave="0" documentId="13_ncr:1_{180E1F46-7FAB-40C7-A984-4E9941D463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سجل الطلاب" sheetId="1" r:id="rId1"/>
  </sheets>
  <calcPr calcId="191029"/>
</workbook>
</file>

<file path=xl/calcChain.xml><?xml version="1.0" encoding="utf-8"?>
<calcChain xmlns="http://schemas.openxmlformats.org/spreadsheetml/2006/main">
  <c r="J1" i="1" l="1"/>
  <c r="I1" i="1"/>
  <c r="K1" i="1"/>
  <c r="L1" i="1"/>
  <c r="M3" i="1"/>
  <c r="N3" i="1" s="1"/>
  <c r="M4" i="1"/>
  <c r="N4" i="1" s="1"/>
  <c r="M5" i="1"/>
  <c r="N5" i="1" s="1"/>
  <c r="M6" i="1"/>
  <c r="N6" i="1" s="1"/>
  <c r="M7" i="1"/>
  <c r="N7" i="1" s="1"/>
  <c r="M8" i="1"/>
  <c r="N8" i="1" s="1"/>
  <c r="M9" i="1"/>
  <c r="N9" i="1" s="1"/>
  <c r="M10" i="1"/>
  <c r="N10" i="1" s="1"/>
  <c r="M11" i="1"/>
  <c r="N11" i="1" s="1"/>
  <c r="C1" i="1"/>
  <c r="D1" i="1"/>
  <c r="E1" i="1"/>
  <c r="F1" i="1"/>
  <c r="G1" i="1"/>
  <c r="H1" i="1"/>
  <c r="B1" i="1"/>
  <c r="M1" i="1" l="1"/>
</calcChain>
</file>

<file path=xl/sharedStrings.xml><?xml version="1.0" encoding="utf-8"?>
<sst xmlns="http://schemas.openxmlformats.org/spreadsheetml/2006/main" count="25" uniqueCount="25">
  <si>
    <t>اسم الطالب</t>
  </si>
  <si>
    <t>12-Jan</t>
  </si>
  <si>
    <t>13-Jan</t>
  </si>
  <si>
    <t>14-Jan</t>
  </si>
  <si>
    <t>15-Jan</t>
  </si>
  <si>
    <t>16-Jan</t>
  </si>
  <si>
    <t>17-Jan</t>
  </si>
  <si>
    <t>18-Jan</t>
  </si>
  <si>
    <t>19-Jan</t>
  </si>
  <si>
    <t>20-Jan</t>
  </si>
  <si>
    <t>22-Jan</t>
  </si>
  <si>
    <t>21-Jan</t>
  </si>
  <si>
    <t>الغيابات</t>
  </si>
  <si>
    <t>طالب 1</t>
  </si>
  <si>
    <t>طالب 2</t>
  </si>
  <si>
    <t>طالب 3</t>
  </si>
  <si>
    <t>طالب 4</t>
  </si>
  <si>
    <t>طالب 5</t>
  </si>
  <si>
    <t>طالب 6</t>
  </si>
  <si>
    <t>طالب 7</t>
  </si>
  <si>
    <t>طالب 8</t>
  </si>
  <si>
    <t>طالب 9</t>
  </si>
  <si>
    <t>ملاحظات</t>
  </si>
  <si>
    <t>عدد الغائبين</t>
  </si>
  <si>
    <t xml:space="preserve">المطلوب لو 7 أيام  يكتب انذار اول ولو 14 انذار تانى ولو 21 انذار ثالث ولو 28 انذار رابع ولو اكتر من 30 قرار فصل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</si>
</sst>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6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6" fontId="2" fillId="5" borderId="2" xfId="0" applyNumberFormat="1" applyFont="1" applyFill="1" applyBorder="1" applyAlignment="1">
      <alignment horizontal="center" vertical="center" textRotation="90"/>
    </xf>
    <xf numFmtId="0" fontId="2" fillId="5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6" borderId="2" xfId="0" applyNumberFormat="1" applyFont="1" applyFill="1" applyBorder="1" applyAlignment="1">
      <alignment horizontal="center" vertical="center"/>
    </xf>
    <xf numFmtId="1" fontId="2" fillId="6" borderId="3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2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fill>
        <patternFill>
          <fgColor indexed="64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>
          <fgColor indexed="64"/>
        </patternFill>
      </fill>
      <alignment horizontal="center" vertical="center" textRotation="0" wrapText="0" indent="0" justifyLastLine="0" shrinkToFit="0" readingOrder="0"/>
      <border diagonalUp="0" diagonalDown="0" outline="0">
        <right style="thin">
          <color indexed="64"/>
        </right>
        <bottom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tudents" displayName="Students" ref="A2:N11" totalsRowShown="0" headerRowDxfId="19" dataDxfId="17" headerRowBorderDxfId="18" tableBorderDxfId="16">
  <tableColumns count="14">
    <tableColumn id="1" xr3:uid="{00000000-0010-0000-0000-000001000000}" name="اسم الطالب" dataDxfId="15"/>
    <tableColumn id="3" xr3:uid="{00000000-0010-0000-0000-000003000000}" name="12-Jan" dataDxfId="14"/>
    <tableColumn id="4" xr3:uid="{00000000-0010-0000-0000-000004000000}" name="13-Jan" dataDxfId="13"/>
    <tableColumn id="5" xr3:uid="{00000000-0010-0000-0000-000005000000}" name="14-Jan" dataDxfId="12"/>
    <tableColumn id="6" xr3:uid="{00000000-0010-0000-0000-000006000000}" name="15-Jan" dataDxfId="11"/>
    <tableColumn id="8" xr3:uid="{00000000-0010-0000-0000-000008000000}" name="16-Jan" dataDxfId="10"/>
    <tableColumn id="9" xr3:uid="{00000000-0010-0000-0000-000009000000}" name="17-Jan" dataDxfId="9"/>
    <tableColumn id="10" xr3:uid="{00000000-0010-0000-0000-00000A000000}" name="18-Jan" dataDxfId="8"/>
    <tableColumn id="18" xr3:uid="{00000000-0010-0000-0000-000012000000}" name="19-Jan" dataDxfId="7"/>
    <tableColumn id="12" xr3:uid="{00000000-0010-0000-0000-00000C000000}" name="20-Jan" dataDxfId="6"/>
    <tableColumn id="13" xr3:uid="{00000000-0010-0000-0000-00000D000000}" name="21-Jan" dataDxfId="5"/>
    <tableColumn id="14" xr3:uid="{00000000-0010-0000-0000-00000E000000}" name="22-Jan" dataDxfId="4"/>
    <tableColumn id="15" xr3:uid="{00000000-0010-0000-0000-00000F000000}" name="الغيابات" dataDxfId="3">
      <calculatedColumnFormula>COUNTIF(Students[[#This Row],[12-Jan]:[22-Jan]],0)</calculatedColumnFormula>
    </tableColumn>
    <tableColumn id="16" xr3:uid="{00000000-0010-0000-0000-000010000000}" name="ملاحظات" dataDxfId="2">
      <calculatedColumnFormula>IF(Students[[#This Row],[الغيابات]]&gt;4,"إنذار","")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rightToLeft="1" tabSelected="1" zoomScale="115" zoomScaleNormal="115" workbookViewId="0">
      <selection activeCell="L7" sqref="L7"/>
    </sheetView>
  </sheetViews>
  <sheetFormatPr defaultRowHeight="14.4" x14ac:dyDescent="0.3"/>
  <cols>
    <col min="1" max="1" width="29.109375" customWidth="1"/>
    <col min="2" max="11" width="6.5546875" customWidth="1"/>
    <col min="12" max="12" width="5.5546875" bestFit="1" customWidth="1"/>
    <col min="13" max="13" width="10.88671875" customWidth="1"/>
    <col min="14" max="14" width="28.88671875" customWidth="1"/>
  </cols>
  <sheetData>
    <row r="1" spans="1:18" ht="29.25" customHeight="1" x14ac:dyDescent="0.3">
      <c r="A1" s="16" t="s">
        <v>23</v>
      </c>
      <c r="B1" s="15">
        <f>COUNTIF(Students[12-Jan],0)</f>
        <v>4</v>
      </c>
      <c r="C1" s="15">
        <f>COUNTIF(Students[13-Jan],0)</f>
        <v>1</v>
      </c>
      <c r="D1" s="15">
        <f>COUNTIF(Students[14-Jan],0)</f>
        <v>2</v>
      </c>
      <c r="E1" s="15">
        <f>COUNTIF(Students[15-Jan],0)</f>
        <v>1</v>
      </c>
      <c r="F1" s="15">
        <f>COUNTIF(Students[16-Jan],0)</f>
        <v>3</v>
      </c>
      <c r="G1" s="15">
        <f>COUNTIF(Students[17-Jan],0)</f>
        <v>1</v>
      </c>
      <c r="H1" s="15">
        <f>COUNTIF(Students[18-Jan],0)</f>
        <v>1</v>
      </c>
      <c r="I1" s="15">
        <f>COUNTIF(Students[19-Jan],0)</f>
        <v>3</v>
      </c>
      <c r="J1" s="15">
        <f>COUNTIF(Students[20-Jan],0)</f>
        <v>2</v>
      </c>
      <c r="K1" s="15">
        <f>COUNTIF(Students[21-Jan],0)</f>
        <v>3</v>
      </c>
      <c r="L1" s="15">
        <f>COUNTIF(Students[22-Jan],0)</f>
        <v>0</v>
      </c>
      <c r="M1" s="13">
        <f>SUM(B1:K1)</f>
        <v>21</v>
      </c>
    </row>
    <row r="2" spans="1:18" ht="57" customHeight="1" x14ac:dyDescent="0.3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11</v>
      </c>
      <c r="L2" s="5" t="s">
        <v>10</v>
      </c>
      <c r="M2" s="14" t="s">
        <v>12</v>
      </c>
      <c r="N2" s="6" t="s">
        <v>22</v>
      </c>
    </row>
    <row r="3" spans="1:18" ht="23.4" x14ac:dyDescent="0.3">
      <c r="A3" s="7" t="s">
        <v>13</v>
      </c>
      <c r="B3" s="1"/>
      <c r="C3" s="1"/>
      <c r="D3" s="1"/>
      <c r="E3" s="1"/>
      <c r="F3" s="2"/>
      <c r="G3" s="2"/>
      <c r="H3" s="2">
        <v>0</v>
      </c>
      <c r="I3" s="2"/>
      <c r="J3" s="2"/>
      <c r="K3" s="2">
        <v>0</v>
      </c>
      <c r="L3" s="2"/>
      <c r="M3" s="8">
        <f>COUNTIF(Students[[#This Row],[12-Jan]:[22-Jan]],0)</f>
        <v>2</v>
      </c>
      <c r="N3" s="11" t="str">
        <f>IF(Students[[#This Row],[الغيابات]]&gt;4,"إنذار","")</f>
        <v/>
      </c>
      <c r="O3" s="17" t="s">
        <v>24</v>
      </c>
      <c r="P3" s="18"/>
      <c r="Q3" s="18"/>
      <c r="R3" s="18"/>
    </row>
    <row r="4" spans="1:18" ht="23.4" x14ac:dyDescent="0.3">
      <c r="A4" s="7" t="s">
        <v>14</v>
      </c>
      <c r="B4" s="1"/>
      <c r="C4" s="1"/>
      <c r="D4" s="1">
        <v>0</v>
      </c>
      <c r="E4" s="1"/>
      <c r="F4" s="1"/>
      <c r="G4" s="1"/>
      <c r="H4" s="1"/>
      <c r="I4" s="1">
        <v>0</v>
      </c>
      <c r="J4" s="1"/>
      <c r="K4" s="1"/>
      <c r="L4" s="1"/>
      <c r="M4" s="9">
        <f>COUNTIF(Students[[#This Row],[12-Jan]:[22-Jan]],0)</f>
        <v>2</v>
      </c>
      <c r="N4" s="12" t="str">
        <f>IF(Students[[#This Row],[الغيابات]]&gt;4,"إنذار","")</f>
        <v/>
      </c>
      <c r="O4" s="17"/>
      <c r="P4" s="18"/>
      <c r="Q4" s="18"/>
      <c r="R4" s="18"/>
    </row>
    <row r="5" spans="1:18" ht="23.4" x14ac:dyDescent="0.3">
      <c r="A5" s="7" t="s">
        <v>15</v>
      </c>
      <c r="B5" s="1">
        <v>0</v>
      </c>
      <c r="C5" s="1"/>
      <c r="D5" s="1"/>
      <c r="E5" s="1"/>
      <c r="F5" s="1">
        <v>0</v>
      </c>
      <c r="G5" s="1"/>
      <c r="H5" s="1"/>
      <c r="I5" s="1">
        <v>0</v>
      </c>
      <c r="J5" s="1">
        <v>0</v>
      </c>
      <c r="K5" s="1">
        <v>0</v>
      </c>
      <c r="L5" s="1"/>
      <c r="M5" s="9">
        <f>COUNTIF(Students[[#This Row],[12-Jan]:[22-Jan]],0)</f>
        <v>5</v>
      </c>
      <c r="N5" s="12" t="str">
        <f>IF(Students[[#This Row],[الغيابات]]&gt;4,"إنذار","")</f>
        <v>إنذار</v>
      </c>
      <c r="O5" s="17"/>
      <c r="P5" s="18"/>
      <c r="Q5" s="18"/>
      <c r="R5" s="18"/>
    </row>
    <row r="6" spans="1:18" ht="23.4" x14ac:dyDescent="0.3">
      <c r="A6" s="7" t="s">
        <v>16</v>
      </c>
      <c r="B6" s="1"/>
      <c r="C6" s="1"/>
      <c r="D6" s="1"/>
      <c r="E6" s="1"/>
      <c r="F6" s="1"/>
      <c r="G6" s="1"/>
      <c r="H6" s="1"/>
      <c r="I6" s="1"/>
      <c r="J6" s="1"/>
      <c r="K6" s="1">
        <v>0</v>
      </c>
      <c r="L6" s="1"/>
      <c r="M6" s="9">
        <f>COUNTIF(Students[[#This Row],[12-Jan]:[22-Jan]],0)</f>
        <v>1</v>
      </c>
      <c r="N6" s="12" t="str">
        <f>IF(Students[[#This Row],[الغيابات]]&gt;4,"إنذار","")</f>
        <v/>
      </c>
      <c r="O6" s="17"/>
      <c r="P6" s="18"/>
      <c r="Q6" s="18"/>
      <c r="R6" s="18"/>
    </row>
    <row r="7" spans="1:18" ht="23.4" x14ac:dyDescent="0.3">
      <c r="A7" s="7" t="s">
        <v>17</v>
      </c>
      <c r="B7" s="1">
        <v>0</v>
      </c>
      <c r="C7" s="1"/>
      <c r="D7" s="1"/>
      <c r="E7" s="1"/>
      <c r="F7" s="3"/>
      <c r="G7" s="3">
        <v>0</v>
      </c>
      <c r="H7" s="3"/>
      <c r="I7" s="3"/>
      <c r="J7" s="3"/>
      <c r="K7" s="3"/>
      <c r="L7" s="3"/>
      <c r="M7" s="10">
        <f>COUNTIF(Students[[#This Row],[12-Jan]:[22-Jan]],0)</f>
        <v>2</v>
      </c>
      <c r="N7" s="12" t="str">
        <f>IF(Students[[#This Row],[الغيابات]]&gt;4,"إنذار","")</f>
        <v/>
      </c>
      <c r="O7" s="17"/>
      <c r="P7" s="18"/>
      <c r="Q7" s="18"/>
      <c r="R7" s="18"/>
    </row>
    <row r="8" spans="1:18" ht="23.4" x14ac:dyDescent="0.3">
      <c r="A8" s="7" t="s">
        <v>18</v>
      </c>
      <c r="B8" s="1"/>
      <c r="C8" s="1"/>
      <c r="D8" s="1"/>
      <c r="E8" s="1"/>
      <c r="F8" s="1">
        <v>0</v>
      </c>
      <c r="G8" s="1"/>
      <c r="H8" s="1"/>
      <c r="I8" s="1"/>
      <c r="J8" s="1">
        <v>0</v>
      </c>
      <c r="K8" s="1"/>
      <c r="L8" s="1"/>
      <c r="M8" s="9">
        <f>COUNTIF(Students[[#This Row],[12-Jan]:[22-Jan]],0)</f>
        <v>2</v>
      </c>
      <c r="N8" s="12" t="str">
        <f>IF(Students[[#This Row],[الغيابات]]&gt;4,"إنذار","")</f>
        <v/>
      </c>
      <c r="O8" s="17"/>
      <c r="P8" s="18"/>
      <c r="Q8" s="18"/>
      <c r="R8" s="18"/>
    </row>
    <row r="9" spans="1:18" ht="23.4" x14ac:dyDescent="0.3">
      <c r="A9" s="7" t="s">
        <v>19</v>
      </c>
      <c r="B9" s="1">
        <v>0</v>
      </c>
      <c r="C9" s="1"/>
      <c r="D9" s="1"/>
      <c r="E9" s="1"/>
      <c r="F9" s="1"/>
      <c r="G9" s="1"/>
      <c r="H9" s="1"/>
      <c r="I9" s="1">
        <v>0</v>
      </c>
      <c r="J9" s="1"/>
      <c r="K9" s="1"/>
      <c r="L9" s="1"/>
      <c r="M9" s="9">
        <f>COUNTIF(Students[[#This Row],[12-Jan]:[22-Jan]],0)</f>
        <v>2</v>
      </c>
      <c r="N9" s="12" t="str">
        <f>IF(Students[[#This Row],[الغيابات]]&gt;4,"إنذار","")</f>
        <v/>
      </c>
      <c r="O9" s="17"/>
      <c r="P9" s="18"/>
      <c r="Q9" s="18"/>
      <c r="R9" s="18"/>
    </row>
    <row r="10" spans="1:18" ht="23.4" x14ac:dyDescent="0.3">
      <c r="A10" s="7" t="s">
        <v>20</v>
      </c>
      <c r="B10" s="1">
        <v>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9">
        <f>COUNTIF(Students[[#This Row],[12-Jan]:[22-Jan]],0)</f>
        <v>1</v>
      </c>
      <c r="N10" s="12" t="str">
        <f>IF(Students[[#This Row],[الغيابات]]&gt;4,"إنذار","")</f>
        <v/>
      </c>
      <c r="O10" s="17"/>
      <c r="P10" s="18"/>
      <c r="Q10" s="18"/>
      <c r="R10" s="18"/>
    </row>
    <row r="11" spans="1:18" ht="23.4" x14ac:dyDescent="0.3">
      <c r="A11" s="7" t="s">
        <v>21</v>
      </c>
      <c r="B11" s="1"/>
      <c r="C11" s="1">
        <v>0</v>
      </c>
      <c r="D11" s="1">
        <v>0</v>
      </c>
      <c r="E11" s="1">
        <v>0</v>
      </c>
      <c r="F11" s="3">
        <v>0</v>
      </c>
      <c r="G11" s="3"/>
      <c r="H11" s="3"/>
      <c r="I11" s="3"/>
      <c r="J11" s="3"/>
      <c r="K11" s="3"/>
      <c r="L11" s="3"/>
      <c r="M11" s="9">
        <f>COUNTIF(Students[[#This Row],[12-Jan]:[22-Jan]],0)</f>
        <v>4</v>
      </c>
      <c r="N11" s="12" t="str">
        <f>IF(Students[[#This Row],[الغيابات]]&gt;4,"إنذار","")</f>
        <v/>
      </c>
      <c r="O11" s="17"/>
      <c r="P11" s="18"/>
      <c r="Q11" s="18"/>
      <c r="R11" s="18"/>
    </row>
  </sheetData>
  <mergeCells count="1">
    <mergeCell ref="O3:R11"/>
  </mergeCells>
  <conditionalFormatting sqref="B1:L1">
    <cfRule type="cellIs" dxfId="1" priority="1" operator="greaterThan">
      <formula>6</formula>
    </cfRule>
  </conditionalFormatting>
  <conditionalFormatting sqref="M3:M11">
    <cfRule type="cellIs" dxfId="0" priority="2" operator="greaterThan">
      <formula>4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سجل الطلاب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Monji Ghanem</dc:creator>
  <cp:lastModifiedBy>Ahmed Hafez</cp:lastModifiedBy>
  <dcterms:created xsi:type="dcterms:W3CDTF">2015-01-18T13:19:33Z</dcterms:created>
  <dcterms:modified xsi:type="dcterms:W3CDTF">2024-02-21T08:21:59Z</dcterms:modified>
</cp:coreProperties>
</file>