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 activeTab="3"/>
  </bookViews>
  <sheets>
    <sheet name="المخزن" sheetId="1" r:id="rId1"/>
    <sheet name="الغرف" sheetId="5" r:id="rId2"/>
    <sheet name="نوم" sheetId="2" r:id="rId3"/>
    <sheet name="الفاتورة " sheetId="3" r:id="rId4"/>
  </sheets>
  <definedNames>
    <definedName name="cc">'الفاتورة '!$O$25:$O$26</definedName>
    <definedName name="الغرف">الغرف!$B$12:$B$23</definedName>
    <definedName name="غرف">الغرف!$B$11:$C$23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3" l="1"/>
  <c r="J30" i="3"/>
  <c r="J31" i="3"/>
  <c r="J32" i="3"/>
  <c r="J33" i="3"/>
  <c r="J34" i="3"/>
  <c r="J35" i="3"/>
  <c r="J28" i="3"/>
  <c r="I29" i="3"/>
  <c r="I30" i="3"/>
  <c r="I31" i="3"/>
  <c r="I32" i="3"/>
  <c r="I33" i="3"/>
  <c r="I34" i="3"/>
  <c r="I35" i="3"/>
  <c r="I28" i="3"/>
  <c r="K34" i="3" l="1"/>
  <c r="K33" i="3"/>
  <c r="K32" i="3"/>
  <c r="E15" i="3"/>
  <c r="E16" i="3"/>
  <c r="E17" i="3"/>
  <c r="F2" i="1"/>
  <c r="F1" i="1"/>
  <c r="D4" i="2" l="1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E63" i="2" s="1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E132" i="1" l="1"/>
  <c r="F132" i="1" s="1"/>
  <c r="G132" i="1" s="1"/>
  <c r="E133" i="1"/>
  <c r="F133" i="1" s="1"/>
  <c r="G133" i="1" s="1"/>
  <c r="E134" i="1"/>
  <c r="F134" i="1" s="1"/>
  <c r="G134" i="1" s="1"/>
  <c r="E135" i="1"/>
  <c r="F135" i="1" s="1"/>
  <c r="G135" i="1" s="1"/>
  <c r="E136" i="1"/>
  <c r="F136" i="1" s="1"/>
  <c r="G136" i="1" s="1"/>
  <c r="E137" i="1"/>
  <c r="F137" i="1" s="1"/>
  <c r="G137" i="1" s="1"/>
  <c r="E138" i="1"/>
  <c r="F138" i="1" s="1"/>
  <c r="G138" i="1" s="1"/>
  <c r="E139" i="1"/>
  <c r="F139" i="1" s="1"/>
  <c r="G139" i="1" s="1"/>
  <c r="E140" i="1"/>
  <c r="F140" i="1" s="1"/>
  <c r="G140" i="1" s="1"/>
  <c r="E141" i="1"/>
  <c r="F141" i="1" s="1"/>
  <c r="G141" i="1" s="1"/>
  <c r="E142" i="1"/>
  <c r="F142" i="1" s="1"/>
  <c r="G142" i="1" s="1"/>
  <c r="E143" i="1"/>
  <c r="F143" i="1" s="1"/>
  <c r="G143" i="1" s="1"/>
  <c r="E144" i="1"/>
  <c r="F144" i="1" s="1"/>
  <c r="G144" i="1" s="1"/>
  <c r="E145" i="1"/>
  <c r="F145" i="1" s="1"/>
  <c r="G145" i="1" s="1"/>
  <c r="E146" i="1"/>
  <c r="F146" i="1" s="1"/>
  <c r="G146" i="1" s="1"/>
  <c r="E147" i="1"/>
  <c r="F147" i="1" s="1"/>
  <c r="G147" i="1" s="1"/>
  <c r="E148" i="1"/>
  <c r="F148" i="1" s="1"/>
  <c r="G148" i="1" s="1"/>
  <c r="E149" i="1"/>
  <c r="F149" i="1" s="1"/>
  <c r="G149" i="1" s="1"/>
  <c r="E150" i="1"/>
  <c r="F150" i="1" s="1"/>
  <c r="G150" i="1" s="1"/>
  <c r="E151" i="1"/>
  <c r="F151" i="1" s="1"/>
  <c r="G151" i="1" s="1"/>
  <c r="E152" i="1"/>
  <c r="E153" i="1"/>
  <c r="F153" i="1" s="1"/>
  <c r="G153" i="1" s="1"/>
  <c r="E154" i="1"/>
  <c r="F154" i="1" s="1"/>
  <c r="G154" i="1" s="1"/>
  <c r="E155" i="1"/>
  <c r="F155" i="1" s="1"/>
  <c r="G155" i="1" s="1"/>
  <c r="E156" i="1"/>
  <c r="F156" i="1" s="1"/>
  <c r="G156" i="1" s="1"/>
  <c r="E157" i="1"/>
  <c r="F157" i="1" s="1"/>
  <c r="G157" i="1" s="1"/>
  <c r="E158" i="1"/>
  <c r="F158" i="1" s="1"/>
  <c r="G158" i="1" s="1"/>
  <c r="E159" i="1"/>
  <c r="F159" i="1" s="1"/>
  <c r="G159" i="1" s="1"/>
  <c r="E160" i="1"/>
  <c r="F160" i="1" s="1"/>
  <c r="G160" i="1" s="1"/>
  <c r="E161" i="1"/>
  <c r="F161" i="1" s="1"/>
  <c r="G161" i="1" s="1"/>
  <c r="E162" i="1"/>
  <c r="F162" i="1" s="1"/>
  <c r="G162" i="1" s="1"/>
  <c r="E163" i="1"/>
  <c r="F163" i="1" s="1"/>
  <c r="G163" i="1" s="1"/>
  <c r="E164" i="1"/>
  <c r="E165" i="1"/>
  <c r="F165" i="1" s="1"/>
  <c r="G165" i="1" s="1"/>
  <c r="E166" i="1"/>
  <c r="F166" i="1" s="1"/>
  <c r="G166" i="1" s="1"/>
  <c r="E167" i="1"/>
  <c r="F167" i="1" s="1"/>
  <c r="G167" i="1" s="1"/>
  <c r="E168" i="1"/>
  <c r="F168" i="1" s="1"/>
  <c r="G168" i="1" s="1"/>
  <c r="E169" i="1"/>
  <c r="F169" i="1" s="1"/>
  <c r="G169" i="1" s="1"/>
  <c r="E170" i="1"/>
  <c r="F170" i="1" s="1"/>
  <c r="G170" i="1" s="1"/>
  <c r="F152" i="1"/>
  <c r="G152" i="1" s="1"/>
  <c r="F164" i="1"/>
  <c r="G164" i="1" s="1"/>
  <c r="E60" i="1"/>
  <c r="F60" i="1" s="1"/>
  <c r="G60" i="1" s="1"/>
  <c r="E61" i="1"/>
  <c r="F61" i="1" s="1"/>
  <c r="G61" i="1" s="1"/>
  <c r="E62" i="1"/>
  <c r="F62" i="1" s="1"/>
  <c r="G62" i="1" s="1"/>
  <c r="E63" i="1"/>
  <c r="F63" i="1" s="1"/>
  <c r="G63" i="1" s="1"/>
  <c r="E64" i="1"/>
  <c r="F64" i="1" s="1"/>
  <c r="G64" i="1" s="1"/>
  <c r="E65" i="1"/>
  <c r="F65" i="1" s="1"/>
  <c r="G65" i="1" s="1"/>
  <c r="E66" i="1"/>
  <c r="F66" i="1" s="1"/>
  <c r="G66" i="1" s="1"/>
  <c r="E67" i="1"/>
  <c r="F67" i="1" s="1"/>
  <c r="G67" i="1" s="1"/>
  <c r="E68" i="1"/>
  <c r="F68" i="1" s="1"/>
  <c r="G68" i="1" s="1"/>
  <c r="E69" i="1"/>
  <c r="F69" i="1" s="1"/>
  <c r="G69" i="1" s="1"/>
  <c r="E70" i="1"/>
  <c r="F70" i="1" s="1"/>
  <c r="G70" i="1" s="1"/>
  <c r="E71" i="1"/>
  <c r="F71" i="1" s="1"/>
  <c r="G71" i="1" s="1"/>
  <c r="E72" i="1"/>
  <c r="F72" i="1" s="1"/>
  <c r="G72" i="1" s="1"/>
  <c r="E73" i="1"/>
  <c r="F73" i="1" s="1"/>
  <c r="G73" i="1" s="1"/>
  <c r="E74" i="1"/>
  <c r="F74" i="1" s="1"/>
  <c r="G74" i="1" s="1"/>
  <c r="E75" i="1"/>
  <c r="F75" i="1" s="1"/>
  <c r="G75" i="1" s="1"/>
  <c r="E76" i="1"/>
  <c r="F76" i="1" s="1"/>
  <c r="G76" i="1" s="1"/>
  <c r="E77" i="1"/>
  <c r="F77" i="1" s="1"/>
  <c r="G77" i="1" s="1"/>
  <c r="E78" i="1"/>
  <c r="F78" i="1" s="1"/>
  <c r="G78" i="1" s="1"/>
  <c r="E79" i="1"/>
  <c r="F79" i="1" s="1"/>
  <c r="G79" i="1" s="1"/>
  <c r="E80" i="1"/>
  <c r="F80" i="1" s="1"/>
  <c r="G80" i="1" s="1"/>
  <c r="E81" i="1"/>
  <c r="F81" i="1" s="1"/>
  <c r="G81" i="1" s="1"/>
  <c r="E82" i="1"/>
  <c r="F82" i="1" s="1"/>
  <c r="G82" i="1" s="1"/>
  <c r="E83" i="1"/>
  <c r="F83" i="1" s="1"/>
  <c r="G83" i="1" s="1"/>
  <c r="E84" i="1"/>
  <c r="F84" i="1" s="1"/>
  <c r="G84" i="1" s="1"/>
  <c r="E85" i="1"/>
  <c r="F85" i="1" s="1"/>
  <c r="G85" i="1" s="1"/>
  <c r="E86" i="1"/>
  <c r="F86" i="1" s="1"/>
  <c r="G86" i="1" s="1"/>
  <c r="E87" i="1"/>
  <c r="F87" i="1" s="1"/>
  <c r="G87" i="1" s="1"/>
  <c r="E88" i="1"/>
  <c r="F88" i="1" s="1"/>
  <c r="G88" i="1" s="1"/>
  <c r="E89" i="1"/>
  <c r="F89" i="1" s="1"/>
  <c r="G89" i="1" s="1"/>
  <c r="E90" i="1"/>
  <c r="F90" i="1" s="1"/>
  <c r="G90" i="1" s="1"/>
  <c r="E91" i="1"/>
  <c r="F91" i="1" s="1"/>
  <c r="G91" i="1" s="1"/>
  <c r="E92" i="1"/>
  <c r="F92" i="1" s="1"/>
  <c r="G92" i="1" s="1"/>
  <c r="E93" i="1"/>
  <c r="F93" i="1" s="1"/>
  <c r="G93" i="1" s="1"/>
  <c r="E94" i="1"/>
  <c r="F94" i="1" s="1"/>
  <c r="G94" i="1" s="1"/>
  <c r="E95" i="1"/>
  <c r="F95" i="1" s="1"/>
  <c r="G95" i="1" s="1"/>
  <c r="E96" i="1"/>
  <c r="F96" i="1" s="1"/>
  <c r="G96" i="1" s="1"/>
  <c r="E97" i="1"/>
  <c r="F97" i="1" s="1"/>
  <c r="G97" i="1" s="1"/>
  <c r="E98" i="1"/>
  <c r="F98" i="1" s="1"/>
  <c r="G98" i="1" s="1"/>
  <c r="E99" i="1"/>
  <c r="F99" i="1" s="1"/>
  <c r="G99" i="1" s="1"/>
  <c r="E100" i="1"/>
  <c r="F100" i="1" s="1"/>
  <c r="G100" i="1" s="1"/>
  <c r="E101" i="1"/>
  <c r="F101" i="1" s="1"/>
  <c r="G101" i="1" s="1"/>
  <c r="E102" i="1"/>
  <c r="F102" i="1" s="1"/>
  <c r="G102" i="1" s="1"/>
  <c r="E103" i="1"/>
  <c r="F103" i="1" s="1"/>
  <c r="G103" i="1" s="1"/>
  <c r="E104" i="1"/>
  <c r="F104" i="1" s="1"/>
  <c r="G104" i="1" s="1"/>
  <c r="E105" i="1"/>
  <c r="F105" i="1" s="1"/>
  <c r="G105" i="1" s="1"/>
  <c r="E106" i="1"/>
  <c r="E107" i="1"/>
  <c r="F107" i="1" s="1"/>
  <c r="G107" i="1" s="1"/>
  <c r="E108" i="1"/>
  <c r="F108" i="1" s="1"/>
  <c r="G108" i="1" s="1"/>
  <c r="E109" i="1"/>
  <c r="F109" i="1" s="1"/>
  <c r="G109" i="1" s="1"/>
  <c r="E110" i="1"/>
  <c r="F110" i="1" s="1"/>
  <c r="G110" i="1" s="1"/>
  <c r="E111" i="1"/>
  <c r="F111" i="1" s="1"/>
  <c r="G111" i="1" s="1"/>
  <c r="E112" i="1"/>
  <c r="F112" i="1" s="1"/>
  <c r="G112" i="1" s="1"/>
  <c r="E113" i="1"/>
  <c r="F113" i="1" s="1"/>
  <c r="G113" i="1" s="1"/>
  <c r="E114" i="1"/>
  <c r="F114" i="1" s="1"/>
  <c r="G114" i="1" s="1"/>
  <c r="E115" i="1"/>
  <c r="F115" i="1" s="1"/>
  <c r="G115" i="1" s="1"/>
  <c r="E116" i="1"/>
  <c r="F116" i="1" s="1"/>
  <c r="G116" i="1" s="1"/>
  <c r="E117" i="1"/>
  <c r="F117" i="1" s="1"/>
  <c r="G117" i="1" s="1"/>
  <c r="E118" i="1"/>
  <c r="F118" i="1" s="1"/>
  <c r="G118" i="1" s="1"/>
  <c r="E119" i="1"/>
  <c r="F119" i="1" s="1"/>
  <c r="G119" i="1" s="1"/>
  <c r="E120" i="1"/>
  <c r="F120" i="1" s="1"/>
  <c r="G120" i="1" s="1"/>
  <c r="E121" i="1"/>
  <c r="F121" i="1" s="1"/>
  <c r="G121" i="1" s="1"/>
  <c r="E122" i="1"/>
  <c r="F122" i="1" s="1"/>
  <c r="G122" i="1" s="1"/>
  <c r="E123" i="1"/>
  <c r="F123" i="1" s="1"/>
  <c r="G123" i="1" s="1"/>
  <c r="E124" i="1"/>
  <c r="F124" i="1" s="1"/>
  <c r="G124" i="1" s="1"/>
  <c r="E125" i="1"/>
  <c r="F125" i="1" s="1"/>
  <c r="G125" i="1" s="1"/>
  <c r="F106" i="1"/>
  <c r="G106" i="1" s="1"/>
  <c r="E126" i="1"/>
  <c r="F126" i="1" s="1"/>
  <c r="G126" i="1" s="1"/>
  <c r="E127" i="1"/>
  <c r="F127" i="1" s="1"/>
  <c r="G127" i="1" s="1"/>
  <c r="E128" i="1"/>
  <c r="F128" i="1" s="1"/>
  <c r="G128" i="1" s="1"/>
  <c r="E129" i="1"/>
  <c r="F129" i="1" s="1"/>
  <c r="G129" i="1" s="1"/>
  <c r="E130" i="1"/>
  <c r="F130" i="1" s="1"/>
  <c r="G130" i="1" s="1"/>
  <c r="E131" i="1"/>
  <c r="F131" i="1" s="1"/>
  <c r="G131" i="1" s="1"/>
  <c r="E171" i="1"/>
  <c r="F171" i="1" s="1"/>
  <c r="G171" i="1" s="1"/>
  <c r="E172" i="1"/>
  <c r="F172" i="1" s="1"/>
  <c r="G172" i="1" s="1"/>
  <c r="E173" i="1"/>
  <c r="F173" i="1" s="1"/>
  <c r="G173" i="1" s="1"/>
  <c r="E174" i="1"/>
  <c r="F174" i="1" s="1"/>
  <c r="G174" i="1" s="1"/>
  <c r="E175" i="1"/>
  <c r="F175" i="1" s="1"/>
  <c r="G175" i="1" s="1"/>
  <c r="E176" i="1"/>
  <c r="F176" i="1" s="1"/>
  <c r="G176" i="1" s="1"/>
  <c r="E177" i="1"/>
  <c r="F177" i="1" s="1"/>
  <c r="G177" i="1" s="1"/>
  <c r="E178" i="1"/>
  <c r="F178" i="1" s="1"/>
  <c r="G178" i="1" s="1"/>
  <c r="E179" i="1"/>
  <c r="F179" i="1" s="1"/>
  <c r="G179" i="1" s="1"/>
  <c r="E180" i="1"/>
  <c r="F180" i="1" s="1"/>
  <c r="G180" i="1" s="1"/>
  <c r="E181" i="1"/>
  <c r="F181" i="1" s="1"/>
  <c r="G181" i="1" s="1"/>
  <c r="E182" i="1"/>
  <c r="F182" i="1" s="1"/>
  <c r="G182" i="1" s="1"/>
  <c r="E183" i="1"/>
  <c r="F183" i="1" s="1"/>
  <c r="G183" i="1" s="1"/>
  <c r="E184" i="1"/>
  <c r="F184" i="1" s="1"/>
  <c r="G184" i="1" s="1"/>
  <c r="E185" i="1"/>
  <c r="F185" i="1" s="1"/>
  <c r="G185" i="1" s="1"/>
  <c r="E186" i="1"/>
  <c r="F186" i="1" s="1"/>
  <c r="G186" i="1" s="1"/>
  <c r="E187" i="1"/>
  <c r="F187" i="1" s="1"/>
  <c r="G187" i="1" s="1"/>
  <c r="E188" i="1"/>
  <c r="F188" i="1" s="1"/>
  <c r="G188" i="1" s="1"/>
  <c r="E189" i="1"/>
  <c r="F189" i="1" s="1"/>
  <c r="G189" i="1" s="1"/>
  <c r="E190" i="1"/>
  <c r="F190" i="1" s="1"/>
  <c r="G190" i="1" s="1"/>
  <c r="E191" i="1"/>
  <c r="F191" i="1" s="1"/>
  <c r="G191" i="1" s="1"/>
  <c r="E192" i="1"/>
  <c r="F192" i="1" s="1"/>
  <c r="G192" i="1" s="1"/>
  <c r="E193" i="1"/>
  <c r="F193" i="1" s="1"/>
  <c r="G193" i="1" s="1"/>
  <c r="E194" i="1"/>
  <c r="F194" i="1" s="1"/>
  <c r="G194" i="1" s="1"/>
  <c r="E195" i="1"/>
  <c r="F195" i="1" s="1"/>
  <c r="G195" i="1" s="1"/>
  <c r="E196" i="1"/>
  <c r="F196" i="1" s="1"/>
  <c r="G196" i="1" s="1"/>
  <c r="E197" i="1"/>
  <c r="F197" i="1" s="1"/>
  <c r="G197" i="1" s="1"/>
  <c r="E198" i="1"/>
  <c r="F198" i="1" s="1"/>
  <c r="G198" i="1" s="1"/>
  <c r="E199" i="1"/>
  <c r="F199" i="1" s="1"/>
  <c r="G199" i="1" s="1"/>
  <c r="E200" i="1"/>
  <c r="F200" i="1" s="1"/>
  <c r="G200" i="1" s="1"/>
  <c r="E201" i="1"/>
  <c r="F201" i="1" s="1"/>
  <c r="G201" i="1" s="1"/>
  <c r="E202" i="1"/>
  <c r="F202" i="1" s="1"/>
  <c r="G202" i="1" s="1"/>
  <c r="E203" i="1"/>
  <c r="F203" i="1" s="1"/>
  <c r="G203" i="1" s="1"/>
  <c r="E204" i="1"/>
  <c r="F204" i="1" s="1"/>
  <c r="G204" i="1" s="1"/>
  <c r="E205" i="1"/>
  <c r="F205" i="1" s="1"/>
  <c r="G205" i="1" s="1"/>
  <c r="E206" i="1"/>
  <c r="F206" i="1" s="1"/>
  <c r="G206" i="1" s="1"/>
  <c r="E207" i="1"/>
  <c r="F207" i="1" s="1"/>
  <c r="G207" i="1" s="1"/>
  <c r="E208" i="1"/>
  <c r="F208" i="1" s="1"/>
  <c r="G208" i="1" s="1"/>
  <c r="E7" i="1"/>
  <c r="F7" i="1" s="1"/>
  <c r="E8" i="1"/>
  <c r="F8" i="1" s="1"/>
  <c r="G8" i="1" s="1"/>
  <c r="E9" i="1"/>
  <c r="F9" i="1" s="1"/>
  <c r="G9" i="1" s="1"/>
  <c r="E10" i="1"/>
  <c r="F10" i="1" s="1"/>
  <c r="E11" i="1"/>
  <c r="F11" i="1" s="1"/>
  <c r="E12" i="1"/>
  <c r="F12" i="1" s="1"/>
  <c r="E13" i="1"/>
  <c r="F13" i="1" s="1"/>
  <c r="G13" i="1" s="1"/>
  <c r="E14" i="1"/>
  <c r="F14" i="1" s="1"/>
  <c r="G14" i="1" s="1"/>
  <c r="E15" i="1"/>
  <c r="F15" i="1" s="1"/>
  <c r="G15" i="1" s="1"/>
  <c r="E16" i="1"/>
  <c r="F16" i="1" s="1"/>
  <c r="G16" i="1" s="1"/>
  <c r="E17" i="1"/>
  <c r="F17" i="1" s="1"/>
  <c r="G17" i="1" s="1"/>
  <c r="E18" i="1"/>
  <c r="F18" i="1" s="1"/>
  <c r="G18" i="1" s="1"/>
  <c r="E19" i="1"/>
  <c r="F19" i="1" s="1"/>
  <c r="G19" i="1" s="1"/>
  <c r="E20" i="1"/>
  <c r="F20" i="1" s="1"/>
  <c r="G20" i="1" s="1"/>
  <c r="E21" i="1"/>
  <c r="F21" i="1" s="1"/>
  <c r="G21" i="1" s="1"/>
  <c r="E22" i="1"/>
  <c r="F22" i="1" s="1"/>
  <c r="G22" i="1" s="1"/>
  <c r="E23" i="1"/>
  <c r="F23" i="1" s="1"/>
  <c r="G23" i="1" s="1"/>
  <c r="E24" i="1"/>
  <c r="F24" i="1" s="1"/>
  <c r="G24" i="1" s="1"/>
  <c r="E25" i="1"/>
  <c r="F25" i="1" s="1"/>
  <c r="G25" i="1" s="1"/>
  <c r="E26" i="1"/>
  <c r="F26" i="1" s="1"/>
  <c r="G26" i="1" s="1"/>
  <c r="E27" i="1"/>
  <c r="F27" i="1" s="1"/>
  <c r="G27" i="1" s="1"/>
  <c r="E28" i="1"/>
  <c r="F28" i="1" s="1"/>
  <c r="G28" i="1" s="1"/>
  <c r="E29" i="1"/>
  <c r="F29" i="1" s="1"/>
  <c r="G29" i="1" s="1"/>
  <c r="E30" i="1"/>
  <c r="F30" i="1" s="1"/>
  <c r="G30" i="1" s="1"/>
  <c r="E31" i="1"/>
  <c r="F31" i="1" s="1"/>
  <c r="G31" i="1" s="1"/>
  <c r="E32" i="1"/>
  <c r="F32" i="1" s="1"/>
  <c r="G32" i="1" s="1"/>
  <c r="E33" i="1"/>
  <c r="F33" i="1" s="1"/>
  <c r="G33" i="1" s="1"/>
  <c r="E34" i="1"/>
  <c r="F34" i="1" s="1"/>
  <c r="G34" i="1" s="1"/>
  <c r="E35" i="1"/>
  <c r="F35" i="1" s="1"/>
  <c r="G35" i="1" s="1"/>
  <c r="E36" i="1"/>
  <c r="F36" i="1" s="1"/>
  <c r="G36" i="1" s="1"/>
  <c r="E37" i="1"/>
  <c r="F37" i="1" s="1"/>
  <c r="G37" i="1" s="1"/>
  <c r="E38" i="1"/>
  <c r="F38" i="1" s="1"/>
  <c r="G38" i="1" s="1"/>
  <c r="E39" i="1"/>
  <c r="F39" i="1" s="1"/>
  <c r="G39" i="1" s="1"/>
  <c r="E40" i="1"/>
  <c r="F40" i="1" s="1"/>
  <c r="G40" i="1" s="1"/>
  <c r="E41" i="1"/>
  <c r="F41" i="1" s="1"/>
  <c r="G41" i="1" s="1"/>
  <c r="E42" i="1"/>
  <c r="F42" i="1" s="1"/>
  <c r="G42" i="1" s="1"/>
  <c r="E43" i="1"/>
  <c r="F43" i="1" s="1"/>
  <c r="G43" i="1" s="1"/>
  <c r="E44" i="1"/>
  <c r="F44" i="1" s="1"/>
  <c r="G44" i="1" s="1"/>
  <c r="E45" i="1"/>
  <c r="F45" i="1" s="1"/>
  <c r="G45" i="1" s="1"/>
  <c r="E46" i="1"/>
  <c r="F46" i="1" s="1"/>
  <c r="G46" i="1" s="1"/>
  <c r="E47" i="1"/>
  <c r="F47" i="1" s="1"/>
  <c r="G47" i="1" s="1"/>
  <c r="E48" i="1"/>
  <c r="F48" i="1" s="1"/>
  <c r="G48" i="1" s="1"/>
  <c r="E49" i="1"/>
  <c r="F49" i="1" s="1"/>
  <c r="G49" i="1" s="1"/>
  <c r="E50" i="1"/>
  <c r="F50" i="1" s="1"/>
  <c r="G50" i="1" s="1"/>
  <c r="E51" i="1"/>
  <c r="F51" i="1" s="1"/>
  <c r="G51" i="1" s="1"/>
  <c r="E52" i="1"/>
  <c r="F52" i="1" s="1"/>
  <c r="G52" i="1" s="1"/>
  <c r="E53" i="1"/>
  <c r="F53" i="1" s="1"/>
  <c r="G53" i="1" s="1"/>
  <c r="E54" i="1"/>
  <c r="F54" i="1" s="1"/>
  <c r="G54" i="1" s="1"/>
  <c r="E55" i="1"/>
  <c r="F55" i="1" s="1"/>
  <c r="G55" i="1" s="1"/>
  <c r="E56" i="1"/>
  <c r="F56" i="1" s="1"/>
  <c r="G56" i="1" s="1"/>
  <c r="E57" i="1"/>
  <c r="F57" i="1" s="1"/>
  <c r="G57" i="1" s="1"/>
  <c r="E58" i="1"/>
  <c r="F58" i="1" s="1"/>
  <c r="G58" i="1" s="1"/>
  <c r="E59" i="1"/>
  <c r="F59" i="1" s="1"/>
  <c r="G59" i="1" s="1"/>
  <c r="E209" i="1"/>
  <c r="F209" i="1" s="1"/>
  <c r="G209" i="1" s="1"/>
  <c r="E210" i="1"/>
  <c r="F210" i="1" s="1"/>
  <c r="G210" i="1" s="1"/>
  <c r="E211" i="1"/>
  <c r="F211" i="1" s="1"/>
  <c r="G211" i="1" s="1"/>
  <c r="E212" i="1"/>
  <c r="F212" i="1" s="1"/>
  <c r="G212" i="1" s="1"/>
  <c r="E213" i="1"/>
  <c r="F213" i="1" s="1"/>
  <c r="G213" i="1" s="1"/>
  <c r="E214" i="1"/>
  <c r="F214" i="1" s="1"/>
  <c r="G214" i="1" s="1"/>
  <c r="E215" i="1"/>
  <c r="F215" i="1" s="1"/>
  <c r="G215" i="1" s="1"/>
  <c r="E216" i="1"/>
  <c r="F216" i="1" s="1"/>
  <c r="G216" i="1" s="1"/>
  <c r="E217" i="1"/>
  <c r="F217" i="1" s="1"/>
  <c r="G217" i="1" s="1"/>
  <c r="K29" i="3" l="1"/>
  <c r="G11" i="1"/>
  <c r="D10" i="2"/>
  <c r="E10" i="2" s="1"/>
  <c r="G7" i="1"/>
  <c r="D7" i="2"/>
  <c r="E7" i="2" s="1"/>
  <c r="G10" i="1"/>
  <c r="D8" i="2"/>
  <c r="E8" i="2" s="1"/>
  <c r="G12" i="1"/>
  <c r="D9" i="2"/>
  <c r="E9" i="2" s="1"/>
  <c r="K30" i="3" l="1"/>
  <c r="D3" i="2"/>
  <c r="C12" i="5" s="1"/>
  <c r="E11" i="3" l="1"/>
  <c r="E12" i="3"/>
  <c r="E13" i="3"/>
  <c r="E14" i="3"/>
  <c r="E10" i="3"/>
  <c r="K31" i="3"/>
  <c r="K35" i="3"/>
  <c r="E18" i="3" l="1"/>
  <c r="E20" i="3" s="1"/>
  <c r="E22" i="3" s="1"/>
  <c r="F25" i="3" s="1"/>
  <c r="F26" i="3" s="1"/>
  <c r="L28" i="3" s="1"/>
  <c r="K28" i="3" s="1"/>
  <c r="M28" i="3" s="1"/>
  <c r="F28" i="3" s="1"/>
  <c r="L29" i="3" s="1"/>
  <c r="M29" i="3" s="1"/>
  <c r="F29" i="3" s="1"/>
  <c r="L30" i="3" s="1"/>
  <c r="M30" i="3" s="1"/>
  <c r="F30" i="3" s="1"/>
  <c r="L31" i="3" s="1"/>
  <c r="M31" i="3" s="1"/>
  <c r="F31" i="3" s="1"/>
  <c r="L32" i="3" s="1"/>
  <c r="M32" i="3" s="1"/>
  <c r="F32" i="3" s="1"/>
  <c r="L33" i="3" s="1"/>
  <c r="M33" i="3" s="1"/>
  <c r="F33" i="3" s="1"/>
  <c r="L34" i="3" s="1"/>
  <c r="M34" i="3" s="1"/>
  <c r="F34" i="3" s="1"/>
  <c r="L35" i="3" s="1"/>
  <c r="M35" i="3" s="1"/>
  <c r="F35" i="3" s="1"/>
</calcChain>
</file>

<file path=xl/sharedStrings.xml><?xml version="1.0" encoding="utf-8"?>
<sst xmlns="http://schemas.openxmlformats.org/spreadsheetml/2006/main" count="72" uniqueCount="52">
  <si>
    <t>م</t>
  </si>
  <si>
    <t>اسم الصنف</t>
  </si>
  <si>
    <t>السعر  للشراء</t>
  </si>
  <si>
    <t>نسبة الربح</t>
  </si>
  <si>
    <t xml:space="preserve">سعر البيع </t>
  </si>
  <si>
    <t xml:space="preserve">الكمية </t>
  </si>
  <si>
    <t xml:space="preserve">الجملة </t>
  </si>
  <si>
    <t xml:space="preserve">خشب </t>
  </si>
  <si>
    <t>ابلاكاج</t>
  </si>
  <si>
    <t>حلايا</t>
  </si>
  <si>
    <t>مون دهان</t>
  </si>
  <si>
    <t>مصنعيات دهان</t>
  </si>
  <si>
    <t xml:space="preserve">مصنعيات نجارة </t>
  </si>
  <si>
    <t>حدايد</t>
  </si>
  <si>
    <t xml:space="preserve">قشرة </t>
  </si>
  <si>
    <t>المخزن</t>
  </si>
  <si>
    <t>حجرة نوم</t>
  </si>
  <si>
    <t>السعر</t>
  </si>
  <si>
    <t>الصنف</t>
  </si>
  <si>
    <t>ملاحظات</t>
  </si>
  <si>
    <t xml:space="preserve">اجمالى الفاتورة </t>
  </si>
  <si>
    <t>نوم</t>
  </si>
  <si>
    <t xml:space="preserve">شركة </t>
  </si>
  <si>
    <t xml:space="preserve">تكلفة الغرفة </t>
  </si>
  <si>
    <t xml:space="preserve">عدد الأصناف بالغرفة </t>
  </si>
  <si>
    <t>خصم</t>
  </si>
  <si>
    <t xml:space="preserve">اجمالى   </t>
  </si>
  <si>
    <t xml:space="preserve">مقدم </t>
  </si>
  <si>
    <t>باق</t>
  </si>
  <si>
    <t>شـــــــركة :</t>
  </si>
  <si>
    <t>عنــــــوان العميل :</t>
  </si>
  <si>
    <t>تاريخ الفاتورة :</t>
  </si>
  <si>
    <t>المبلغ</t>
  </si>
  <si>
    <t xml:space="preserve">الغرفة </t>
  </si>
  <si>
    <t xml:space="preserve">التكلفة </t>
  </si>
  <si>
    <t>جملة المخزن</t>
  </si>
  <si>
    <t>فاتورة مبيعات</t>
  </si>
  <si>
    <t>رقـــــــــــــــــــم البطاقة :</t>
  </si>
  <si>
    <t>رقــــــــــــــــــــــــــم الهاتف :</t>
  </si>
  <si>
    <t>اســــــــــــــــــــــم العميل :</t>
  </si>
  <si>
    <t>المسدد</t>
  </si>
  <si>
    <t>الباق</t>
  </si>
  <si>
    <t>النسبة</t>
  </si>
  <si>
    <t>نوع السداد</t>
  </si>
  <si>
    <t>نعم</t>
  </si>
  <si>
    <t>لا</t>
  </si>
  <si>
    <t xml:space="preserve">اجمالى الباقى </t>
  </si>
  <si>
    <t>الفائدة</t>
  </si>
  <si>
    <t>جملة</t>
  </si>
  <si>
    <t>التاريخ الاصلى</t>
  </si>
  <si>
    <t>تاريخ السداد الفعلى</t>
  </si>
  <si>
    <t>عميل 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</si>
</sst>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2010000]yyyy/mm/dd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1"/>
      <name val="Calibri Light"/>
      <family val="2"/>
      <scheme val="major"/>
    </font>
    <font>
      <b/>
      <sz val="48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rgb="FF002060"/>
      <name val="Calibri Light"/>
      <family val="2"/>
      <scheme val="major"/>
    </font>
    <font>
      <b/>
      <sz val="20"/>
      <color rgb="FF002060"/>
      <name val="Calibri Light"/>
      <family val="2"/>
      <scheme val="major"/>
    </font>
    <font>
      <b/>
      <sz val="36"/>
      <color theme="1"/>
      <name val="Calibri Light"/>
      <family val="2"/>
      <scheme val="major"/>
    </font>
    <font>
      <sz val="18"/>
      <color theme="0"/>
      <name val="Calibri"/>
      <family val="2"/>
      <charset val="178"/>
      <scheme val="minor"/>
    </font>
    <font>
      <b/>
      <sz val="18"/>
      <color rgb="FF3F3F3F"/>
      <name val="Calibri"/>
      <family val="2"/>
      <charset val="178"/>
      <scheme val="minor"/>
    </font>
    <font>
      <sz val="22"/>
      <color theme="0"/>
      <name val="Calibri"/>
      <family val="2"/>
      <charset val="178"/>
      <scheme val="minor"/>
    </font>
    <font>
      <b/>
      <sz val="22"/>
      <color rgb="FF3F3F3F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00206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ck">
        <color rgb="FF002060"/>
      </bottom>
      <diagonal/>
    </border>
    <border>
      <left style="thin">
        <color rgb="FFFF0000"/>
      </left>
      <right style="thick">
        <color rgb="FF002060"/>
      </right>
      <top style="thin">
        <color rgb="FFFF0000"/>
      </top>
      <bottom style="thick">
        <color rgb="FF00206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ck">
        <color rgb="FF002060"/>
      </right>
      <top/>
      <bottom style="thin">
        <color rgb="FFFF0000"/>
      </bottom>
      <diagonal/>
    </border>
    <border>
      <left style="thick">
        <color rgb="FF002060"/>
      </left>
      <right style="thin">
        <color rgb="FFFF0000"/>
      </right>
      <top style="thick">
        <color rgb="FF002060"/>
      </top>
      <bottom style="thick">
        <color rgb="FF002060"/>
      </bottom>
      <diagonal/>
    </border>
    <border>
      <left style="thin">
        <color rgb="FFFF0000"/>
      </left>
      <right style="thin">
        <color rgb="FFFF0000"/>
      </right>
      <top style="thick">
        <color rgb="FF002060"/>
      </top>
      <bottom style="thick">
        <color rgb="FF002060"/>
      </bottom>
      <diagonal/>
    </border>
    <border>
      <left style="thin">
        <color rgb="FFFF000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0000"/>
      </left>
      <right style="thin">
        <color rgb="FFFF0000"/>
      </right>
      <top style="thin">
        <color theme="4" tint="0.39997558519241921"/>
      </top>
      <bottom style="thin">
        <color rgb="FFFF0000"/>
      </bottom>
      <diagonal/>
    </border>
    <border>
      <left style="thick">
        <color rgb="FF002060"/>
      </left>
      <right style="medium">
        <color rgb="FF7030A0"/>
      </right>
      <top style="thick">
        <color rgb="FF00206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thick">
        <color rgb="FF002060"/>
      </top>
      <bottom style="thin">
        <color rgb="FF7030A0"/>
      </bottom>
      <diagonal/>
    </border>
    <border>
      <left style="medium">
        <color rgb="FF7030A0"/>
      </left>
      <right style="thick">
        <color rgb="FF002060"/>
      </right>
      <top style="thick">
        <color rgb="FF002060"/>
      </top>
      <bottom style="thin">
        <color rgb="FF7030A0"/>
      </bottom>
      <diagonal/>
    </border>
    <border>
      <left style="thick">
        <color rgb="FF002060"/>
      </left>
      <right style="medium">
        <color rgb="FF7030A0"/>
      </right>
      <top style="thin">
        <color rgb="FF0070C0"/>
      </top>
      <bottom style="thin">
        <color rgb="FF0070C0"/>
      </bottom>
      <diagonal/>
    </border>
    <border>
      <left style="medium">
        <color rgb="FF7030A0"/>
      </left>
      <right style="medium">
        <color rgb="FF7030A0"/>
      </right>
      <top style="thin">
        <color rgb="FF0070C0"/>
      </top>
      <bottom style="thin">
        <color rgb="FF0070C0"/>
      </bottom>
      <diagonal/>
    </border>
    <border>
      <left style="medium">
        <color rgb="FF7030A0"/>
      </left>
      <right style="thick">
        <color rgb="FF002060"/>
      </right>
      <top style="thin">
        <color rgb="FF0070C0"/>
      </top>
      <bottom style="thin">
        <color rgb="FF0070C0"/>
      </bottom>
      <diagonal/>
    </border>
    <border>
      <left style="thick">
        <color rgb="FF002060"/>
      </left>
      <right style="medium">
        <color rgb="FF7030A0"/>
      </right>
      <top style="thin">
        <color rgb="FF0070C0"/>
      </top>
      <bottom style="thick">
        <color rgb="FF002060"/>
      </bottom>
      <diagonal/>
    </border>
    <border>
      <left style="medium">
        <color rgb="FF7030A0"/>
      </left>
      <right style="medium">
        <color rgb="FF7030A0"/>
      </right>
      <top style="thin">
        <color rgb="FF0070C0"/>
      </top>
      <bottom style="thick">
        <color rgb="FF002060"/>
      </bottom>
      <diagonal/>
    </border>
    <border>
      <left style="medium">
        <color rgb="FF7030A0"/>
      </left>
      <right style="thick">
        <color rgb="FF002060"/>
      </right>
      <top style="thin">
        <color rgb="FF0070C0"/>
      </top>
      <bottom style="thick">
        <color rgb="FF002060"/>
      </bottom>
      <diagonal/>
    </border>
    <border>
      <left style="thick">
        <color auto="1"/>
      </left>
      <right style="medium">
        <color rgb="FF7030A0"/>
      </right>
      <top style="thick">
        <color auto="1"/>
      </top>
      <bottom style="thick">
        <color auto="1"/>
      </bottom>
      <diagonal/>
    </border>
    <border>
      <left style="medium">
        <color rgb="FF7030A0"/>
      </left>
      <right style="medium">
        <color rgb="FF7030A0"/>
      </right>
      <top style="thick">
        <color auto="1"/>
      </top>
      <bottom style="thick">
        <color auto="1"/>
      </bottom>
      <diagonal/>
    </border>
    <border>
      <left style="medium">
        <color rgb="FF7030A0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rgb="FFFF0000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rgb="FFFF0000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rgb="FFFF0000"/>
      </bottom>
      <diagonal/>
    </border>
    <border>
      <left style="thick">
        <color auto="1"/>
      </left>
      <right style="medium">
        <color auto="1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medium">
        <color auto="1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ck">
        <color auto="1"/>
      </right>
      <top style="thin">
        <color rgb="FFFF0000"/>
      </top>
      <bottom style="thin">
        <color rgb="FFFF0000"/>
      </bottom>
      <diagonal/>
    </border>
    <border>
      <left style="thick">
        <color auto="1"/>
      </left>
      <right style="medium">
        <color auto="1"/>
      </right>
      <top style="thin">
        <color rgb="FFFF0000"/>
      </top>
      <bottom/>
      <diagonal/>
    </border>
    <border>
      <left style="medium">
        <color auto="1"/>
      </left>
      <right style="medium">
        <color auto="1"/>
      </right>
      <top style="thin">
        <color rgb="FFFF0000"/>
      </top>
      <bottom/>
      <diagonal/>
    </border>
    <border>
      <left style="medium">
        <color auto="1"/>
      </left>
      <right style="thick">
        <color auto="1"/>
      </right>
      <top style="thin">
        <color rgb="FFFF0000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slantDashDot">
        <color rgb="FFC00000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slantDashDot">
        <color rgb="FFC00000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slantDashDot">
        <color rgb="FFC00000"/>
      </bottom>
      <diagonal/>
    </border>
    <border>
      <left style="thick">
        <color auto="1"/>
      </left>
      <right style="medium">
        <color auto="1"/>
      </right>
      <top style="slantDashDot">
        <color rgb="FFC00000"/>
      </top>
      <bottom style="slantDashDot">
        <color rgb="FFC00000"/>
      </bottom>
      <diagonal/>
    </border>
    <border>
      <left style="medium">
        <color auto="1"/>
      </left>
      <right style="medium">
        <color auto="1"/>
      </right>
      <top style="slantDashDot">
        <color rgb="FFC00000"/>
      </top>
      <bottom style="slantDashDot">
        <color rgb="FFC00000"/>
      </bottom>
      <diagonal/>
    </border>
    <border>
      <left style="medium">
        <color auto="1"/>
      </left>
      <right style="thick">
        <color auto="1"/>
      </right>
      <top style="slantDashDot">
        <color rgb="FFC00000"/>
      </top>
      <bottom style="slantDashDot">
        <color rgb="FFC00000"/>
      </bottom>
      <diagonal/>
    </border>
    <border>
      <left style="thick">
        <color auto="1"/>
      </left>
      <right style="medium">
        <color auto="1"/>
      </right>
      <top style="slantDashDot">
        <color rgb="FFC00000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slantDashDot">
        <color rgb="FFC00000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slantDashDot">
        <color rgb="FFC00000"/>
      </top>
      <bottom style="thick">
        <color auto="1"/>
      </bottom>
      <diagonal/>
    </border>
    <border>
      <left style="thick">
        <color rgb="FF3F3F3F"/>
      </left>
      <right style="thin">
        <color rgb="FF3F3F3F"/>
      </right>
      <top style="thick">
        <color rgb="FF3F3F3F"/>
      </top>
      <bottom style="thin">
        <color rgb="FF3F3F3F"/>
      </bottom>
      <diagonal/>
    </border>
    <border>
      <left style="thin">
        <color rgb="FF3F3F3F"/>
      </left>
      <right style="thick">
        <color rgb="FF3F3F3F"/>
      </right>
      <top style="thick">
        <color rgb="FF3F3F3F"/>
      </top>
      <bottom style="thin">
        <color rgb="FF3F3F3F"/>
      </bottom>
      <diagonal/>
    </border>
    <border>
      <left style="thick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ck">
        <color rgb="FF3F3F3F"/>
      </right>
      <top style="thin">
        <color rgb="FF3F3F3F"/>
      </top>
      <bottom style="thin">
        <color rgb="FF3F3F3F"/>
      </bottom>
      <diagonal/>
    </border>
    <border>
      <left style="thick">
        <color rgb="FF3F3F3F"/>
      </left>
      <right style="thin">
        <color rgb="FF3F3F3F"/>
      </right>
      <top style="thin">
        <color rgb="FF3F3F3F"/>
      </top>
      <bottom style="thick">
        <color rgb="FF3F3F3F"/>
      </bottom>
      <diagonal/>
    </border>
    <border>
      <left style="thin">
        <color rgb="FF3F3F3F"/>
      </left>
      <right style="thick">
        <color rgb="FF3F3F3F"/>
      </right>
      <top style="thin">
        <color rgb="FF3F3F3F"/>
      </top>
      <bottom style="thick">
        <color rgb="FF3F3F3F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rgb="FFC00000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rgb="FFC00000"/>
      </bottom>
      <diagonal/>
    </border>
    <border>
      <left style="thick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ck">
        <color auto="1"/>
      </right>
      <top style="thin">
        <color rgb="FFC00000"/>
      </top>
      <bottom style="thin">
        <color rgb="FFC00000"/>
      </bottom>
      <diagonal/>
    </border>
    <border>
      <left style="thick">
        <color auto="1"/>
      </left>
      <right style="medium">
        <color auto="1"/>
      </right>
      <top style="thin">
        <color rgb="FFC00000"/>
      </top>
      <bottom style="thick">
        <color theme="1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 style="thick">
        <color theme="1"/>
      </bottom>
      <diagonal/>
    </border>
    <border>
      <left style="medium">
        <color auto="1"/>
      </left>
      <right style="thick">
        <color auto="1"/>
      </right>
      <top style="thin">
        <color rgb="FFC00000"/>
      </top>
      <bottom style="thick">
        <color theme="1"/>
      </bottom>
      <diagonal/>
    </border>
  </borders>
  <cellStyleXfs count="5">
    <xf numFmtId="0" fontId="0" fillId="0" borderId="0"/>
    <xf numFmtId="0" fontId="5" fillId="5" borderId="10" applyNumberFormat="0" applyAlignment="0" applyProtection="0"/>
    <xf numFmtId="0" fontId="4" fillId="6" borderId="11" applyNumberFormat="0" applyFont="0" applyAlignment="0" applyProtection="0"/>
    <xf numFmtId="0" fontId="6" fillId="7" borderId="0" applyNumberFormat="0" applyBorder="0" applyAlignment="0" applyProtection="0"/>
    <xf numFmtId="0" fontId="1" fillId="8" borderId="0" applyNumberFormat="0" applyBorder="0" applyAlignment="0" applyProtection="0"/>
  </cellStyleXfs>
  <cellXfs count="118">
    <xf numFmtId="0" fontId="0" fillId="0" borderId="0" xfId="0"/>
    <xf numFmtId="0" fontId="8" fillId="3" borderId="7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13" borderId="0" xfId="0" applyFont="1" applyFill="1" applyBorder="1" applyAlignment="1">
      <alignment horizontal="center" vertical="center" shrinkToFit="1"/>
    </xf>
    <xf numFmtId="0" fontId="2" fillId="13" borderId="0" xfId="0" applyFont="1" applyFill="1" applyAlignment="1">
      <alignment horizontal="center" vertical="center" shrinkToFit="1"/>
    </xf>
    <xf numFmtId="0" fontId="12" fillId="7" borderId="0" xfId="3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8" borderId="0" xfId="4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right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10" borderId="16" xfId="0" applyFont="1" applyFill="1" applyBorder="1" applyAlignment="1">
      <alignment horizontal="center" vertical="center" shrinkToFit="1"/>
    </xf>
    <xf numFmtId="0" fontId="15" fillId="10" borderId="17" xfId="0" applyFont="1" applyFill="1" applyBorder="1" applyAlignment="1">
      <alignment horizontal="right" vertical="center" shrinkToFit="1"/>
    </xf>
    <xf numFmtId="0" fontId="15" fillId="10" borderId="17" xfId="0" applyFont="1" applyFill="1" applyBorder="1" applyAlignment="1">
      <alignment horizontal="center" vertical="center" shrinkToFit="1"/>
    </xf>
    <xf numFmtId="0" fontId="15" fillId="10" borderId="18" xfId="0" applyFont="1" applyFill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right" vertical="center" shrinkToFit="1"/>
    </xf>
    <xf numFmtId="0" fontId="15" fillId="0" borderId="17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15" fillId="10" borderId="19" xfId="0" applyFont="1" applyFill="1" applyBorder="1" applyAlignment="1">
      <alignment horizontal="center" vertical="center" shrinkToFit="1"/>
    </xf>
    <xf numFmtId="0" fontId="15" fillId="10" borderId="20" xfId="0" applyFont="1" applyFill="1" applyBorder="1" applyAlignment="1">
      <alignment horizontal="right" vertical="center" shrinkToFit="1"/>
    </xf>
    <xf numFmtId="0" fontId="15" fillId="10" borderId="20" xfId="0" applyFont="1" applyFill="1" applyBorder="1" applyAlignment="1">
      <alignment horizontal="center" vertical="center" shrinkToFit="1"/>
    </xf>
    <xf numFmtId="0" fontId="15" fillId="10" borderId="21" xfId="0" applyFont="1" applyFill="1" applyBorder="1" applyAlignment="1">
      <alignment horizontal="center" vertical="center" shrinkToFit="1"/>
    </xf>
    <xf numFmtId="0" fontId="14" fillId="0" borderId="0" xfId="0" applyFont="1"/>
    <xf numFmtId="0" fontId="14" fillId="13" borderId="0" xfId="0" applyFont="1" applyFill="1"/>
    <xf numFmtId="0" fontId="14" fillId="13" borderId="0" xfId="0" applyFont="1" applyFill="1" applyAlignment="1">
      <alignment horizontal="center"/>
    </xf>
    <xf numFmtId="0" fontId="14" fillId="10" borderId="22" xfId="0" applyFont="1" applyFill="1" applyBorder="1"/>
    <xf numFmtId="0" fontId="14" fillId="10" borderId="23" xfId="0" applyFont="1" applyFill="1" applyBorder="1"/>
    <xf numFmtId="0" fontId="14" fillId="10" borderId="24" xfId="0" applyFont="1" applyFill="1" applyBorder="1"/>
    <xf numFmtId="0" fontId="14" fillId="14" borderId="0" xfId="0" applyFont="1" applyFill="1"/>
    <xf numFmtId="0" fontId="10" fillId="7" borderId="43" xfId="3" applyFont="1" applyBorder="1" applyAlignment="1">
      <alignment horizontal="center" vertical="center" shrinkToFit="1"/>
    </xf>
    <xf numFmtId="0" fontId="11" fillId="5" borderId="44" xfId="1" applyFont="1" applyBorder="1" applyAlignment="1">
      <alignment horizontal="center" vertical="center" shrinkToFit="1"/>
    </xf>
    <xf numFmtId="0" fontId="16" fillId="8" borderId="45" xfId="4" applyFont="1" applyBorder="1" applyAlignment="1">
      <alignment horizontal="center" vertical="center" shrinkToFit="1"/>
    </xf>
    <xf numFmtId="0" fontId="11" fillId="5" borderId="46" xfId="1" applyFont="1" applyBorder="1" applyAlignment="1">
      <alignment horizontal="center" vertical="center" shrinkToFit="1"/>
    </xf>
    <xf numFmtId="0" fontId="16" fillId="8" borderId="47" xfId="4" applyFont="1" applyBorder="1" applyAlignment="1">
      <alignment horizontal="center" vertical="center" shrinkToFit="1"/>
    </xf>
    <xf numFmtId="0" fontId="11" fillId="5" borderId="48" xfId="1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3" borderId="8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3" fillId="5" borderId="10" xfId="1" applyFont="1" applyAlignment="1">
      <alignment horizontal="center" vertical="center" shrinkToFit="1"/>
    </xf>
    <xf numFmtId="0" fontId="13" fillId="6" borderId="11" xfId="2" applyFont="1" applyAlignment="1">
      <alignment horizontal="center" vertical="center" shrinkToFit="1"/>
    </xf>
    <xf numFmtId="0" fontId="3" fillId="4" borderId="0" xfId="0" applyFont="1" applyFill="1" applyAlignment="1">
      <alignment horizontal="center" vertical="center"/>
    </xf>
    <xf numFmtId="0" fontId="9" fillId="12" borderId="0" xfId="0" applyFont="1" applyFill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13" borderId="0" xfId="0" applyFont="1" applyFill="1" applyAlignment="1">
      <alignment horizontal="center"/>
    </xf>
    <xf numFmtId="0" fontId="14" fillId="0" borderId="26" xfId="0" applyFont="1" applyBorder="1" applyAlignment="1">
      <alignment horizontal="center" vertical="center"/>
    </xf>
    <xf numFmtId="0" fontId="14" fillId="10" borderId="23" xfId="0" applyFont="1" applyFill="1" applyBorder="1" applyAlignment="1"/>
    <xf numFmtId="0" fontId="14" fillId="0" borderId="49" xfId="0" applyFont="1" applyBorder="1" applyAlignment="1">
      <alignment horizontal="center" vertical="center"/>
    </xf>
    <xf numFmtId="165" fontId="14" fillId="0" borderId="50" xfId="0" applyNumberFormat="1" applyFont="1" applyBorder="1" applyAlignment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165" fontId="14" fillId="3" borderId="53" xfId="0" applyNumberFormat="1" applyFont="1" applyFill="1" applyBorder="1" applyAlignment="1">
      <alignment vertical="center"/>
    </xf>
    <xf numFmtId="0" fontId="14" fillId="3" borderId="53" xfId="0" applyFont="1" applyFill="1" applyBorder="1" applyAlignment="1">
      <alignment horizontal="center" vertical="center"/>
    </xf>
    <xf numFmtId="0" fontId="14" fillId="3" borderId="54" xfId="0" applyFont="1" applyFill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165" fontId="14" fillId="0" borderId="53" xfId="0" applyNumberFormat="1" applyFont="1" applyBorder="1" applyAlignment="1">
      <alignment vertical="center"/>
    </xf>
    <xf numFmtId="0" fontId="14" fillId="0" borderId="53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165" fontId="14" fillId="3" borderId="56" xfId="0" applyNumberFormat="1" applyFont="1" applyFill="1" applyBorder="1" applyAlignment="1">
      <alignment vertical="center"/>
    </xf>
    <xf numFmtId="0" fontId="14" fillId="3" borderId="56" xfId="0" applyFont="1" applyFill="1" applyBorder="1" applyAlignment="1">
      <alignment horizontal="center" vertical="center"/>
    </xf>
    <xf numFmtId="0" fontId="14" fillId="3" borderId="57" xfId="0" applyFont="1" applyFill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11" borderId="37" xfId="0" applyFont="1" applyFill="1" applyBorder="1" applyAlignment="1">
      <alignment horizontal="center" vertical="center"/>
    </xf>
    <xf numFmtId="0" fontId="14" fillId="11" borderId="38" xfId="0" applyFont="1" applyFill="1" applyBorder="1" applyAlignment="1">
      <alignment horizontal="center" vertical="center"/>
    </xf>
    <xf numFmtId="0" fontId="14" fillId="11" borderId="39" xfId="0" applyFont="1" applyFill="1" applyBorder="1" applyAlignment="1">
      <alignment horizontal="center" vertical="center"/>
    </xf>
    <xf numFmtId="0" fontId="14" fillId="13" borderId="37" xfId="0" applyFont="1" applyFill="1" applyBorder="1" applyAlignment="1">
      <alignment horizontal="center" vertical="center"/>
    </xf>
    <xf numFmtId="0" fontId="14" fillId="13" borderId="38" xfId="0" applyFont="1" applyFill="1" applyBorder="1" applyAlignment="1">
      <alignment horizontal="center" vertical="center"/>
    </xf>
    <xf numFmtId="0" fontId="14" fillId="13" borderId="39" xfId="0" applyFont="1" applyFill="1" applyBorder="1" applyAlignment="1">
      <alignment horizontal="center" vertical="center"/>
    </xf>
    <xf numFmtId="0" fontId="14" fillId="16" borderId="40" xfId="0" applyFont="1" applyFill="1" applyBorder="1" applyAlignment="1">
      <alignment horizontal="center" vertical="center"/>
    </xf>
    <xf numFmtId="0" fontId="14" fillId="16" borderId="41" xfId="0" applyFont="1" applyFill="1" applyBorder="1" applyAlignment="1">
      <alignment horizontal="center" vertical="center"/>
    </xf>
    <xf numFmtId="0" fontId="14" fillId="16" borderId="42" xfId="0" applyFont="1" applyFill="1" applyBorder="1" applyAlignment="1">
      <alignment horizontal="center" vertical="center"/>
    </xf>
    <xf numFmtId="0" fontId="14" fillId="11" borderId="34" xfId="0" applyFont="1" applyFill="1" applyBorder="1" applyAlignment="1">
      <alignment horizontal="center" vertical="center"/>
    </xf>
    <xf numFmtId="0" fontId="14" fillId="11" borderId="35" xfId="0" applyFont="1" applyFill="1" applyBorder="1" applyAlignment="1">
      <alignment horizontal="center" vertical="center"/>
    </xf>
    <xf numFmtId="0" fontId="14" fillId="11" borderId="36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vertical="center"/>
    </xf>
    <xf numFmtId="0" fontId="14" fillId="11" borderId="23" xfId="0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vertical="center"/>
    </xf>
    <xf numFmtId="0" fontId="14" fillId="11" borderId="24" xfId="0" applyFont="1" applyFill="1" applyBorder="1" applyAlignment="1">
      <alignment vertical="center"/>
    </xf>
    <xf numFmtId="0" fontId="14" fillId="13" borderId="0" xfId="0" applyFont="1" applyFill="1" applyAlignment="1">
      <alignment horizontal="center" vertical="center"/>
    </xf>
  </cellXfs>
  <cellStyles count="5">
    <cellStyle name="20% - تمييز1" xfId="4" builtinId="30"/>
    <cellStyle name="Normal" xfId="0" builtinId="0"/>
    <cellStyle name="إخراج" xfId="1" builtinId="21"/>
    <cellStyle name="تمييز1" xfId="3" builtinId="29"/>
    <cellStyle name="ملاحظة" xfId="2" builtinId="1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 Light"/>
        <scheme val="major"/>
      </font>
      <numFmt numFmtId="0" formatCode="General"/>
      <alignment horizontal="center"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 Light"/>
        <scheme val="major"/>
      </font>
      <numFmt numFmtId="0" formatCode="General"/>
      <alignment horizontal="center"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 Light"/>
        <scheme val="major"/>
      </font>
      <numFmt numFmtId="0" formatCode="General"/>
      <alignment horizontal="center"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 Light"/>
        <scheme val="major"/>
      </font>
      <alignment horizontal="center"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 Light"/>
        <scheme val="major"/>
      </font>
      <alignment horizontal="center"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 Light"/>
        <scheme val="major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 Light"/>
        <scheme val="major"/>
      </font>
      <alignment horizontal="center" vertical="center" textRotation="0" wrapText="0" indent="0" justifyLastLine="0" readingOrder="0"/>
    </dxf>
    <dxf>
      <border>
        <bottom style="thick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002060"/>
        <name val="Calibri Light"/>
        <scheme val="maj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FF0000"/>
        </left>
        <right style="thin">
          <color rgb="FFFF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1028699</xdr:colOff>
      <xdr:row>0</xdr:row>
      <xdr:rowOff>238125</xdr:rowOff>
    </xdr:from>
    <xdr:to>
      <xdr:col>14</xdr:col>
      <xdr:colOff>457199</xdr:colOff>
      <xdr:row>2</xdr:row>
      <xdr:rowOff>257175</xdr:rowOff>
    </xdr:to>
    <xdr:sp macro="" textlink="">
      <xdr:nvSpPr>
        <xdr:cNvPr id="2" name="مستطيل مستدير الزوايا 1"/>
        <xdr:cNvSpPr/>
      </xdr:nvSpPr>
      <xdr:spPr>
        <a:xfrm>
          <a:off x="152401" y="238125"/>
          <a:ext cx="1524000" cy="552450"/>
        </a:xfrm>
        <a:prstGeom prst="round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1"/>
          <a:r>
            <a:rPr lang="ar-EG" sz="2400"/>
            <a:t>حفظ الفاتورة </a:t>
          </a:r>
          <a:endParaRPr lang="en-US" sz="2400"/>
        </a:p>
      </xdr:txBody>
    </xdr:sp>
    <xdr:clientData/>
  </xdr:twoCellAnchor>
</xdr:wsDr>
</file>

<file path=xl/tables/table1.xml><?xml version="1.0" encoding="utf-8"?>
<table xmlns="http://schemas.openxmlformats.org/spreadsheetml/2006/main" id="1" name="data11" displayName="data11" ref="B6:G217" totalsRowShown="0" headerRowDxfId="18" dataDxfId="16" headerRowBorderDxfId="17">
  <autoFilter ref="B6:G217"/>
  <tableColumns count="6">
    <tableColumn id="2" name="اسم الصنف" dataDxfId="15"/>
    <tableColumn id="10" name="الكمية " dataDxfId="14"/>
    <tableColumn id="3" name="السعر  للشراء" dataDxfId="13"/>
    <tableColumn id="4" name="نسبة الربح" dataDxfId="12">
      <calculatedColumnFormula>data11[[#This Row],[السعر  للشراء]]/$E$3</calculatedColumnFormula>
    </tableColumn>
    <tableColumn id="6" name="سعر البيع " dataDxfId="11">
      <calculatedColumnFormula>data11[[#This Row],[نسبة الربح]]+data11[[#This Row],[السعر  للشراء]]</calculatedColumnFormula>
    </tableColumn>
    <tableColumn id="7" name="الجملة " dataDxfId="10">
      <calculatedColumnFormula>data11[[#This Row],[الكمية ]]*data11[[#This Row],[سعر البيع 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"/>
  <dimension ref="A1:J218"/>
  <sheetViews>
    <sheetView rightToLeft="1" workbookViewId="0">
      <pane xSplit="8" ySplit="6" topLeftCell="XFA7" activePane="bottomRight" state="frozen"/>
      <selection pane="topRight" activeCell="I1" sqref="I1"/>
      <selection pane="bottomLeft" activeCell="A7" sqref="A7"/>
      <selection pane="bottomRight" activeCell="B14" sqref="B14"/>
    </sheetView>
  </sheetViews>
  <sheetFormatPr defaultColWidth="0" defaultRowHeight="21" x14ac:dyDescent="0.25"/>
  <cols>
    <col min="1" max="1" width="8" style="4" customWidth="1"/>
    <col min="2" max="2" width="40.85546875" style="67" customWidth="1"/>
    <col min="3" max="3" width="10.7109375" style="4" customWidth="1"/>
    <col min="4" max="4" width="17.7109375" style="4" customWidth="1"/>
    <col min="5" max="5" width="16.85546875" style="4" customWidth="1"/>
    <col min="6" max="6" width="15" style="4" customWidth="1"/>
    <col min="7" max="7" width="13.140625" style="4" customWidth="1"/>
    <col min="8" max="8" width="9.140625" style="4" customWidth="1"/>
    <col min="9" max="9" width="5" style="4" customWidth="1"/>
    <col min="10" max="10" width="0" style="4" hidden="1" customWidth="1"/>
    <col min="11" max="16384" width="9.140625" style="4" hidden="1"/>
  </cols>
  <sheetData>
    <row r="1" spans="1:7" ht="28.5" x14ac:dyDescent="0.25">
      <c r="B1" s="67" t="s">
        <v>22</v>
      </c>
      <c r="E1" s="9" t="s">
        <v>35</v>
      </c>
      <c r="F1" s="72">
        <f>SUM(G7:G240)</f>
        <v>6385.5</v>
      </c>
      <c r="G1" s="72"/>
    </row>
    <row r="2" spans="1:7" ht="48.75" customHeight="1" x14ac:dyDescent="0.25">
      <c r="A2" s="74" t="s">
        <v>15</v>
      </c>
      <c r="B2" s="74"/>
      <c r="C2" s="74"/>
      <c r="D2" s="74"/>
      <c r="E2" s="11" t="s">
        <v>24</v>
      </c>
      <c r="F2" s="73">
        <f>COUNTA(B7:B240)</f>
        <v>8</v>
      </c>
      <c r="G2" s="73"/>
    </row>
    <row r="3" spans="1:7" x14ac:dyDescent="0.25">
      <c r="D3" s="56" t="s">
        <v>3</v>
      </c>
      <c r="E3" s="5">
        <v>10</v>
      </c>
    </row>
    <row r="4" spans="1:7" ht="5.25" customHeight="1" x14ac:dyDescent="0.25"/>
    <row r="5" spans="1:7" ht="5.25" customHeight="1" thickBot="1" x14ac:dyDescent="0.3"/>
    <row r="6" spans="1:7" ht="35.25" customHeight="1" thickTop="1" thickBot="1" x14ac:dyDescent="0.3">
      <c r="A6" s="53" t="s">
        <v>0</v>
      </c>
      <c r="B6" s="68" t="s">
        <v>1</v>
      </c>
      <c r="C6" s="54" t="s">
        <v>5</v>
      </c>
      <c r="D6" s="54" t="s">
        <v>2</v>
      </c>
      <c r="E6" s="54" t="s">
        <v>3</v>
      </c>
      <c r="F6" s="54" t="s">
        <v>4</v>
      </c>
      <c r="G6" s="55" t="s">
        <v>6</v>
      </c>
    </row>
    <row r="7" spans="1:7" ht="21.75" thickTop="1" x14ac:dyDescent="0.25">
      <c r="A7" s="57">
        <v>1</v>
      </c>
      <c r="B7" s="69" t="s">
        <v>7</v>
      </c>
      <c r="C7" s="58">
        <v>10</v>
      </c>
      <c r="D7" s="58">
        <v>100</v>
      </c>
      <c r="E7" s="58">
        <f>data11[[#This Row],[السعر  للشراء]]/$E$3</f>
        <v>10</v>
      </c>
      <c r="F7" s="58">
        <f>data11[[#This Row],[نسبة الربح]]+data11[[#This Row],[السعر  للشراء]]</f>
        <v>110</v>
      </c>
      <c r="G7" s="59">
        <f>data11[[#This Row],[الكمية ]]*data11[[#This Row],[سعر البيع ]]</f>
        <v>1100</v>
      </c>
    </row>
    <row r="8" spans="1:7" x14ac:dyDescent="0.25">
      <c r="A8" s="60">
        <v>2</v>
      </c>
      <c r="B8" s="70" t="s">
        <v>8</v>
      </c>
      <c r="C8" s="60">
        <v>5</v>
      </c>
      <c r="D8" s="60">
        <v>15</v>
      </c>
      <c r="E8" s="60">
        <f>data11[[#This Row],[السعر  للشراء]]/$E$3</f>
        <v>1.5</v>
      </c>
      <c r="F8" s="60">
        <f>data11[[#This Row],[نسبة الربح]]+data11[[#This Row],[السعر  للشراء]]</f>
        <v>16.5</v>
      </c>
      <c r="G8" s="61">
        <f>data11[[#This Row],[الكمية ]]*data11[[#This Row],[سعر البيع ]]</f>
        <v>82.5</v>
      </c>
    </row>
    <row r="9" spans="1:7" x14ac:dyDescent="0.25">
      <c r="A9" s="62">
        <v>3</v>
      </c>
      <c r="B9" s="70" t="s">
        <v>9</v>
      </c>
      <c r="C9" s="60">
        <v>4</v>
      </c>
      <c r="D9" s="60">
        <v>200</v>
      </c>
      <c r="E9" s="60">
        <f>data11[[#This Row],[السعر  للشراء]]/$E$3</f>
        <v>20</v>
      </c>
      <c r="F9" s="60">
        <f>data11[[#This Row],[نسبة الربح]]+data11[[#This Row],[السعر  للشراء]]</f>
        <v>220</v>
      </c>
      <c r="G9" s="61">
        <f>data11[[#This Row],[الكمية ]]*data11[[#This Row],[سعر البيع ]]</f>
        <v>880</v>
      </c>
    </row>
    <row r="10" spans="1:7" x14ac:dyDescent="0.25">
      <c r="A10" s="60">
        <v>4</v>
      </c>
      <c r="B10" s="70" t="s">
        <v>10</v>
      </c>
      <c r="C10" s="60">
        <v>3</v>
      </c>
      <c r="D10" s="60">
        <v>300</v>
      </c>
      <c r="E10" s="60">
        <f>data11[[#This Row],[السعر  للشراء]]/$E$3</f>
        <v>30</v>
      </c>
      <c r="F10" s="60">
        <f>data11[[#This Row],[نسبة الربح]]+data11[[#This Row],[السعر  للشراء]]</f>
        <v>330</v>
      </c>
      <c r="G10" s="61">
        <f>data11[[#This Row],[الكمية ]]*data11[[#This Row],[سعر البيع ]]</f>
        <v>990</v>
      </c>
    </row>
    <row r="11" spans="1:7" x14ac:dyDescent="0.25">
      <c r="A11" s="62">
        <v>5</v>
      </c>
      <c r="B11" s="70" t="s">
        <v>11</v>
      </c>
      <c r="C11" s="60">
        <v>2</v>
      </c>
      <c r="D11" s="60">
        <v>15</v>
      </c>
      <c r="E11" s="60">
        <f>data11[[#This Row],[السعر  للشراء]]/$E$3</f>
        <v>1.5</v>
      </c>
      <c r="F11" s="60">
        <f>data11[[#This Row],[نسبة الربح]]+data11[[#This Row],[السعر  للشراء]]</f>
        <v>16.5</v>
      </c>
      <c r="G11" s="61">
        <f>data11[[#This Row],[الكمية ]]*data11[[#This Row],[سعر البيع ]]</f>
        <v>33</v>
      </c>
    </row>
    <row r="12" spans="1:7" x14ac:dyDescent="0.25">
      <c r="A12" s="60">
        <v>6</v>
      </c>
      <c r="B12" s="70" t="s">
        <v>12</v>
      </c>
      <c r="C12" s="60">
        <v>15</v>
      </c>
      <c r="D12" s="60">
        <v>200</v>
      </c>
      <c r="E12" s="60">
        <f>data11[[#This Row],[السعر  للشراء]]/$E$3</f>
        <v>20</v>
      </c>
      <c r="F12" s="60">
        <f>data11[[#This Row],[نسبة الربح]]+data11[[#This Row],[السعر  للشراء]]</f>
        <v>220</v>
      </c>
      <c r="G12" s="61">
        <f>data11[[#This Row],[الكمية ]]*data11[[#This Row],[سعر البيع ]]</f>
        <v>3300</v>
      </c>
    </row>
    <row r="13" spans="1:7" x14ac:dyDescent="0.25">
      <c r="A13" s="62">
        <v>7</v>
      </c>
      <c r="B13" s="70" t="s">
        <v>13</v>
      </c>
      <c r="C13" s="60"/>
      <c r="D13" s="60"/>
      <c r="E13" s="60">
        <f>data11[[#This Row],[السعر  للشراء]]/$E$3</f>
        <v>0</v>
      </c>
      <c r="F13" s="60">
        <f>data11[[#This Row],[نسبة الربح]]+data11[[#This Row],[السعر  للشراء]]</f>
        <v>0</v>
      </c>
      <c r="G13" s="61">
        <f>data11[[#This Row],[الكمية ]]*data11[[#This Row],[سعر البيع ]]</f>
        <v>0</v>
      </c>
    </row>
    <row r="14" spans="1:7" x14ac:dyDescent="0.25">
      <c r="A14" s="60">
        <v>8</v>
      </c>
      <c r="B14" s="70" t="s">
        <v>14</v>
      </c>
      <c r="C14" s="60"/>
      <c r="D14" s="60"/>
      <c r="E14" s="60">
        <f>data11[[#This Row],[السعر  للشراء]]/$E$3</f>
        <v>0</v>
      </c>
      <c r="F14" s="60">
        <f>data11[[#This Row],[نسبة الربح]]+data11[[#This Row],[السعر  للشراء]]</f>
        <v>0</v>
      </c>
      <c r="G14" s="61">
        <f>data11[[#This Row],[الكمية ]]*data11[[#This Row],[سعر البيع ]]</f>
        <v>0</v>
      </c>
    </row>
    <row r="15" spans="1:7" x14ac:dyDescent="0.25">
      <c r="A15" s="62">
        <v>9</v>
      </c>
      <c r="B15" s="70"/>
      <c r="C15" s="60"/>
      <c r="D15" s="60"/>
      <c r="E15" s="60">
        <f>data11[[#This Row],[السعر  للشراء]]/$E$3</f>
        <v>0</v>
      </c>
      <c r="F15" s="60">
        <f>data11[[#This Row],[نسبة الربح]]+data11[[#This Row],[السعر  للشراء]]</f>
        <v>0</v>
      </c>
      <c r="G15" s="61">
        <f>data11[[#This Row],[الكمية ]]*data11[[#This Row],[سعر البيع ]]</f>
        <v>0</v>
      </c>
    </row>
    <row r="16" spans="1:7" x14ac:dyDescent="0.25">
      <c r="A16" s="60">
        <v>10</v>
      </c>
      <c r="B16" s="70"/>
      <c r="C16" s="60"/>
      <c r="D16" s="60"/>
      <c r="E16" s="60">
        <f>data11[[#This Row],[السعر  للشراء]]/$E$3</f>
        <v>0</v>
      </c>
      <c r="F16" s="60">
        <f>data11[[#This Row],[نسبة الربح]]+data11[[#This Row],[السعر  للشراء]]</f>
        <v>0</v>
      </c>
      <c r="G16" s="61">
        <f>data11[[#This Row],[الكمية ]]*data11[[#This Row],[سعر البيع ]]</f>
        <v>0</v>
      </c>
    </row>
    <row r="17" spans="1:7" x14ac:dyDescent="0.25">
      <c r="A17" s="57">
        <v>11</v>
      </c>
      <c r="B17" s="70"/>
      <c r="C17" s="60"/>
      <c r="D17" s="60"/>
      <c r="E17" s="60">
        <f>data11[[#This Row],[السعر  للشراء]]/$E$3</f>
        <v>0</v>
      </c>
      <c r="F17" s="60">
        <f>data11[[#This Row],[نسبة الربح]]+data11[[#This Row],[السعر  للشراء]]</f>
        <v>0</v>
      </c>
      <c r="G17" s="61">
        <f>data11[[#This Row],[الكمية ]]*data11[[#This Row],[سعر البيع ]]</f>
        <v>0</v>
      </c>
    </row>
    <row r="18" spans="1:7" x14ac:dyDescent="0.25">
      <c r="A18" s="60">
        <v>12</v>
      </c>
      <c r="B18" s="70"/>
      <c r="C18" s="60"/>
      <c r="D18" s="60"/>
      <c r="E18" s="60">
        <f>data11[[#This Row],[السعر  للشراء]]/$E$3</f>
        <v>0</v>
      </c>
      <c r="F18" s="60">
        <f>data11[[#This Row],[نسبة الربح]]+data11[[#This Row],[السعر  للشراء]]</f>
        <v>0</v>
      </c>
      <c r="G18" s="61">
        <f>data11[[#This Row],[الكمية ]]*data11[[#This Row],[سعر البيع ]]</f>
        <v>0</v>
      </c>
    </row>
    <row r="19" spans="1:7" x14ac:dyDescent="0.25">
      <c r="A19" s="62">
        <v>13</v>
      </c>
      <c r="B19" s="70"/>
      <c r="C19" s="60"/>
      <c r="D19" s="60"/>
      <c r="E19" s="60">
        <f>data11[[#This Row],[السعر  للشراء]]/$E$3</f>
        <v>0</v>
      </c>
      <c r="F19" s="60">
        <f>data11[[#This Row],[نسبة الربح]]+data11[[#This Row],[السعر  للشراء]]</f>
        <v>0</v>
      </c>
      <c r="G19" s="61">
        <f>data11[[#This Row],[الكمية ]]*data11[[#This Row],[سعر البيع ]]</f>
        <v>0</v>
      </c>
    </row>
    <row r="20" spans="1:7" x14ac:dyDescent="0.25">
      <c r="A20" s="60">
        <v>14</v>
      </c>
      <c r="B20" s="70"/>
      <c r="C20" s="60"/>
      <c r="D20" s="60"/>
      <c r="E20" s="60">
        <f>data11[[#This Row],[السعر  للشراء]]/$E$3</f>
        <v>0</v>
      </c>
      <c r="F20" s="60">
        <f>data11[[#This Row],[نسبة الربح]]+data11[[#This Row],[السعر  للشراء]]</f>
        <v>0</v>
      </c>
      <c r="G20" s="61">
        <f>data11[[#This Row],[الكمية ]]*data11[[#This Row],[سعر البيع ]]</f>
        <v>0</v>
      </c>
    </row>
    <row r="21" spans="1:7" x14ac:dyDescent="0.25">
      <c r="A21" s="62">
        <v>15</v>
      </c>
      <c r="B21" s="70"/>
      <c r="C21" s="60"/>
      <c r="D21" s="60"/>
      <c r="E21" s="60">
        <f>data11[[#This Row],[السعر  للشراء]]/$E$3</f>
        <v>0</v>
      </c>
      <c r="F21" s="60">
        <f>data11[[#This Row],[نسبة الربح]]+data11[[#This Row],[السعر  للشراء]]</f>
        <v>0</v>
      </c>
      <c r="G21" s="61">
        <f>data11[[#This Row],[الكمية ]]*data11[[#This Row],[سعر البيع ]]</f>
        <v>0</v>
      </c>
    </row>
    <row r="22" spans="1:7" x14ac:dyDescent="0.25">
      <c r="A22" s="60">
        <v>16</v>
      </c>
      <c r="B22" s="70"/>
      <c r="C22" s="60"/>
      <c r="D22" s="60"/>
      <c r="E22" s="60">
        <f>data11[[#This Row],[السعر  للشراء]]/$E$3</f>
        <v>0</v>
      </c>
      <c r="F22" s="60">
        <f>data11[[#This Row],[نسبة الربح]]+data11[[#This Row],[السعر  للشراء]]</f>
        <v>0</v>
      </c>
      <c r="G22" s="61">
        <f>data11[[#This Row],[الكمية ]]*data11[[#This Row],[سعر البيع ]]</f>
        <v>0</v>
      </c>
    </row>
    <row r="23" spans="1:7" x14ac:dyDescent="0.25">
      <c r="A23" s="62">
        <v>17</v>
      </c>
      <c r="B23" s="70"/>
      <c r="C23" s="60"/>
      <c r="D23" s="60"/>
      <c r="E23" s="60">
        <f>data11[[#This Row],[السعر  للشراء]]/$E$3</f>
        <v>0</v>
      </c>
      <c r="F23" s="60">
        <f>data11[[#This Row],[نسبة الربح]]+data11[[#This Row],[السعر  للشراء]]</f>
        <v>0</v>
      </c>
      <c r="G23" s="61">
        <f>data11[[#This Row],[الكمية ]]*data11[[#This Row],[سعر البيع ]]</f>
        <v>0</v>
      </c>
    </row>
    <row r="24" spans="1:7" x14ac:dyDescent="0.25">
      <c r="A24" s="60">
        <v>18</v>
      </c>
      <c r="B24" s="70"/>
      <c r="C24" s="60"/>
      <c r="D24" s="60"/>
      <c r="E24" s="60">
        <f>data11[[#This Row],[السعر  للشراء]]/$E$3</f>
        <v>0</v>
      </c>
      <c r="F24" s="60">
        <f>data11[[#This Row],[نسبة الربح]]+data11[[#This Row],[السعر  للشراء]]</f>
        <v>0</v>
      </c>
      <c r="G24" s="61">
        <f>data11[[#This Row],[الكمية ]]*data11[[#This Row],[سعر البيع ]]</f>
        <v>0</v>
      </c>
    </row>
    <row r="25" spans="1:7" x14ac:dyDescent="0.25">
      <c r="A25" s="62">
        <v>19</v>
      </c>
      <c r="B25" s="70"/>
      <c r="C25" s="60"/>
      <c r="D25" s="60"/>
      <c r="E25" s="60">
        <f>data11[[#This Row],[السعر  للشراء]]/$E$3</f>
        <v>0</v>
      </c>
      <c r="F25" s="60">
        <f>data11[[#This Row],[نسبة الربح]]+data11[[#This Row],[السعر  للشراء]]</f>
        <v>0</v>
      </c>
      <c r="G25" s="61">
        <f>data11[[#This Row],[الكمية ]]*data11[[#This Row],[سعر البيع ]]</f>
        <v>0</v>
      </c>
    </row>
    <row r="26" spans="1:7" x14ac:dyDescent="0.25">
      <c r="A26" s="60">
        <v>20</v>
      </c>
      <c r="B26" s="70"/>
      <c r="C26" s="60"/>
      <c r="D26" s="60"/>
      <c r="E26" s="60">
        <f>data11[[#This Row],[السعر  للشراء]]/$E$3</f>
        <v>0</v>
      </c>
      <c r="F26" s="60">
        <f>data11[[#This Row],[نسبة الربح]]+data11[[#This Row],[السعر  للشراء]]</f>
        <v>0</v>
      </c>
      <c r="G26" s="61">
        <f>data11[[#This Row],[الكمية ]]*data11[[#This Row],[سعر البيع ]]</f>
        <v>0</v>
      </c>
    </row>
    <row r="27" spans="1:7" x14ac:dyDescent="0.25">
      <c r="A27" s="57">
        <v>21</v>
      </c>
      <c r="B27" s="70"/>
      <c r="C27" s="60"/>
      <c r="D27" s="60"/>
      <c r="E27" s="60">
        <f>data11[[#This Row],[السعر  للشراء]]/$E$3</f>
        <v>0</v>
      </c>
      <c r="F27" s="60">
        <f>data11[[#This Row],[نسبة الربح]]+data11[[#This Row],[السعر  للشراء]]</f>
        <v>0</v>
      </c>
      <c r="G27" s="61">
        <f>data11[[#This Row],[الكمية ]]*data11[[#This Row],[سعر البيع ]]</f>
        <v>0</v>
      </c>
    </row>
    <row r="28" spans="1:7" x14ac:dyDescent="0.25">
      <c r="A28" s="60">
        <v>22</v>
      </c>
      <c r="B28" s="70"/>
      <c r="C28" s="60"/>
      <c r="D28" s="60"/>
      <c r="E28" s="60">
        <f>data11[[#This Row],[السعر  للشراء]]/$E$3</f>
        <v>0</v>
      </c>
      <c r="F28" s="60">
        <f>data11[[#This Row],[نسبة الربح]]+data11[[#This Row],[السعر  للشراء]]</f>
        <v>0</v>
      </c>
      <c r="G28" s="61">
        <f>data11[[#This Row],[الكمية ]]*data11[[#This Row],[سعر البيع ]]</f>
        <v>0</v>
      </c>
    </row>
    <row r="29" spans="1:7" x14ac:dyDescent="0.25">
      <c r="A29" s="62">
        <v>23</v>
      </c>
      <c r="B29" s="70"/>
      <c r="C29" s="60"/>
      <c r="D29" s="60"/>
      <c r="E29" s="60">
        <f>data11[[#This Row],[السعر  للشراء]]/$E$3</f>
        <v>0</v>
      </c>
      <c r="F29" s="60">
        <f>data11[[#This Row],[نسبة الربح]]+data11[[#This Row],[السعر  للشراء]]</f>
        <v>0</v>
      </c>
      <c r="G29" s="61">
        <f>data11[[#This Row],[الكمية ]]*data11[[#This Row],[سعر البيع ]]</f>
        <v>0</v>
      </c>
    </row>
    <row r="30" spans="1:7" x14ac:dyDescent="0.25">
      <c r="A30" s="60">
        <v>24</v>
      </c>
      <c r="B30" s="70"/>
      <c r="C30" s="60"/>
      <c r="D30" s="60"/>
      <c r="E30" s="60">
        <f>data11[[#This Row],[السعر  للشراء]]/$E$3</f>
        <v>0</v>
      </c>
      <c r="F30" s="60">
        <f>data11[[#This Row],[نسبة الربح]]+data11[[#This Row],[السعر  للشراء]]</f>
        <v>0</v>
      </c>
      <c r="G30" s="61">
        <f>data11[[#This Row],[الكمية ]]*data11[[#This Row],[سعر البيع ]]</f>
        <v>0</v>
      </c>
    </row>
    <row r="31" spans="1:7" x14ac:dyDescent="0.25">
      <c r="A31" s="62">
        <v>25</v>
      </c>
      <c r="B31" s="70"/>
      <c r="C31" s="60"/>
      <c r="D31" s="60"/>
      <c r="E31" s="60">
        <f>data11[[#This Row],[السعر  للشراء]]/$E$3</f>
        <v>0</v>
      </c>
      <c r="F31" s="60">
        <f>data11[[#This Row],[نسبة الربح]]+data11[[#This Row],[السعر  للشراء]]</f>
        <v>0</v>
      </c>
      <c r="G31" s="61">
        <f>data11[[#This Row],[الكمية ]]*data11[[#This Row],[سعر البيع ]]</f>
        <v>0</v>
      </c>
    </row>
    <row r="32" spans="1:7" x14ac:dyDescent="0.25">
      <c r="A32" s="60">
        <v>26</v>
      </c>
      <c r="B32" s="70"/>
      <c r="C32" s="60"/>
      <c r="D32" s="60"/>
      <c r="E32" s="60">
        <f>data11[[#This Row],[السعر  للشراء]]/$E$3</f>
        <v>0</v>
      </c>
      <c r="F32" s="60">
        <f>data11[[#This Row],[نسبة الربح]]+data11[[#This Row],[السعر  للشراء]]</f>
        <v>0</v>
      </c>
      <c r="G32" s="61">
        <f>data11[[#This Row],[الكمية ]]*data11[[#This Row],[سعر البيع ]]</f>
        <v>0</v>
      </c>
    </row>
    <row r="33" spans="1:7" x14ac:dyDescent="0.25">
      <c r="A33" s="62">
        <v>27</v>
      </c>
      <c r="B33" s="70"/>
      <c r="C33" s="60"/>
      <c r="D33" s="60"/>
      <c r="E33" s="60">
        <f>data11[[#This Row],[السعر  للشراء]]/$E$3</f>
        <v>0</v>
      </c>
      <c r="F33" s="60">
        <f>data11[[#This Row],[نسبة الربح]]+data11[[#This Row],[السعر  للشراء]]</f>
        <v>0</v>
      </c>
      <c r="G33" s="61">
        <f>data11[[#This Row],[الكمية ]]*data11[[#This Row],[سعر البيع ]]</f>
        <v>0</v>
      </c>
    </row>
    <row r="34" spans="1:7" x14ac:dyDescent="0.25">
      <c r="A34" s="60">
        <v>28</v>
      </c>
      <c r="B34" s="70"/>
      <c r="C34" s="60"/>
      <c r="D34" s="60"/>
      <c r="E34" s="60">
        <f>data11[[#This Row],[السعر  للشراء]]/$E$3</f>
        <v>0</v>
      </c>
      <c r="F34" s="60">
        <f>data11[[#This Row],[نسبة الربح]]+data11[[#This Row],[السعر  للشراء]]</f>
        <v>0</v>
      </c>
      <c r="G34" s="61">
        <f>data11[[#This Row],[الكمية ]]*data11[[#This Row],[سعر البيع ]]</f>
        <v>0</v>
      </c>
    </row>
    <row r="35" spans="1:7" x14ac:dyDescent="0.25">
      <c r="A35" s="62">
        <v>29</v>
      </c>
      <c r="B35" s="70"/>
      <c r="C35" s="60"/>
      <c r="D35" s="60"/>
      <c r="E35" s="60">
        <f>data11[[#This Row],[السعر  للشراء]]/$E$3</f>
        <v>0</v>
      </c>
      <c r="F35" s="60">
        <f>data11[[#This Row],[نسبة الربح]]+data11[[#This Row],[السعر  للشراء]]</f>
        <v>0</v>
      </c>
      <c r="G35" s="61">
        <f>data11[[#This Row],[الكمية ]]*data11[[#This Row],[سعر البيع ]]</f>
        <v>0</v>
      </c>
    </row>
    <row r="36" spans="1:7" x14ac:dyDescent="0.25">
      <c r="A36" s="60">
        <v>30</v>
      </c>
      <c r="B36" s="70"/>
      <c r="C36" s="60"/>
      <c r="D36" s="60"/>
      <c r="E36" s="60">
        <f>data11[[#This Row],[السعر  للشراء]]/$E$3</f>
        <v>0</v>
      </c>
      <c r="F36" s="60">
        <f>data11[[#This Row],[نسبة الربح]]+data11[[#This Row],[السعر  للشراء]]</f>
        <v>0</v>
      </c>
      <c r="G36" s="61">
        <f>data11[[#This Row],[الكمية ]]*data11[[#This Row],[سعر البيع ]]</f>
        <v>0</v>
      </c>
    </row>
    <row r="37" spans="1:7" x14ac:dyDescent="0.25">
      <c r="A37" s="57">
        <v>31</v>
      </c>
      <c r="B37" s="70"/>
      <c r="C37" s="60"/>
      <c r="D37" s="60"/>
      <c r="E37" s="60">
        <f>data11[[#This Row],[السعر  للشراء]]/$E$3</f>
        <v>0</v>
      </c>
      <c r="F37" s="60">
        <f>data11[[#This Row],[نسبة الربح]]+data11[[#This Row],[السعر  للشراء]]</f>
        <v>0</v>
      </c>
      <c r="G37" s="61">
        <f>data11[[#This Row],[الكمية ]]*data11[[#This Row],[سعر البيع ]]</f>
        <v>0</v>
      </c>
    </row>
    <row r="38" spans="1:7" x14ac:dyDescent="0.25">
      <c r="A38" s="60">
        <v>32</v>
      </c>
      <c r="B38" s="70"/>
      <c r="C38" s="60"/>
      <c r="D38" s="60"/>
      <c r="E38" s="60">
        <f>data11[[#This Row],[السعر  للشراء]]/$E$3</f>
        <v>0</v>
      </c>
      <c r="F38" s="60">
        <f>data11[[#This Row],[نسبة الربح]]+data11[[#This Row],[السعر  للشراء]]</f>
        <v>0</v>
      </c>
      <c r="G38" s="61">
        <f>data11[[#This Row],[الكمية ]]*data11[[#This Row],[سعر البيع ]]</f>
        <v>0</v>
      </c>
    </row>
    <row r="39" spans="1:7" x14ac:dyDescent="0.25">
      <c r="A39" s="62">
        <v>33</v>
      </c>
      <c r="B39" s="70"/>
      <c r="C39" s="60"/>
      <c r="D39" s="60"/>
      <c r="E39" s="60">
        <f>data11[[#This Row],[السعر  للشراء]]/$E$3</f>
        <v>0</v>
      </c>
      <c r="F39" s="60">
        <f>data11[[#This Row],[نسبة الربح]]+data11[[#This Row],[السعر  للشراء]]</f>
        <v>0</v>
      </c>
      <c r="G39" s="61">
        <f>data11[[#This Row],[الكمية ]]*data11[[#This Row],[سعر البيع ]]</f>
        <v>0</v>
      </c>
    </row>
    <row r="40" spans="1:7" x14ac:dyDescent="0.25">
      <c r="A40" s="60">
        <v>34</v>
      </c>
      <c r="B40" s="70"/>
      <c r="C40" s="60"/>
      <c r="D40" s="60"/>
      <c r="E40" s="60">
        <f>data11[[#This Row],[السعر  للشراء]]/$E$3</f>
        <v>0</v>
      </c>
      <c r="F40" s="60">
        <f>data11[[#This Row],[نسبة الربح]]+data11[[#This Row],[السعر  للشراء]]</f>
        <v>0</v>
      </c>
      <c r="G40" s="61">
        <f>data11[[#This Row],[الكمية ]]*data11[[#This Row],[سعر البيع ]]</f>
        <v>0</v>
      </c>
    </row>
    <row r="41" spans="1:7" x14ac:dyDescent="0.25">
      <c r="A41" s="62">
        <v>35</v>
      </c>
      <c r="B41" s="70"/>
      <c r="C41" s="60"/>
      <c r="D41" s="60"/>
      <c r="E41" s="60">
        <f>data11[[#This Row],[السعر  للشراء]]/$E$3</f>
        <v>0</v>
      </c>
      <c r="F41" s="60">
        <f>data11[[#This Row],[نسبة الربح]]+data11[[#This Row],[السعر  للشراء]]</f>
        <v>0</v>
      </c>
      <c r="G41" s="61">
        <f>data11[[#This Row],[الكمية ]]*data11[[#This Row],[سعر البيع ]]</f>
        <v>0</v>
      </c>
    </row>
    <row r="42" spans="1:7" x14ac:dyDescent="0.25">
      <c r="A42" s="60">
        <v>36</v>
      </c>
      <c r="B42" s="70"/>
      <c r="C42" s="60"/>
      <c r="D42" s="60"/>
      <c r="E42" s="60">
        <f>data11[[#This Row],[السعر  للشراء]]/$E$3</f>
        <v>0</v>
      </c>
      <c r="F42" s="60">
        <f>data11[[#This Row],[نسبة الربح]]+data11[[#This Row],[السعر  للشراء]]</f>
        <v>0</v>
      </c>
      <c r="G42" s="61">
        <f>data11[[#This Row],[الكمية ]]*data11[[#This Row],[سعر البيع ]]</f>
        <v>0</v>
      </c>
    </row>
    <row r="43" spans="1:7" x14ac:dyDescent="0.25">
      <c r="A43" s="62">
        <v>37</v>
      </c>
      <c r="B43" s="70"/>
      <c r="C43" s="60"/>
      <c r="D43" s="60"/>
      <c r="E43" s="60">
        <f>data11[[#This Row],[السعر  للشراء]]/$E$3</f>
        <v>0</v>
      </c>
      <c r="F43" s="60">
        <f>data11[[#This Row],[نسبة الربح]]+data11[[#This Row],[السعر  للشراء]]</f>
        <v>0</v>
      </c>
      <c r="G43" s="61">
        <f>data11[[#This Row],[الكمية ]]*data11[[#This Row],[سعر البيع ]]</f>
        <v>0</v>
      </c>
    </row>
    <row r="44" spans="1:7" x14ac:dyDescent="0.25">
      <c r="A44" s="60">
        <v>38</v>
      </c>
      <c r="B44" s="70"/>
      <c r="C44" s="60"/>
      <c r="D44" s="60"/>
      <c r="E44" s="60">
        <f>data11[[#This Row],[السعر  للشراء]]/$E$3</f>
        <v>0</v>
      </c>
      <c r="F44" s="60">
        <f>data11[[#This Row],[نسبة الربح]]+data11[[#This Row],[السعر  للشراء]]</f>
        <v>0</v>
      </c>
      <c r="G44" s="61">
        <f>data11[[#This Row],[الكمية ]]*data11[[#This Row],[سعر البيع ]]</f>
        <v>0</v>
      </c>
    </row>
    <row r="45" spans="1:7" x14ac:dyDescent="0.25">
      <c r="A45" s="62">
        <v>39</v>
      </c>
      <c r="B45" s="70"/>
      <c r="C45" s="60"/>
      <c r="D45" s="60"/>
      <c r="E45" s="60">
        <f>data11[[#This Row],[السعر  للشراء]]/$E$3</f>
        <v>0</v>
      </c>
      <c r="F45" s="60">
        <f>data11[[#This Row],[نسبة الربح]]+data11[[#This Row],[السعر  للشراء]]</f>
        <v>0</v>
      </c>
      <c r="G45" s="61">
        <f>data11[[#This Row],[الكمية ]]*data11[[#This Row],[سعر البيع ]]</f>
        <v>0</v>
      </c>
    </row>
    <row r="46" spans="1:7" x14ac:dyDescent="0.25">
      <c r="A46" s="60">
        <v>40</v>
      </c>
      <c r="B46" s="70"/>
      <c r="C46" s="60"/>
      <c r="D46" s="60"/>
      <c r="E46" s="60">
        <f>data11[[#This Row],[السعر  للشراء]]/$E$3</f>
        <v>0</v>
      </c>
      <c r="F46" s="60">
        <f>data11[[#This Row],[نسبة الربح]]+data11[[#This Row],[السعر  للشراء]]</f>
        <v>0</v>
      </c>
      <c r="G46" s="61">
        <f>data11[[#This Row],[الكمية ]]*data11[[#This Row],[سعر البيع ]]</f>
        <v>0</v>
      </c>
    </row>
    <row r="47" spans="1:7" x14ac:dyDescent="0.25">
      <c r="A47" s="57">
        <v>41</v>
      </c>
      <c r="B47" s="70"/>
      <c r="C47" s="60"/>
      <c r="D47" s="60"/>
      <c r="E47" s="60">
        <f>data11[[#This Row],[السعر  للشراء]]/$E$3</f>
        <v>0</v>
      </c>
      <c r="F47" s="60">
        <f>data11[[#This Row],[نسبة الربح]]+data11[[#This Row],[السعر  للشراء]]</f>
        <v>0</v>
      </c>
      <c r="G47" s="61">
        <f>data11[[#This Row],[الكمية ]]*data11[[#This Row],[سعر البيع ]]</f>
        <v>0</v>
      </c>
    </row>
    <row r="48" spans="1:7" x14ac:dyDescent="0.25">
      <c r="A48" s="60">
        <v>42</v>
      </c>
      <c r="B48" s="70"/>
      <c r="C48" s="60"/>
      <c r="D48" s="60"/>
      <c r="E48" s="60">
        <f>data11[[#This Row],[السعر  للشراء]]/$E$3</f>
        <v>0</v>
      </c>
      <c r="F48" s="60">
        <f>data11[[#This Row],[نسبة الربح]]+data11[[#This Row],[السعر  للشراء]]</f>
        <v>0</v>
      </c>
      <c r="G48" s="61">
        <f>data11[[#This Row],[الكمية ]]*data11[[#This Row],[سعر البيع ]]</f>
        <v>0</v>
      </c>
    </row>
    <row r="49" spans="1:7" x14ac:dyDescent="0.25">
      <c r="A49" s="62">
        <v>43</v>
      </c>
      <c r="B49" s="70"/>
      <c r="C49" s="60"/>
      <c r="D49" s="60"/>
      <c r="E49" s="60">
        <f>data11[[#This Row],[السعر  للشراء]]/$E$3</f>
        <v>0</v>
      </c>
      <c r="F49" s="60">
        <f>data11[[#This Row],[نسبة الربح]]+data11[[#This Row],[السعر  للشراء]]</f>
        <v>0</v>
      </c>
      <c r="G49" s="61">
        <f>data11[[#This Row],[الكمية ]]*data11[[#This Row],[سعر البيع ]]</f>
        <v>0</v>
      </c>
    </row>
    <row r="50" spans="1:7" x14ac:dyDescent="0.25">
      <c r="A50" s="60">
        <v>44</v>
      </c>
      <c r="B50" s="70"/>
      <c r="C50" s="60"/>
      <c r="D50" s="60"/>
      <c r="E50" s="60">
        <f>data11[[#This Row],[السعر  للشراء]]/$E$3</f>
        <v>0</v>
      </c>
      <c r="F50" s="60">
        <f>data11[[#This Row],[نسبة الربح]]+data11[[#This Row],[السعر  للشراء]]</f>
        <v>0</v>
      </c>
      <c r="G50" s="61">
        <f>data11[[#This Row],[الكمية ]]*data11[[#This Row],[سعر البيع ]]</f>
        <v>0</v>
      </c>
    </row>
    <row r="51" spans="1:7" x14ac:dyDescent="0.25">
      <c r="A51" s="62">
        <v>45</v>
      </c>
      <c r="B51" s="70"/>
      <c r="C51" s="60"/>
      <c r="D51" s="60"/>
      <c r="E51" s="60">
        <f>data11[[#This Row],[السعر  للشراء]]/$E$3</f>
        <v>0</v>
      </c>
      <c r="F51" s="60">
        <f>data11[[#This Row],[نسبة الربح]]+data11[[#This Row],[السعر  للشراء]]</f>
        <v>0</v>
      </c>
      <c r="G51" s="61">
        <f>data11[[#This Row],[الكمية ]]*data11[[#This Row],[سعر البيع ]]</f>
        <v>0</v>
      </c>
    </row>
    <row r="52" spans="1:7" x14ac:dyDescent="0.25">
      <c r="A52" s="60">
        <v>46</v>
      </c>
      <c r="B52" s="70"/>
      <c r="C52" s="60"/>
      <c r="D52" s="60"/>
      <c r="E52" s="60">
        <f>data11[[#This Row],[السعر  للشراء]]/$E$3</f>
        <v>0</v>
      </c>
      <c r="F52" s="60">
        <f>data11[[#This Row],[نسبة الربح]]+data11[[#This Row],[السعر  للشراء]]</f>
        <v>0</v>
      </c>
      <c r="G52" s="61">
        <f>data11[[#This Row],[الكمية ]]*data11[[#This Row],[سعر البيع ]]</f>
        <v>0</v>
      </c>
    </row>
    <row r="53" spans="1:7" x14ac:dyDescent="0.25">
      <c r="A53" s="62">
        <v>47</v>
      </c>
      <c r="B53" s="70"/>
      <c r="C53" s="60"/>
      <c r="D53" s="60"/>
      <c r="E53" s="60">
        <f>data11[[#This Row],[السعر  للشراء]]/$E$3</f>
        <v>0</v>
      </c>
      <c r="F53" s="60">
        <f>data11[[#This Row],[نسبة الربح]]+data11[[#This Row],[السعر  للشراء]]</f>
        <v>0</v>
      </c>
      <c r="G53" s="61">
        <f>data11[[#This Row],[الكمية ]]*data11[[#This Row],[سعر البيع ]]</f>
        <v>0</v>
      </c>
    </row>
    <row r="54" spans="1:7" x14ac:dyDescent="0.25">
      <c r="A54" s="60">
        <v>48</v>
      </c>
      <c r="B54" s="70"/>
      <c r="C54" s="60"/>
      <c r="D54" s="60"/>
      <c r="E54" s="60">
        <f>data11[[#This Row],[السعر  للشراء]]/$E$3</f>
        <v>0</v>
      </c>
      <c r="F54" s="60">
        <f>data11[[#This Row],[نسبة الربح]]+data11[[#This Row],[السعر  للشراء]]</f>
        <v>0</v>
      </c>
      <c r="G54" s="61">
        <f>data11[[#This Row],[الكمية ]]*data11[[#This Row],[سعر البيع ]]</f>
        <v>0</v>
      </c>
    </row>
    <row r="55" spans="1:7" x14ac:dyDescent="0.25">
      <c r="A55" s="62">
        <v>49</v>
      </c>
      <c r="B55" s="70"/>
      <c r="C55" s="60"/>
      <c r="D55" s="60"/>
      <c r="E55" s="60">
        <f>data11[[#This Row],[السعر  للشراء]]/$E$3</f>
        <v>0</v>
      </c>
      <c r="F55" s="60">
        <f>data11[[#This Row],[نسبة الربح]]+data11[[#This Row],[السعر  للشراء]]</f>
        <v>0</v>
      </c>
      <c r="G55" s="61">
        <f>data11[[#This Row],[الكمية ]]*data11[[#This Row],[سعر البيع ]]</f>
        <v>0</v>
      </c>
    </row>
    <row r="56" spans="1:7" x14ac:dyDescent="0.25">
      <c r="A56" s="60">
        <v>50</v>
      </c>
      <c r="B56" s="70"/>
      <c r="C56" s="60"/>
      <c r="D56" s="60"/>
      <c r="E56" s="60">
        <f>data11[[#This Row],[السعر  للشراء]]/$E$3</f>
        <v>0</v>
      </c>
      <c r="F56" s="60">
        <f>data11[[#This Row],[نسبة الربح]]+data11[[#This Row],[السعر  للشراء]]</f>
        <v>0</v>
      </c>
      <c r="G56" s="61">
        <f>data11[[#This Row],[الكمية ]]*data11[[#This Row],[سعر البيع ]]</f>
        <v>0</v>
      </c>
    </row>
    <row r="57" spans="1:7" x14ac:dyDescent="0.25">
      <c r="A57" s="57">
        <v>51</v>
      </c>
      <c r="B57" s="70"/>
      <c r="C57" s="60"/>
      <c r="D57" s="60"/>
      <c r="E57" s="60">
        <f>data11[[#This Row],[السعر  للشراء]]/$E$3</f>
        <v>0</v>
      </c>
      <c r="F57" s="60">
        <f>data11[[#This Row],[نسبة الربح]]+data11[[#This Row],[السعر  للشراء]]</f>
        <v>0</v>
      </c>
      <c r="G57" s="61">
        <f>data11[[#This Row],[الكمية ]]*data11[[#This Row],[سعر البيع ]]</f>
        <v>0</v>
      </c>
    </row>
    <row r="58" spans="1:7" x14ac:dyDescent="0.25">
      <c r="A58" s="60">
        <v>52</v>
      </c>
      <c r="B58" s="70"/>
      <c r="C58" s="60"/>
      <c r="D58" s="60"/>
      <c r="E58" s="60">
        <f>data11[[#This Row],[السعر  للشراء]]/$E$3</f>
        <v>0</v>
      </c>
      <c r="F58" s="60">
        <f>data11[[#This Row],[نسبة الربح]]+data11[[#This Row],[السعر  للشراء]]</f>
        <v>0</v>
      </c>
      <c r="G58" s="61">
        <f>data11[[#This Row],[الكمية ]]*data11[[#This Row],[سعر البيع ]]</f>
        <v>0</v>
      </c>
    </row>
    <row r="59" spans="1:7" x14ac:dyDescent="0.25">
      <c r="A59" s="62">
        <v>53</v>
      </c>
      <c r="B59" s="70"/>
      <c r="C59" s="60"/>
      <c r="D59" s="60"/>
      <c r="E59" s="60">
        <f>data11[[#This Row],[السعر  للشراء]]/$E$3</f>
        <v>0</v>
      </c>
      <c r="F59" s="60">
        <f>data11[[#This Row],[نسبة الربح]]+data11[[#This Row],[السعر  للشراء]]</f>
        <v>0</v>
      </c>
      <c r="G59" s="61">
        <f>data11[[#This Row],[الكمية ]]*data11[[#This Row],[سعر البيع ]]</f>
        <v>0</v>
      </c>
    </row>
    <row r="60" spans="1:7" x14ac:dyDescent="0.25">
      <c r="A60" s="60">
        <v>54</v>
      </c>
      <c r="B60" s="70"/>
      <c r="C60" s="60"/>
      <c r="D60" s="60"/>
      <c r="E60" s="63">
        <f>data11[[#This Row],[السعر  للشراء]]/$E$3</f>
        <v>0</v>
      </c>
      <c r="F60" s="63">
        <f>data11[[#This Row],[نسبة الربح]]+data11[[#This Row],[السعر  للشراء]]</f>
        <v>0</v>
      </c>
      <c r="G60" s="64">
        <f>data11[[#This Row],[الكمية ]]*data11[[#This Row],[سعر البيع ]]</f>
        <v>0</v>
      </c>
    </row>
    <row r="61" spans="1:7" x14ac:dyDescent="0.25">
      <c r="A61" s="62">
        <v>55</v>
      </c>
      <c r="B61" s="70"/>
      <c r="C61" s="60"/>
      <c r="D61" s="60"/>
      <c r="E61" s="63">
        <f>data11[[#This Row],[السعر  للشراء]]/$E$3</f>
        <v>0</v>
      </c>
      <c r="F61" s="63">
        <f>data11[[#This Row],[نسبة الربح]]+data11[[#This Row],[السعر  للشراء]]</f>
        <v>0</v>
      </c>
      <c r="G61" s="64">
        <f>data11[[#This Row],[الكمية ]]*data11[[#This Row],[سعر البيع ]]</f>
        <v>0</v>
      </c>
    </row>
    <row r="62" spans="1:7" x14ac:dyDescent="0.25">
      <c r="A62" s="60">
        <v>56</v>
      </c>
      <c r="B62" s="70"/>
      <c r="C62" s="60"/>
      <c r="D62" s="60"/>
      <c r="E62" s="63">
        <f>data11[[#This Row],[السعر  للشراء]]/$E$3</f>
        <v>0</v>
      </c>
      <c r="F62" s="63">
        <f>data11[[#This Row],[نسبة الربح]]+data11[[#This Row],[السعر  للشراء]]</f>
        <v>0</v>
      </c>
      <c r="G62" s="64">
        <f>data11[[#This Row],[الكمية ]]*data11[[#This Row],[سعر البيع ]]</f>
        <v>0</v>
      </c>
    </row>
    <row r="63" spans="1:7" x14ac:dyDescent="0.25">
      <c r="A63" s="62">
        <v>57</v>
      </c>
      <c r="B63" s="70"/>
      <c r="C63" s="60"/>
      <c r="D63" s="60"/>
      <c r="E63" s="63">
        <f>data11[[#This Row],[السعر  للشراء]]/$E$3</f>
        <v>0</v>
      </c>
      <c r="F63" s="63">
        <f>data11[[#This Row],[نسبة الربح]]+data11[[#This Row],[السعر  للشراء]]</f>
        <v>0</v>
      </c>
      <c r="G63" s="64">
        <f>data11[[#This Row],[الكمية ]]*data11[[#This Row],[سعر البيع ]]</f>
        <v>0</v>
      </c>
    </row>
    <row r="64" spans="1:7" x14ac:dyDescent="0.25">
      <c r="A64" s="60">
        <v>58</v>
      </c>
      <c r="B64" s="70"/>
      <c r="C64" s="60"/>
      <c r="D64" s="60"/>
      <c r="E64" s="63">
        <f>data11[[#This Row],[السعر  للشراء]]/$E$3</f>
        <v>0</v>
      </c>
      <c r="F64" s="63">
        <f>data11[[#This Row],[نسبة الربح]]+data11[[#This Row],[السعر  للشراء]]</f>
        <v>0</v>
      </c>
      <c r="G64" s="64">
        <f>data11[[#This Row],[الكمية ]]*data11[[#This Row],[سعر البيع ]]</f>
        <v>0</v>
      </c>
    </row>
    <row r="65" spans="1:7" x14ac:dyDescent="0.25">
      <c r="A65" s="62">
        <v>59</v>
      </c>
      <c r="B65" s="70"/>
      <c r="C65" s="60"/>
      <c r="D65" s="60"/>
      <c r="E65" s="63">
        <f>data11[[#This Row],[السعر  للشراء]]/$E$3</f>
        <v>0</v>
      </c>
      <c r="F65" s="63">
        <f>data11[[#This Row],[نسبة الربح]]+data11[[#This Row],[السعر  للشراء]]</f>
        <v>0</v>
      </c>
      <c r="G65" s="64">
        <f>data11[[#This Row],[الكمية ]]*data11[[#This Row],[سعر البيع ]]</f>
        <v>0</v>
      </c>
    </row>
    <row r="66" spans="1:7" x14ac:dyDescent="0.25">
      <c r="A66" s="60">
        <v>60</v>
      </c>
      <c r="B66" s="70"/>
      <c r="C66" s="60"/>
      <c r="D66" s="60"/>
      <c r="E66" s="63">
        <f>data11[[#This Row],[السعر  للشراء]]/$E$3</f>
        <v>0</v>
      </c>
      <c r="F66" s="63">
        <f>data11[[#This Row],[نسبة الربح]]+data11[[#This Row],[السعر  للشراء]]</f>
        <v>0</v>
      </c>
      <c r="G66" s="64">
        <f>data11[[#This Row],[الكمية ]]*data11[[#This Row],[سعر البيع ]]</f>
        <v>0</v>
      </c>
    </row>
    <row r="67" spans="1:7" x14ac:dyDescent="0.25">
      <c r="A67" s="57">
        <v>61</v>
      </c>
      <c r="B67" s="70"/>
      <c r="C67" s="60"/>
      <c r="D67" s="60"/>
      <c r="E67" s="63">
        <f>data11[[#This Row],[السعر  للشراء]]/$E$3</f>
        <v>0</v>
      </c>
      <c r="F67" s="63">
        <f>data11[[#This Row],[نسبة الربح]]+data11[[#This Row],[السعر  للشراء]]</f>
        <v>0</v>
      </c>
      <c r="G67" s="64">
        <f>data11[[#This Row],[الكمية ]]*data11[[#This Row],[سعر البيع ]]</f>
        <v>0</v>
      </c>
    </row>
    <row r="68" spans="1:7" x14ac:dyDescent="0.25">
      <c r="A68" s="60">
        <v>62</v>
      </c>
      <c r="B68" s="70"/>
      <c r="C68" s="60"/>
      <c r="D68" s="60"/>
      <c r="E68" s="63">
        <f>data11[[#This Row],[السعر  للشراء]]/$E$3</f>
        <v>0</v>
      </c>
      <c r="F68" s="63">
        <f>data11[[#This Row],[نسبة الربح]]+data11[[#This Row],[السعر  للشراء]]</f>
        <v>0</v>
      </c>
      <c r="G68" s="64">
        <f>data11[[#This Row],[الكمية ]]*data11[[#This Row],[سعر البيع ]]</f>
        <v>0</v>
      </c>
    </row>
    <row r="69" spans="1:7" x14ac:dyDescent="0.25">
      <c r="A69" s="62">
        <v>63</v>
      </c>
      <c r="B69" s="70"/>
      <c r="C69" s="60"/>
      <c r="D69" s="60"/>
      <c r="E69" s="63">
        <f>data11[[#This Row],[السعر  للشراء]]/$E$3</f>
        <v>0</v>
      </c>
      <c r="F69" s="63">
        <f>data11[[#This Row],[نسبة الربح]]+data11[[#This Row],[السعر  للشراء]]</f>
        <v>0</v>
      </c>
      <c r="G69" s="64">
        <f>data11[[#This Row],[الكمية ]]*data11[[#This Row],[سعر البيع ]]</f>
        <v>0</v>
      </c>
    </row>
    <row r="70" spans="1:7" x14ac:dyDescent="0.25">
      <c r="A70" s="60">
        <v>64</v>
      </c>
      <c r="B70" s="70"/>
      <c r="C70" s="60"/>
      <c r="D70" s="60"/>
      <c r="E70" s="63">
        <f>data11[[#This Row],[السعر  للشراء]]/$E$3</f>
        <v>0</v>
      </c>
      <c r="F70" s="63">
        <f>data11[[#This Row],[نسبة الربح]]+data11[[#This Row],[السعر  للشراء]]</f>
        <v>0</v>
      </c>
      <c r="G70" s="64">
        <f>data11[[#This Row],[الكمية ]]*data11[[#This Row],[سعر البيع ]]</f>
        <v>0</v>
      </c>
    </row>
    <row r="71" spans="1:7" x14ac:dyDescent="0.25">
      <c r="A71" s="62">
        <v>65</v>
      </c>
      <c r="B71" s="70"/>
      <c r="C71" s="60"/>
      <c r="D71" s="60"/>
      <c r="E71" s="63">
        <f>data11[[#This Row],[السعر  للشراء]]/$E$3</f>
        <v>0</v>
      </c>
      <c r="F71" s="63">
        <f>data11[[#This Row],[نسبة الربح]]+data11[[#This Row],[السعر  للشراء]]</f>
        <v>0</v>
      </c>
      <c r="G71" s="64">
        <f>data11[[#This Row],[الكمية ]]*data11[[#This Row],[سعر البيع ]]</f>
        <v>0</v>
      </c>
    </row>
    <row r="72" spans="1:7" x14ac:dyDescent="0.25">
      <c r="A72" s="60">
        <v>66</v>
      </c>
      <c r="B72" s="70"/>
      <c r="C72" s="60"/>
      <c r="D72" s="60"/>
      <c r="E72" s="63">
        <f>data11[[#This Row],[السعر  للشراء]]/$E$3</f>
        <v>0</v>
      </c>
      <c r="F72" s="63">
        <f>data11[[#This Row],[نسبة الربح]]+data11[[#This Row],[السعر  للشراء]]</f>
        <v>0</v>
      </c>
      <c r="G72" s="64">
        <f>data11[[#This Row],[الكمية ]]*data11[[#This Row],[سعر البيع ]]</f>
        <v>0</v>
      </c>
    </row>
    <row r="73" spans="1:7" x14ac:dyDescent="0.25">
      <c r="A73" s="62">
        <v>67</v>
      </c>
      <c r="B73" s="70"/>
      <c r="C73" s="60"/>
      <c r="D73" s="60"/>
      <c r="E73" s="63">
        <f>data11[[#This Row],[السعر  للشراء]]/$E$3</f>
        <v>0</v>
      </c>
      <c r="F73" s="63">
        <f>data11[[#This Row],[نسبة الربح]]+data11[[#This Row],[السعر  للشراء]]</f>
        <v>0</v>
      </c>
      <c r="G73" s="64">
        <f>data11[[#This Row],[الكمية ]]*data11[[#This Row],[سعر البيع ]]</f>
        <v>0</v>
      </c>
    </row>
    <row r="74" spans="1:7" x14ac:dyDescent="0.25">
      <c r="A74" s="60">
        <v>68</v>
      </c>
      <c r="B74" s="70"/>
      <c r="C74" s="60"/>
      <c r="D74" s="60"/>
      <c r="E74" s="63">
        <f>data11[[#This Row],[السعر  للشراء]]/$E$3</f>
        <v>0</v>
      </c>
      <c r="F74" s="63">
        <f>data11[[#This Row],[نسبة الربح]]+data11[[#This Row],[السعر  للشراء]]</f>
        <v>0</v>
      </c>
      <c r="G74" s="64">
        <f>data11[[#This Row],[الكمية ]]*data11[[#This Row],[سعر البيع ]]</f>
        <v>0</v>
      </c>
    </row>
    <row r="75" spans="1:7" x14ac:dyDescent="0.25">
      <c r="A75" s="62">
        <v>69</v>
      </c>
      <c r="B75" s="70"/>
      <c r="C75" s="60"/>
      <c r="D75" s="60"/>
      <c r="E75" s="63">
        <f>data11[[#This Row],[السعر  للشراء]]/$E$3</f>
        <v>0</v>
      </c>
      <c r="F75" s="63">
        <f>data11[[#This Row],[نسبة الربح]]+data11[[#This Row],[السعر  للشراء]]</f>
        <v>0</v>
      </c>
      <c r="G75" s="64">
        <f>data11[[#This Row],[الكمية ]]*data11[[#This Row],[سعر البيع ]]</f>
        <v>0</v>
      </c>
    </row>
    <row r="76" spans="1:7" x14ac:dyDescent="0.25">
      <c r="A76" s="60">
        <v>70</v>
      </c>
      <c r="B76" s="70"/>
      <c r="C76" s="60"/>
      <c r="D76" s="60"/>
      <c r="E76" s="63">
        <f>data11[[#This Row],[السعر  للشراء]]/$E$3</f>
        <v>0</v>
      </c>
      <c r="F76" s="63">
        <f>data11[[#This Row],[نسبة الربح]]+data11[[#This Row],[السعر  للشراء]]</f>
        <v>0</v>
      </c>
      <c r="G76" s="64">
        <f>data11[[#This Row],[الكمية ]]*data11[[#This Row],[سعر البيع ]]</f>
        <v>0</v>
      </c>
    </row>
    <row r="77" spans="1:7" x14ac:dyDescent="0.25">
      <c r="A77" s="57">
        <v>71</v>
      </c>
      <c r="B77" s="70"/>
      <c r="C77" s="60"/>
      <c r="D77" s="60"/>
      <c r="E77" s="63">
        <f>data11[[#This Row],[السعر  للشراء]]/$E$3</f>
        <v>0</v>
      </c>
      <c r="F77" s="63">
        <f>data11[[#This Row],[نسبة الربح]]+data11[[#This Row],[السعر  للشراء]]</f>
        <v>0</v>
      </c>
      <c r="G77" s="64">
        <f>data11[[#This Row],[الكمية ]]*data11[[#This Row],[سعر البيع ]]</f>
        <v>0</v>
      </c>
    </row>
    <row r="78" spans="1:7" x14ac:dyDescent="0.25">
      <c r="A78" s="60">
        <v>72</v>
      </c>
      <c r="B78" s="70"/>
      <c r="C78" s="60"/>
      <c r="D78" s="60"/>
      <c r="E78" s="63">
        <f>data11[[#This Row],[السعر  للشراء]]/$E$3</f>
        <v>0</v>
      </c>
      <c r="F78" s="63">
        <f>data11[[#This Row],[نسبة الربح]]+data11[[#This Row],[السعر  للشراء]]</f>
        <v>0</v>
      </c>
      <c r="G78" s="64">
        <f>data11[[#This Row],[الكمية ]]*data11[[#This Row],[سعر البيع ]]</f>
        <v>0</v>
      </c>
    </row>
    <row r="79" spans="1:7" x14ac:dyDescent="0.25">
      <c r="A79" s="62">
        <v>73</v>
      </c>
      <c r="B79" s="70"/>
      <c r="C79" s="60"/>
      <c r="D79" s="60"/>
      <c r="E79" s="63">
        <f>data11[[#This Row],[السعر  للشراء]]/$E$3</f>
        <v>0</v>
      </c>
      <c r="F79" s="63">
        <f>data11[[#This Row],[نسبة الربح]]+data11[[#This Row],[السعر  للشراء]]</f>
        <v>0</v>
      </c>
      <c r="G79" s="64">
        <f>data11[[#This Row],[الكمية ]]*data11[[#This Row],[سعر البيع ]]</f>
        <v>0</v>
      </c>
    </row>
    <row r="80" spans="1:7" x14ac:dyDescent="0.25">
      <c r="A80" s="60">
        <v>74</v>
      </c>
      <c r="B80" s="70"/>
      <c r="C80" s="60"/>
      <c r="D80" s="60"/>
      <c r="E80" s="63">
        <f>data11[[#This Row],[السعر  للشراء]]/$E$3</f>
        <v>0</v>
      </c>
      <c r="F80" s="63">
        <f>data11[[#This Row],[نسبة الربح]]+data11[[#This Row],[السعر  للشراء]]</f>
        <v>0</v>
      </c>
      <c r="G80" s="64">
        <f>data11[[#This Row],[الكمية ]]*data11[[#This Row],[سعر البيع ]]</f>
        <v>0</v>
      </c>
    </row>
    <row r="81" spans="1:7" x14ac:dyDescent="0.25">
      <c r="A81" s="62">
        <v>75</v>
      </c>
      <c r="B81" s="70"/>
      <c r="C81" s="60"/>
      <c r="D81" s="60"/>
      <c r="E81" s="63">
        <f>data11[[#This Row],[السعر  للشراء]]/$E$3</f>
        <v>0</v>
      </c>
      <c r="F81" s="63">
        <f>data11[[#This Row],[نسبة الربح]]+data11[[#This Row],[السعر  للشراء]]</f>
        <v>0</v>
      </c>
      <c r="G81" s="64">
        <f>data11[[#This Row],[الكمية ]]*data11[[#This Row],[سعر البيع ]]</f>
        <v>0</v>
      </c>
    </row>
    <row r="82" spans="1:7" x14ac:dyDescent="0.25">
      <c r="A82" s="60">
        <v>76</v>
      </c>
      <c r="B82" s="70"/>
      <c r="C82" s="60"/>
      <c r="D82" s="60"/>
      <c r="E82" s="63">
        <f>data11[[#This Row],[السعر  للشراء]]/$E$3</f>
        <v>0</v>
      </c>
      <c r="F82" s="63">
        <f>data11[[#This Row],[نسبة الربح]]+data11[[#This Row],[السعر  للشراء]]</f>
        <v>0</v>
      </c>
      <c r="G82" s="64">
        <f>data11[[#This Row],[الكمية ]]*data11[[#This Row],[سعر البيع ]]</f>
        <v>0</v>
      </c>
    </row>
    <row r="83" spans="1:7" x14ac:dyDescent="0.25">
      <c r="A83" s="62">
        <v>77</v>
      </c>
      <c r="B83" s="70"/>
      <c r="C83" s="60"/>
      <c r="D83" s="60"/>
      <c r="E83" s="63">
        <f>data11[[#This Row],[السعر  للشراء]]/$E$3</f>
        <v>0</v>
      </c>
      <c r="F83" s="63">
        <f>data11[[#This Row],[نسبة الربح]]+data11[[#This Row],[السعر  للشراء]]</f>
        <v>0</v>
      </c>
      <c r="G83" s="64">
        <f>data11[[#This Row],[الكمية ]]*data11[[#This Row],[سعر البيع ]]</f>
        <v>0</v>
      </c>
    </row>
    <row r="84" spans="1:7" x14ac:dyDescent="0.25">
      <c r="A84" s="60">
        <v>78</v>
      </c>
      <c r="B84" s="70"/>
      <c r="C84" s="60"/>
      <c r="D84" s="60"/>
      <c r="E84" s="63">
        <f>data11[[#This Row],[السعر  للشراء]]/$E$3</f>
        <v>0</v>
      </c>
      <c r="F84" s="63">
        <f>data11[[#This Row],[نسبة الربح]]+data11[[#This Row],[السعر  للشراء]]</f>
        <v>0</v>
      </c>
      <c r="G84" s="64">
        <f>data11[[#This Row],[الكمية ]]*data11[[#This Row],[سعر البيع ]]</f>
        <v>0</v>
      </c>
    </row>
    <row r="85" spans="1:7" x14ac:dyDescent="0.25">
      <c r="A85" s="62">
        <v>79</v>
      </c>
      <c r="B85" s="70"/>
      <c r="C85" s="60"/>
      <c r="D85" s="60"/>
      <c r="E85" s="63">
        <f>data11[[#This Row],[السعر  للشراء]]/$E$3</f>
        <v>0</v>
      </c>
      <c r="F85" s="63">
        <f>data11[[#This Row],[نسبة الربح]]+data11[[#This Row],[السعر  للشراء]]</f>
        <v>0</v>
      </c>
      <c r="G85" s="64">
        <f>data11[[#This Row],[الكمية ]]*data11[[#This Row],[سعر البيع ]]</f>
        <v>0</v>
      </c>
    </row>
    <row r="86" spans="1:7" x14ac:dyDescent="0.25">
      <c r="A86" s="60">
        <v>80</v>
      </c>
      <c r="B86" s="70"/>
      <c r="C86" s="60"/>
      <c r="D86" s="60"/>
      <c r="E86" s="63">
        <f>data11[[#This Row],[السعر  للشراء]]/$E$3</f>
        <v>0</v>
      </c>
      <c r="F86" s="63">
        <f>data11[[#This Row],[نسبة الربح]]+data11[[#This Row],[السعر  للشراء]]</f>
        <v>0</v>
      </c>
      <c r="G86" s="64">
        <f>data11[[#This Row],[الكمية ]]*data11[[#This Row],[سعر البيع ]]</f>
        <v>0</v>
      </c>
    </row>
    <row r="87" spans="1:7" x14ac:dyDescent="0.25">
      <c r="A87" s="57">
        <v>81</v>
      </c>
      <c r="B87" s="70"/>
      <c r="C87" s="60"/>
      <c r="D87" s="60"/>
      <c r="E87" s="63">
        <f>data11[[#This Row],[السعر  للشراء]]/$E$3</f>
        <v>0</v>
      </c>
      <c r="F87" s="63">
        <f>data11[[#This Row],[نسبة الربح]]+data11[[#This Row],[السعر  للشراء]]</f>
        <v>0</v>
      </c>
      <c r="G87" s="64">
        <f>data11[[#This Row],[الكمية ]]*data11[[#This Row],[سعر البيع ]]</f>
        <v>0</v>
      </c>
    </row>
    <row r="88" spans="1:7" x14ac:dyDescent="0.25">
      <c r="A88" s="60">
        <v>82</v>
      </c>
      <c r="B88" s="70"/>
      <c r="C88" s="60"/>
      <c r="D88" s="60"/>
      <c r="E88" s="63">
        <f>data11[[#This Row],[السعر  للشراء]]/$E$3</f>
        <v>0</v>
      </c>
      <c r="F88" s="63">
        <f>data11[[#This Row],[نسبة الربح]]+data11[[#This Row],[السعر  للشراء]]</f>
        <v>0</v>
      </c>
      <c r="G88" s="64">
        <f>data11[[#This Row],[الكمية ]]*data11[[#This Row],[سعر البيع ]]</f>
        <v>0</v>
      </c>
    </row>
    <row r="89" spans="1:7" x14ac:dyDescent="0.25">
      <c r="A89" s="62">
        <v>83</v>
      </c>
      <c r="B89" s="70"/>
      <c r="C89" s="60"/>
      <c r="D89" s="60"/>
      <c r="E89" s="63">
        <f>data11[[#This Row],[السعر  للشراء]]/$E$3</f>
        <v>0</v>
      </c>
      <c r="F89" s="63">
        <f>data11[[#This Row],[نسبة الربح]]+data11[[#This Row],[السعر  للشراء]]</f>
        <v>0</v>
      </c>
      <c r="G89" s="64">
        <f>data11[[#This Row],[الكمية ]]*data11[[#This Row],[سعر البيع ]]</f>
        <v>0</v>
      </c>
    </row>
    <row r="90" spans="1:7" x14ac:dyDescent="0.25">
      <c r="A90" s="60">
        <v>84</v>
      </c>
      <c r="B90" s="70"/>
      <c r="C90" s="60"/>
      <c r="D90" s="60"/>
      <c r="E90" s="63">
        <f>data11[[#This Row],[السعر  للشراء]]/$E$3</f>
        <v>0</v>
      </c>
      <c r="F90" s="63">
        <f>data11[[#This Row],[نسبة الربح]]+data11[[#This Row],[السعر  للشراء]]</f>
        <v>0</v>
      </c>
      <c r="G90" s="64">
        <f>data11[[#This Row],[الكمية ]]*data11[[#This Row],[سعر البيع ]]</f>
        <v>0</v>
      </c>
    </row>
    <row r="91" spans="1:7" x14ac:dyDescent="0.25">
      <c r="A91" s="62">
        <v>85</v>
      </c>
      <c r="B91" s="70"/>
      <c r="C91" s="60"/>
      <c r="D91" s="60"/>
      <c r="E91" s="63">
        <f>data11[[#This Row],[السعر  للشراء]]/$E$3</f>
        <v>0</v>
      </c>
      <c r="F91" s="63">
        <f>data11[[#This Row],[نسبة الربح]]+data11[[#This Row],[السعر  للشراء]]</f>
        <v>0</v>
      </c>
      <c r="G91" s="64">
        <f>data11[[#This Row],[الكمية ]]*data11[[#This Row],[سعر البيع ]]</f>
        <v>0</v>
      </c>
    </row>
    <row r="92" spans="1:7" x14ac:dyDescent="0.25">
      <c r="A92" s="60">
        <v>86</v>
      </c>
      <c r="B92" s="70"/>
      <c r="C92" s="60"/>
      <c r="D92" s="60"/>
      <c r="E92" s="63">
        <f>data11[[#This Row],[السعر  للشراء]]/$E$3</f>
        <v>0</v>
      </c>
      <c r="F92" s="63">
        <f>data11[[#This Row],[نسبة الربح]]+data11[[#This Row],[السعر  للشراء]]</f>
        <v>0</v>
      </c>
      <c r="G92" s="64">
        <f>data11[[#This Row],[الكمية ]]*data11[[#This Row],[سعر البيع ]]</f>
        <v>0</v>
      </c>
    </row>
    <row r="93" spans="1:7" x14ac:dyDescent="0.25">
      <c r="A93" s="62">
        <v>87</v>
      </c>
      <c r="B93" s="70"/>
      <c r="C93" s="60"/>
      <c r="D93" s="60"/>
      <c r="E93" s="63">
        <f>data11[[#This Row],[السعر  للشراء]]/$E$3</f>
        <v>0</v>
      </c>
      <c r="F93" s="63">
        <f>data11[[#This Row],[نسبة الربح]]+data11[[#This Row],[السعر  للشراء]]</f>
        <v>0</v>
      </c>
      <c r="G93" s="64">
        <f>data11[[#This Row],[الكمية ]]*data11[[#This Row],[سعر البيع ]]</f>
        <v>0</v>
      </c>
    </row>
    <row r="94" spans="1:7" x14ac:dyDescent="0.25">
      <c r="A94" s="60">
        <v>88</v>
      </c>
      <c r="B94" s="70"/>
      <c r="C94" s="60"/>
      <c r="D94" s="60"/>
      <c r="E94" s="63">
        <f>data11[[#This Row],[السعر  للشراء]]/$E$3</f>
        <v>0</v>
      </c>
      <c r="F94" s="63">
        <f>data11[[#This Row],[نسبة الربح]]+data11[[#This Row],[السعر  للشراء]]</f>
        <v>0</v>
      </c>
      <c r="G94" s="64">
        <f>data11[[#This Row],[الكمية ]]*data11[[#This Row],[سعر البيع ]]</f>
        <v>0</v>
      </c>
    </row>
    <row r="95" spans="1:7" x14ac:dyDescent="0.25">
      <c r="A95" s="62">
        <v>89</v>
      </c>
      <c r="B95" s="70"/>
      <c r="C95" s="60"/>
      <c r="D95" s="60"/>
      <c r="E95" s="63">
        <f>data11[[#This Row],[السعر  للشراء]]/$E$3</f>
        <v>0</v>
      </c>
      <c r="F95" s="63">
        <f>data11[[#This Row],[نسبة الربح]]+data11[[#This Row],[السعر  للشراء]]</f>
        <v>0</v>
      </c>
      <c r="G95" s="64">
        <f>data11[[#This Row],[الكمية ]]*data11[[#This Row],[سعر البيع ]]</f>
        <v>0</v>
      </c>
    </row>
    <row r="96" spans="1:7" x14ac:dyDescent="0.25">
      <c r="A96" s="60">
        <v>90</v>
      </c>
      <c r="B96" s="70"/>
      <c r="C96" s="60"/>
      <c r="D96" s="60"/>
      <c r="E96" s="63">
        <f>data11[[#This Row],[السعر  للشراء]]/$E$3</f>
        <v>0</v>
      </c>
      <c r="F96" s="63">
        <f>data11[[#This Row],[نسبة الربح]]+data11[[#This Row],[السعر  للشراء]]</f>
        <v>0</v>
      </c>
      <c r="G96" s="64">
        <f>data11[[#This Row],[الكمية ]]*data11[[#This Row],[سعر البيع ]]</f>
        <v>0</v>
      </c>
    </row>
    <row r="97" spans="1:7" x14ac:dyDescent="0.25">
      <c r="A97" s="57">
        <v>91</v>
      </c>
      <c r="B97" s="70"/>
      <c r="C97" s="60"/>
      <c r="D97" s="60"/>
      <c r="E97" s="63">
        <f>data11[[#This Row],[السعر  للشراء]]/$E$3</f>
        <v>0</v>
      </c>
      <c r="F97" s="63">
        <f>data11[[#This Row],[نسبة الربح]]+data11[[#This Row],[السعر  للشراء]]</f>
        <v>0</v>
      </c>
      <c r="G97" s="64">
        <f>data11[[#This Row],[الكمية ]]*data11[[#This Row],[سعر البيع ]]</f>
        <v>0</v>
      </c>
    </row>
    <row r="98" spans="1:7" x14ac:dyDescent="0.25">
      <c r="A98" s="60">
        <v>92</v>
      </c>
      <c r="B98" s="70"/>
      <c r="C98" s="60"/>
      <c r="D98" s="60"/>
      <c r="E98" s="63">
        <f>data11[[#This Row],[السعر  للشراء]]/$E$3</f>
        <v>0</v>
      </c>
      <c r="F98" s="63">
        <f>data11[[#This Row],[نسبة الربح]]+data11[[#This Row],[السعر  للشراء]]</f>
        <v>0</v>
      </c>
      <c r="G98" s="64">
        <f>data11[[#This Row],[الكمية ]]*data11[[#This Row],[سعر البيع ]]</f>
        <v>0</v>
      </c>
    </row>
    <row r="99" spans="1:7" x14ac:dyDescent="0.25">
      <c r="A99" s="62">
        <v>93</v>
      </c>
      <c r="B99" s="70"/>
      <c r="C99" s="60"/>
      <c r="D99" s="60"/>
      <c r="E99" s="63">
        <f>data11[[#This Row],[السعر  للشراء]]/$E$3</f>
        <v>0</v>
      </c>
      <c r="F99" s="63">
        <f>data11[[#This Row],[نسبة الربح]]+data11[[#This Row],[السعر  للشراء]]</f>
        <v>0</v>
      </c>
      <c r="G99" s="64">
        <f>data11[[#This Row],[الكمية ]]*data11[[#This Row],[سعر البيع ]]</f>
        <v>0</v>
      </c>
    </row>
    <row r="100" spans="1:7" x14ac:dyDescent="0.25">
      <c r="A100" s="60">
        <v>94</v>
      </c>
      <c r="B100" s="70"/>
      <c r="C100" s="60"/>
      <c r="D100" s="60"/>
      <c r="E100" s="63">
        <f>data11[[#This Row],[السعر  للشراء]]/$E$3</f>
        <v>0</v>
      </c>
      <c r="F100" s="63">
        <f>data11[[#This Row],[نسبة الربح]]+data11[[#This Row],[السعر  للشراء]]</f>
        <v>0</v>
      </c>
      <c r="G100" s="64">
        <f>data11[[#This Row],[الكمية ]]*data11[[#This Row],[سعر البيع ]]</f>
        <v>0</v>
      </c>
    </row>
    <row r="101" spans="1:7" x14ac:dyDescent="0.25">
      <c r="A101" s="62">
        <v>95</v>
      </c>
      <c r="B101" s="70"/>
      <c r="C101" s="60"/>
      <c r="D101" s="60"/>
      <c r="E101" s="63">
        <f>data11[[#This Row],[السعر  للشراء]]/$E$3</f>
        <v>0</v>
      </c>
      <c r="F101" s="63">
        <f>data11[[#This Row],[نسبة الربح]]+data11[[#This Row],[السعر  للشراء]]</f>
        <v>0</v>
      </c>
      <c r="G101" s="64">
        <f>data11[[#This Row],[الكمية ]]*data11[[#This Row],[سعر البيع ]]</f>
        <v>0</v>
      </c>
    </row>
    <row r="102" spans="1:7" x14ac:dyDescent="0.25">
      <c r="A102" s="60">
        <v>96</v>
      </c>
      <c r="B102" s="70"/>
      <c r="C102" s="60"/>
      <c r="D102" s="60"/>
      <c r="E102" s="63">
        <f>data11[[#This Row],[السعر  للشراء]]/$E$3</f>
        <v>0</v>
      </c>
      <c r="F102" s="63">
        <f>data11[[#This Row],[نسبة الربح]]+data11[[#This Row],[السعر  للشراء]]</f>
        <v>0</v>
      </c>
      <c r="G102" s="64">
        <f>data11[[#This Row],[الكمية ]]*data11[[#This Row],[سعر البيع ]]</f>
        <v>0</v>
      </c>
    </row>
    <row r="103" spans="1:7" x14ac:dyDescent="0.25">
      <c r="A103" s="62">
        <v>97</v>
      </c>
      <c r="B103" s="70"/>
      <c r="C103" s="60"/>
      <c r="D103" s="60"/>
      <c r="E103" s="63">
        <f>data11[[#This Row],[السعر  للشراء]]/$E$3</f>
        <v>0</v>
      </c>
      <c r="F103" s="63">
        <f>data11[[#This Row],[نسبة الربح]]+data11[[#This Row],[السعر  للشراء]]</f>
        <v>0</v>
      </c>
      <c r="G103" s="64">
        <f>data11[[#This Row],[الكمية ]]*data11[[#This Row],[سعر البيع ]]</f>
        <v>0</v>
      </c>
    </row>
    <row r="104" spans="1:7" x14ac:dyDescent="0.25">
      <c r="A104" s="60">
        <v>98</v>
      </c>
      <c r="B104" s="70"/>
      <c r="C104" s="60"/>
      <c r="D104" s="60"/>
      <c r="E104" s="63">
        <f>data11[[#This Row],[السعر  للشراء]]/$E$3</f>
        <v>0</v>
      </c>
      <c r="F104" s="63">
        <f>data11[[#This Row],[نسبة الربح]]+data11[[#This Row],[السعر  للشراء]]</f>
        <v>0</v>
      </c>
      <c r="G104" s="64">
        <f>data11[[#This Row],[الكمية ]]*data11[[#This Row],[سعر البيع ]]</f>
        <v>0</v>
      </c>
    </row>
    <row r="105" spans="1:7" x14ac:dyDescent="0.25">
      <c r="A105" s="62">
        <v>99</v>
      </c>
      <c r="B105" s="70"/>
      <c r="C105" s="60"/>
      <c r="D105" s="60"/>
      <c r="E105" s="63">
        <f>data11[[#This Row],[السعر  للشراء]]/$E$3</f>
        <v>0</v>
      </c>
      <c r="F105" s="63">
        <f>data11[[#This Row],[نسبة الربح]]+data11[[#This Row],[السعر  للشراء]]</f>
        <v>0</v>
      </c>
      <c r="G105" s="64">
        <f>data11[[#This Row],[الكمية ]]*data11[[#This Row],[سعر البيع ]]</f>
        <v>0</v>
      </c>
    </row>
    <row r="106" spans="1:7" x14ac:dyDescent="0.25">
      <c r="A106" s="60">
        <v>100</v>
      </c>
      <c r="B106" s="70"/>
      <c r="C106" s="60"/>
      <c r="D106" s="60"/>
      <c r="E106" s="63">
        <f>data11[[#This Row],[السعر  للشراء]]/$E$3</f>
        <v>0</v>
      </c>
      <c r="F106" s="63">
        <f>data11[[#This Row],[نسبة الربح]]+data11[[#This Row],[السعر  للشراء]]</f>
        <v>0</v>
      </c>
      <c r="G106" s="64">
        <f>data11[[#This Row],[الكمية ]]*data11[[#This Row],[سعر البيع ]]</f>
        <v>0</v>
      </c>
    </row>
    <row r="107" spans="1:7" x14ac:dyDescent="0.25">
      <c r="A107" s="57">
        <v>101</v>
      </c>
      <c r="B107" s="70"/>
      <c r="C107" s="60"/>
      <c r="D107" s="60"/>
      <c r="E107" s="63">
        <f>data11[[#This Row],[السعر  للشراء]]/$E$3</f>
        <v>0</v>
      </c>
      <c r="F107" s="63">
        <f>data11[[#This Row],[نسبة الربح]]+data11[[#This Row],[السعر  للشراء]]</f>
        <v>0</v>
      </c>
      <c r="G107" s="64">
        <f>data11[[#This Row],[الكمية ]]*data11[[#This Row],[سعر البيع ]]</f>
        <v>0</v>
      </c>
    </row>
    <row r="108" spans="1:7" x14ac:dyDescent="0.25">
      <c r="A108" s="60">
        <v>102</v>
      </c>
      <c r="B108" s="70"/>
      <c r="C108" s="60"/>
      <c r="D108" s="60"/>
      <c r="E108" s="63">
        <f>data11[[#This Row],[السعر  للشراء]]/$E$3</f>
        <v>0</v>
      </c>
      <c r="F108" s="63">
        <f>data11[[#This Row],[نسبة الربح]]+data11[[#This Row],[السعر  للشراء]]</f>
        <v>0</v>
      </c>
      <c r="G108" s="64">
        <f>data11[[#This Row],[الكمية ]]*data11[[#This Row],[سعر البيع ]]</f>
        <v>0</v>
      </c>
    </row>
    <row r="109" spans="1:7" x14ac:dyDescent="0.25">
      <c r="A109" s="62">
        <v>103</v>
      </c>
      <c r="B109" s="70"/>
      <c r="C109" s="60"/>
      <c r="D109" s="60"/>
      <c r="E109" s="63">
        <f>data11[[#This Row],[السعر  للشراء]]/$E$3</f>
        <v>0</v>
      </c>
      <c r="F109" s="63">
        <f>data11[[#This Row],[نسبة الربح]]+data11[[#This Row],[السعر  للشراء]]</f>
        <v>0</v>
      </c>
      <c r="G109" s="64">
        <f>data11[[#This Row],[الكمية ]]*data11[[#This Row],[سعر البيع ]]</f>
        <v>0</v>
      </c>
    </row>
    <row r="110" spans="1:7" x14ac:dyDescent="0.25">
      <c r="A110" s="60">
        <v>104</v>
      </c>
      <c r="B110" s="70"/>
      <c r="C110" s="60"/>
      <c r="D110" s="60"/>
      <c r="E110" s="63">
        <f>data11[[#This Row],[السعر  للشراء]]/$E$3</f>
        <v>0</v>
      </c>
      <c r="F110" s="63">
        <f>data11[[#This Row],[نسبة الربح]]+data11[[#This Row],[السعر  للشراء]]</f>
        <v>0</v>
      </c>
      <c r="G110" s="64">
        <f>data11[[#This Row],[الكمية ]]*data11[[#This Row],[سعر البيع ]]</f>
        <v>0</v>
      </c>
    </row>
    <row r="111" spans="1:7" x14ac:dyDescent="0.25">
      <c r="A111" s="62">
        <v>105</v>
      </c>
      <c r="B111" s="70"/>
      <c r="C111" s="60"/>
      <c r="D111" s="60"/>
      <c r="E111" s="63">
        <f>data11[[#This Row],[السعر  للشراء]]/$E$3</f>
        <v>0</v>
      </c>
      <c r="F111" s="63">
        <f>data11[[#This Row],[نسبة الربح]]+data11[[#This Row],[السعر  للشراء]]</f>
        <v>0</v>
      </c>
      <c r="G111" s="64">
        <f>data11[[#This Row],[الكمية ]]*data11[[#This Row],[سعر البيع ]]</f>
        <v>0</v>
      </c>
    </row>
    <row r="112" spans="1:7" x14ac:dyDescent="0.25">
      <c r="A112" s="60">
        <v>106</v>
      </c>
      <c r="B112" s="70"/>
      <c r="C112" s="60"/>
      <c r="D112" s="60"/>
      <c r="E112" s="63">
        <f>data11[[#This Row],[السعر  للشراء]]/$E$3</f>
        <v>0</v>
      </c>
      <c r="F112" s="63">
        <f>data11[[#This Row],[نسبة الربح]]+data11[[#This Row],[السعر  للشراء]]</f>
        <v>0</v>
      </c>
      <c r="G112" s="64">
        <f>data11[[#This Row],[الكمية ]]*data11[[#This Row],[سعر البيع ]]</f>
        <v>0</v>
      </c>
    </row>
    <row r="113" spans="1:7" x14ac:dyDescent="0.25">
      <c r="A113" s="62">
        <v>107</v>
      </c>
      <c r="B113" s="70"/>
      <c r="C113" s="60"/>
      <c r="D113" s="60"/>
      <c r="E113" s="63">
        <f>data11[[#This Row],[السعر  للشراء]]/$E$3</f>
        <v>0</v>
      </c>
      <c r="F113" s="63">
        <f>data11[[#This Row],[نسبة الربح]]+data11[[#This Row],[السعر  للشراء]]</f>
        <v>0</v>
      </c>
      <c r="G113" s="64">
        <f>data11[[#This Row],[الكمية ]]*data11[[#This Row],[سعر البيع ]]</f>
        <v>0</v>
      </c>
    </row>
    <row r="114" spans="1:7" x14ac:dyDescent="0.25">
      <c r="A114" s="60">
        <v>108</v>
      </c>
      <c r="B114" s="70"/>
      <c r="C114" s="60"/>
      <c r="D114" s="60"/>
      <c r="E114" s="63">
        <f>data11[[#This Row],[السعر  للشراء]]/$E$3</f>
        <v>0</v>
      </c>
      <c r="F114" s="63">
        <f>data11[[#This Row],[نسبة الربح]]+data11[[#This Row],[السعر  للشراء]]</f>
        <v>0</v>
      </c>
      <c r="G114" s="64">
        <f>data11[[#This Row],[الكمية ]]*data11[[#This Row],[سعر البيع ]]</f>
        <v>0</v>
      </c>
    </row>
    <row r="115" spans="1:7" x14ac:dyDescent="0.25">
      <c r="A115" s="62">
        <v>109</v>
      </c>
      <c r="B115" s="70"/>
      <c r="C115" s="60"/>
      <c r="D115" s="60"/>
      <c r="E115" s="63">
        <f>data11[[#This Row],[السعر  للشراء]]/$E$3</f>
        <v>0</v>
      </c>
      <c r="F115" s="63">
        <f>data11[[#This Row],[نسبة الربح]]+data11[[#This Row],[السعر  للشراء]]</f>
        <v>0</v>
      </c>
      <c r="G115" s="64">
        <f>data11[[#This Row],[الكمية ]]*data11[[#This Row],[سعر البيع ]]</f>
        <v>0</v>
      </c>
    </row>
    <row r="116" spans="1:7" x14ac:dyDescent="0.25">
      <c r="A116" s="60">
        <v>110</v>
      </c>
      <c r="B116" s="70"/>
      <c r="C116" s="60"/>
      <c r="D116" s="60"/>
      <c r="E116" s="63">
        <f>data11[[#This Row],[السعر  للشراء]]/$E$3</f>
        <v>0</v>
      </c>
      <c r="F116" s="63">
        <f>data11[[#This Row],[نسبة الربح]]+data11[[#This Row],[السعر  للشراء]]</f>
        <v>0</v>
      </c>
      <c r="G116" s="64">
        <f>data11[[#This Row],[الكمية ]]*data11[[#This Row],[سعر البيع ]]</f>
        <v>0</v>
      </c>
    </row>
    <row r="117" spans="1:7" x14ac:dyDescent="0.25">
      <c r="A117" s="57">
        <v>111</v>
      </c>
      <c r="B117" s="70"/>
      <c r="C117" s="60"/>
      <c r="D117" s="60"/>
      <c r="E117" s="63">
        <f>data11[[#This Row],[السعر  للشراء]]/$E$3</f>
        <v>0</v>
      </c>
      <c r="F117" s="63">
        <f>data11[[#This Row],[نسبة الربح]]+data11[[#This Row],[السعر  للشراء]]</f>
        <v>0</v>
      </c>
      <c r="G117" s="64">
        <f>data11[[#This Row],[الكمية ]]*data11[[#This Row],[سعر البيع ]]</f>
        <v>0</v>
      </c>
    </row>
    <row r="118" spans="1:7" x14ac:dyDescent="0.25">
      <c r="A118" s="60">
        <v>112</v>
      </c>
      <c r="B118" s="70"/>
      <c r="C118" s="60"/>
      <c r="D118" s="60"/>
      <c r="E118" s="63">
        <f>data11[[#This Row],[السعر  للشراء]]/$E$3</f>
        <v>0</v>
      </c>
      <c r="F118" s="63">
        <f>data11[[#This Row],[نسبة الربح]]+data11[[#This Row],[السعر  للشراء]]</f>
        <v>0</v>
      </c>
      <c r="G118" s="64">
        <f>data11[[#This Row],[الكمية ]]*data11[[#This Row],[سعر البيع ]]</f>
        <v>0</v>
      </c>
    </row>
    <row r="119" spans="1:7" x14ac:dyDescent="0.25">
      <c r="A119" s="62">
        <v>113</v>
      </c>
      <c r="B119" s="70"/>
      <c r="C119" s="60"/>
      <c r="D119" s="60"/>
      <c r="E119" s="63">
        <f>data11[[#This Row],[السعر  للشراء]]/$E$3</f>
        <v>0</v>
      </c>
      <c r="F119" s="63">
        <f>data11[[#This Row],[نسبة الربح]]+data11[[#This Row],[السعر  للشراء]]</f>
        <v>0</v>
      </c>
      <c r="G119" s="64">
        <f>data11[[#This Row],[الكمية ]]*data11[[#This Row],[سعر البيع ]]</f>
        <v>0</v>
      </c>
    </row>
    <row r="120" spans="1:7" x14ac:dyDescent="0.25">
      <c r="A120" s="60">
        <v>114</v>
      </c>
      <c r="B120" s="70"/>
      <c r="C120" s="60"/>
      <c r="D120" s="60"/>
      <c r="E120" s="63">
        <f>data11[[#This Row],[السعر  للشراء]]/$E$3</f>
        <v>0</v>
      </c>
      <c r="F120" s="63">
        <f>data11[[#This Row],[نسبة الربح]]+data11[[#This Row],[السعر  للشراء]]</f>
        <v>0</v>
      </c>
      <c r="G120" s="64">
        <f>data11[[#This Row],[الكمية ]]*data11[[#This Row],[سعر البيع ]]</f>
        <v>0</v>
      </c>
    </row>
    <row r="121" spans="1:7" x14ac:dyDescent="0.25">
      <c r="A121" s="62">
        <v>115</v>
      </c>
      <c r="B121" s="70"/>
      <c r="C121" s="60"/>
      <c r="D121" s="60"/>
      <c r="E121" s="63">
        <f>data11[[#This Row],[السعر  للشراء]]/$E$3</f>
        <v>0</v>
      </c>
      <c r="F121" s="63">
        <f>data11[[#This Row],[نسبة الربح]]+data11[[#This Row],[السعر  للشراء]]</f>
        <v>0</v>
      </c>
      <c r="G121" s="64">
        <f>data11[[#This Row],[الكمية ]]*data11[[#This Row],[سعر البيع ]]</f>
        <v>0</v>
      </c>
    </row>
    <row r="122" spans="1:7" x14ac:dyDescent="0.25">
      <c r="A122" s="60">
        <v>116</v>
      </c>
      <c r="B122" s="70"/>
      <c r="C122" s="60"/>
      <c r="D122" s="60"/>
      <c r="E122" s="63">
        <f>data11[[#This Row],[السعر  للشراء]]/$E$3</f>
        <v>0</v>
      </c>
      <c r="F122" s="63">
        <f>data11[[#This Row],[نسبة الربح]]+data11[[#This Row],[السعر  للشراء]]</f>
        <v>0</v>
      </c>
      <c r="G122" s="64">
        <f>data11[[#This Row],[الكمية ]]*data11[[#This Row],[سعر البيع ]]</f>
        <v>0</v>
      </c>
    </row>
    <row r="123" spans="1:7" x14ac:dyDescent="0.25">
      <c r="A123" s="62">
        <v>117</v>
      </c>
      <c r="B123" s="70"/>
      <c r="C123" s="60"/>
      <c r="D123" s="60"/>
      <c r="E123" s="63">
        <f>data11[[#This Row],[السعر  للشراء]]/$E$3</f>
        <v>0</v>
      </c>
      <c r="F123" s="63">
        <f>data11[[#This Row],[نسبة الربح]]+data11[[#This Row],[السعر  للشراء]]</f>
        <v>0</v>
      </c>
      <c r="G123" s="64">
        <f>data11[[#This Row],[الكمية ]]*data11[[#This Row],[سعر البيع ]]</f>
        <v>0</v>
      </c>
    </row>
    <row r="124" spans="1:7" x14ac:dyDescent="0.25">
      <c r="A124" s="60">
        <v>118</v>
      </c>
      <c r="B124" s="70"/>
      <c r="C124" s="60"/>
      <c r="D124" s="60"/>
      <c r="E124" s="63">
        <f>data11[[#This Row],[السعر  للشراء]]/$E$3</f>
        <v>0</v>
      </c>
      <c r="F124" s="63">
        <f>data11[[#This Row],[نسبة الربح]]+data11[[#This Row],[السعر  للشراء]]</f>
        <v>0</v>
      </c>
      <c r="G124" s="64">
        <f>data11[[#This Row],[الكمية ]]*data11[[#This Row],[سعر البيع ]]</f>
        <v>0</v>
      </c>
    </row>
    <row r="125" spans="1:7" x14ac:dyDescent="0.25">
      <c r="A125" s="62">
        <v>119</v>
      </c>
      <c r="B125" s="70"/>
      <c r="C125" s="60"/>
      <c r="D125" s="60"/>
      <c r="E125" s="63">
        <f>data11[[#This Row],[السعر  للشراء]]/$E$3</f>
        <v>0</v>
      </c>
      <c r="F125" s="63">
        <f>data11[[#This Row],[نسبة الربح]]+data11[[#This Row],[السعر  للشراء]]</f>
        <v>0</v>
      </c>
      <c r="G125" s="64">
        <f>data11[[#This Row],[الكمية ]]*data11[[#This Row],[سعر البيع ]]</f>
        <v>0</v>
      </c>
    </row>
    <row r="126" spans="1:7" x14ac:dyDescent="0.25">
      <c r="A126" s="60">
        <v>120</v>
      </c>
      <c r="B126" s="70"/>
      <c r="C126" s="60"/>
      <c r="D126" s="60"/>
      <c r="E126" s="63">
        <f>data11[[#This Row],[السعر  للشراء]]/$E$3</f>
        <v>0</v>
      </c>
      <c r="F126" s="63">
        <f>data11[[#This Row],[نسبة الربح]]+data11[[#This Row],[السعر  للشراء]]</f>
        <v>0</v>
      </c>
      <c r="G126" s="64">
        <f>data11[[#This Row],[الكمية ]]*data11[[#This Row],[سعر البيع ]]</f>
        <v>0</v>
      </c>
    </row>
    <row r="127" spans="1:7" x14ac:dyDescent="0.25">
      <c r="A127" s="57">
        <v>121</v>
      </c>
      <c r="B127" s="70"/>
      <c r="C127" s="60"/>
      <c r="D127" s="60"/>
      <c r="E127" s="63">
        <f>data11[[#This Row],[السعر  للشراء]]/$E$3</f>
        <v>0</v>
      </c>
      <c r="F127" s="63">
        <f>data11[[#This Row],[نسبة الربح]]+data11[[#This Row],[السعر  للشراء]]</f>
        <v>0</v>
      </c>
      <c r="G127" s="64">
        <f>data11[[#This Row],[الكمية ]]*data11[[#This Row],[سعر البيع ]]</f>
        <v>0</v>
      </c>
    </row>
    <row r="128" spans="1:7" x14ac:dyDescent="0.25">
      <c r="A128" s="60">
        <v>122</v>
      </c>
      <c r="B128" s="70"/>
      <c r="C128" s="60"/>
      <c r="D128" s="60"/>
      <c r="E128" s="63">
        <f>data11[[#This Row],[السعر  للشراء]]/$E$3</f>
        <v>0</v>
      </c>
      <c r="F128" s="63">
        <f>data11[[#This Row],[نسبة الربح]]+data11[[#This Row],[السعر  للشراء]]</f>
        <v>0</v>
      </c>
      <c r="G128" s="64">
        <f>data11[[#This Row],[الكمية ]]*data11[[#This Row],[سعر البيع ]]</f>
        <v>0</v>
      </c>
    </row>
    <row r="129" spans="1:7" x14ac:dyDescent="0.25">
      <c r="A129" s="62">
        <v>123</v>
      </c>
      <c r="B129" s="70"/>
      <c r="C129" s="60"/>
      <c r="D129" s="60"/>
      <c r="E129" s="63">
        <f>data11[[#This Row],[السعر  للشراء]]/$E$3</f>
        <v>0</v>
      </c>
      <c r="F129" s="63">
        <f>data11[[#This Row],[نسبة الربح]]+data11[[#This Row],[السعر  للشراء]]</f>
        <v>0</v>
      </c>
      <c r="G129" s="64">
        <f>data11[[#This Row],[الكمية ]]*data11[[#This Row],[سعر البيع ]]</f>
        <v>0</v>
      </c>
    </row>
    <row r="130" spans="1:7" x14ac:dyDescent="0.25">
      <c r="A130" s="60">
        <v>124</v>
      </c>
      <c r="B130" s="70"/>
      <c r="C130" s="60"/>
      <c r="D130" s="60"/>
      <c r="E130" s="63">
        <f>data11[[#This Row],[السعر  للشراء]]/$E$3</f>
        <v>0</v>
      </c>
      <c r="F130" s="63">
        <f>data11[[#This Row],[نسبة الربح]]+data11[[#This Row],[السعر  للشراء]]</f>
        <v>0</v>
      </c>
      <c r="G130" s="64">
        <f>data11[[#This Row],[الكمية ]]*data11[[#This Row],[سعر البيع ]]</f>
        <v>0</v>
      </c>
    </row>
    <row r="131" spans="1:7" x14ac:dyDescent="0.25">
      <c r="A131" s="62">
        <v>125</v>
      </c>
      <c r="B131" s="70"/>
      <c r="C131" s="60"/>
      <c r="D131" s="60"/>
      <c r="E131" s="63">
        <f>data11[[#This Row],[السعر  للشراء]]/$E$3</f>
        <v>0</v>
      </c>
      <c r="F131" s="63">
        <f>data11[[#This Row],[نسبة الربح]]+data11[[#This Row],[السعر  للشراء]]</f>
        <v>0</v>
      </c>
      <c r="G131" s="64">
        <f>data11[[#This Row],[الكمية ]]*data11[[#This Row],[سعر البيع ]]</f>
        <v>0</v>
      </c>
    </row>
    <row r="132" spans="1:7" x14ac:dyDescent="0.25">
      <c r="A132" s="60">
        <v>126</v>
      </c>
      <c r="B132" s="70"/>
      <c r="C132" s="60"/>
      <c r="D132" s="60"/>
      <c r="E132" s="63">
        <f>data11[[#This Row],[السعر  للشراء]]/$E$3</f>
        <v>0</v>
      </c>
      <c r="F132" s="63">
        <f>data11[[#This Row],[نسبة الربح]]+data11[[#This Row],[السعر  للشراء]]</f>
        <v>0</v>
      </c>
      <c r="G132" s="64">
        <f>data11[[#This Row],[الكمية ]]*data11[[#This Row],[سعر البيع ]]</f>
        <v>0</v>
      </c>
    </row>
    <row r="133" spans="1:7" x14ac:dyDescent="0.25">
      <c r="A133" s="62">
        <v>127</v>
      </c>
      <c r="B133" s="70"/>
      <c r="C133" s="60"/>
      <c r="D133" s="60"/>
      <c r="E133" s="63">
        <f>data11[[#This Row],[السعر  للشراء]]/$E$3</f>
        <v>0</v>
      </c>
      <c r="F133" s="63">
        <f>data11[[#This Row],[نسبة الربح]]+data11[[#This Row],[السعر  للشراء]]</f>
        <v>0</v>
      </c>
      <c r="G133" s="64">
        <f>data11[[#This Row],[الكمية ]]*data11[[#This Row],[سعر البيع ]]</f>
        <v>0</v>
      </c>
    </row>
    <row r="134" spans="1:7" x14ac:dyDescent="0.25">
      <c r="A134" s="60">
        <v>128</v>
      </c>
      <c r="B134" s="70"/>
      <c r="C134" s="60"/>
      <c r="D134" s="60"/>
      <c r="E134" s="63">
        <f>data11[[#This Row],[السعر  للشراء]]/$E$3</f>
        <v>0</v>
      </c>
      <c r="F134" s="63">
        <f>data11[[#This Row],[نسبة الربح]]+data11[[#This Row],[السعر  للشراء]]</f>
        <v>0</v>
      </c>
      <c r="G134" s="64">
        <f>data11[[#This Row],[الكمية ]]*data11[[#This Row],[سعر البيع ]]</f>
        <v>0</v>
      </c>
    </row>
    <row r="135" spans="1:7" x14ac:dyDescent="0.25">
      <c r="A135" s="62">
        <v>129</v>
      </c>
      <c r="B135" s="70"/>
      <c r="C135" s="60"/>
      <c r="D135" s="60"/>
      <c r="E135" s="63">
        <f>data11[[#This Row],[السعر  للشراء]]/$E$3</f>
        <v>0</v>
      </c>
      <c r="F135" s="63">
        <f>data11[[#This Row],[نسبة الربح]]+data11[[#This Row],[السعر  للشراء]]</f>
        <v>0</v>
      </c>
      <c r="G135" s="64">
        <f>data11[[#This Row],[الكمية ]]*data11[[#This Row],[سعر البيع ]]</f>
        <v>0</v>
      </c>
    </row>
    <row r="136" spans="1:7" x14ac:dyDescent="0.25">
      <c r="A136" s="60">
        <v>130</v>
      </c>
      <c r="B136" s="70"/>
      <c r="C136" s="60"/>
      <c r="D136" s="60"/>
      <c r="E136" s="63">
        <f>data11[[#This Row],[السعر  للشراء]]/$E$3</f>
        <v>0</v>
      </c>
      <c r="F136" s="63">
        <f>data11[[#This Row],[نسبة الربح]]+data11[[#This Row],[السعر  للشراء]]</f>
        <v>0</v>
      </c>
      <c r="G136" s="64">
        <f>data11[[#This Row],[الكمية ]]*data11[[#This Row],[سعر البيع ]]</f>
        <v>0</v>
      </c>
    </row>
    <row r="137" spans="1:7" x14ac:dyDescent="0.25">
      <c r="A137" s="57">
        <v>131</v>
      </c>
      <c r="B137" s="70"/>
      <c r="C137" s="60"/>
      <c r="D137" s="60"/>
      <c r="E137" s="63">
        <f>data11[[#This Row],[السعر  للشراء]]/$E$3</f>
        <v>0</v>
      </c>
      <c r="F137" s="63">
        <f>data11[[#This Row],[نسبة الربح]]+data11[[#This Row],[السعر  للشراء]]</f>
        <v>0</v>
      </c>
      <c r="G137" s="64">
        <f>data11[[#This Row],[الكمية ]]*data11[[#This Row],[سعر البيع ]]</f>
        <v>0</v>
      </c>
    </row>
    <row r="138" spans="1:7" x14ac:dyDescent="0.25">
      <c r="A138" s="60">
        <v>132</v>
      </c>
      <c r="B138" s="70"/>
      <c r="C138" s="60"/>
      <c r="D138" s="60"/>
      <c r="E138" s="63">
        <f>data11[[#This Row],[السعر  للشراء]]/$E$3</f>
        <v>0</v>
      </c>
      <c r="F138" s="63">
        <f>data11[[#This Row],[نسبة الربح]]+data11[[#This Row],[السعر  للشراء]]</f>
        <v>0</v>
      </c>
      <c r="G138" s="64">
        <f>data11[[#This Row],[الكمية ]]*data11[[#This Row],[سعر البيع ]]</f>
        <v>0</v>
      </c>
    </row>
    <row r="139" spans="1:7" x14ac:dyDescent="0.25">
      <c r="A139" s="62">
        <v>133</v>
      </c>
      <c r="B139" s="70"/>
      <c r="C139" s="60"/>
      <c r="D139" s="60"/>
      <c r="E139" s="63">
        <f>data11[[#This Row],[السعر  للشراء]]/$E$3</f>
        <v>0</v>
      </c>
      <c r="F139" s="63">
        <f>data11[[#This Row],[نسبة الربح]]+data11[[#This Row],[السعر  للشراء]]</f>
        <v>0</v>
      </c>
      <c r="G139" s="64">
        <f>data11[[#This Row],[الكمية ]]*data11[[#This Row],[سعر البيع ]]</f>
        <v>0</v>
      </c>
    </row>
    <row r="140" spans="1:7" x14ac:dyDescent="0.25">
      <c r="A140" s="60">
        <v>134</v>
      </c>
      <c r="B140" s="70"/>
      <c r="C140" s="60"/>
      <c r="D140" s="60"/>
      <c r="E140" s="63">
        <f>data11[[#This Row],[السعر  للشراء]]/$E$3</f>
        <v>0</v>
      </c>
      <c r="F140" s="63">
        <f>data11[[#This Row],[نسبة الربح]]+data11[[#This Row],[السعر  للشراء]]</f>
        <v>0</v>
      </c>
      <c r="G140" s="64">
        <f>data11[[#This Row],[الكمية ]]*data11[[#This Row],[سعر البيع ]]</f>
        <v>0</v>
      </c>
    </row>
    <row r="141" spans="1:7" x14ac:dyDescent="0.25">
      <c r="A141" s="62">
        <v>135</v>
      </c>
      <c r="B141" s="70"/>
      <c r="C141" s="60"/>
      <c r="D141" s="60"/>
      <c r="E141" s="63">
        <f>data11[[#This Row],[السعر  للشراء]]/$E$3</f>
        <v>0</v>
      </c>
      <c r="F141" s="63">
        <f>data11[[#This Row],[نسبة الربح]]+data11[[#This Row],[السعر  للشراء]]</f>
        <v>0</v>
      </c>
      <c r="G141" s="64">
        <f>data11[[#This Row],[الكمية ]]*data11[[#This Row],[سعر البيع ]]</f>
        <v>0</v>
      </c>
    </row>
    <row r="142" spans="1:7" x14ac:dyDescent="0.25">
      <c r="A142" s="60">
        <v>136</v>
      </c>
      <c r="B142" s="70"/>
      <c r="C142" s="60"/>
      <c r="D142" s="60"/>
      <c r="E142" s="63">
        <f>data11[[#This Row],[السعر  للشراء]]/$E$3</f>
        <v>0</v>
      </c>
      <c r="F142" s="63">
        <f>data11[[#This Row],[نسبة الربح]]+data11[[#This Row],[السعر  للشراء]]</f>
        <v>0</v>
      </c>
      <c r="G142" s="64">
        <f>data11[[#This Row],[الكمية ]]*data11[[#This Row],[سعر البيع ]]</f>
        <v>0</v>
      </c>
    </row>
    <row r="143" spans="1:7" x14ac:dyDescent="0.25">
      <c r="A143" s="62">
        <v>137</v>
      </c>
      <c r="B143" s="70"/>
      <c r="C143" s="60"/>
      <c r="D143" s="60"/>
      <c r="E143" s="63">
        <f>data11[[#This Row],[السعر  للشراء]]/$E$3</f>
        <v>0</v>
      </c>
      <c r="F143" s="63">
        <f>data11[[#This Row],[نسبة الربح]]+data11[[#This Row],[السعر  للشراء]]</f>
        <v>0</v>
      </c>
      <c r="G143" s="64">
        <f>data11[[#This Row],[الكمية ]]*data11[[#This Row],[سعر البيع ]]</f>
        <v>0</v>
      </c>
    </row>
    <row r="144" spans="1:7" x14ac:dyDescent="0.25">
      <c r="A144" s="60">
        <v>138</v>
      </c>
      <c r="B144" s="70"/>
      <c r="C144" s="60"/>
      <c r="D144" s="60"/>
      <c r="E144" s="63">
        <f>data11[[#This Row],[السعر  للشراء]]/$E$3</f>
        <v>0</v>
      </c>
      <c r="F144" s="63">
        <f>data11[[#This Row],[نسبة الربح]]+data11[[#This Row],[السعر  للشراء]]</f>
        <v>0</v>
      </c>
      <c r="G144" s="64">
        <f>data11[[#This Row],[الكمية ]]*data11[[#This Row],[سعر البيع ]]</f>
        <v>0</v>
      </c>
    </row>
    <row r="145" spans="1:7" x14ac:dyDescent="0.25">
      <c r="A145" s="62">
        <v>139</v>
      </c>
      <c r="B145" s="70"/>
      <c r="C145" s="60"/>
      <c r="D145" s="60"/>
      <c r="E145" s="63">
        <f>data11[[#This Row],[السعر  للشراء]]/$E$3</f>
        <v>0</v>
      </c>
      <c r="F145" s="63">
        <f>data11[[#This Row],[نسبة الربح]]+data11[[#This Row],[السعر  للشراء]]</f>
        <v>0</v>
      </c>
      <c r="G145" s="64">
        <f>data11[[#This Row],[الكمية ]]*data11[[#This Row],[سعر البيع ]]</f>
        <v>0</v>
      </c>
    </row>
    <row r="146" spans="1:7" x14ac:dyDescent="0.25">
      <c r="A146" s="60">
        <v>140</v>
      </c>
      <c r="B146" s="70"/>
      <c r="C146" s="60"/>
      <c r="D146" s="60"/>
      <c r="E146" s="63">
        <f>data11[[#This Row],[السعر  للشراء]]/$E$3</f>
        <v>0</v>
      </c>
      <c r="F146" s="63">
        <f>data11[[#This Row],[نسبة الربح]]+data11[[#This Row],[السعر  للشراء]]</f>
        <v>0</v>
      </c>
      <c r="G146" s="64">
        <f>data11[[#This Row],[الكمية ]]*data11[[#This Row],[سعر البيع ]]</f>
        <v>0</v>
      </c>
    </row>
    <row r="147" spans="1:7" x14ac:dyDescent="0.25">
      <c r="A147" s="57">
        <v>141</v>
      </c>
      <c r="B147" s="70"/>
      <c r="C147" s="60"/>
      <c r="D147" s="60"/>
      <c r="E147" s="63">
        <f>data11[[#This Row],[السعر  للشراء]]/$E$3</f>
        <v>0</v>
      </c>
      <c r="F147" s="63">
        <f>data11[[#This Row],[نسبة الربح]]+data11[[#This Row],[السعر  للشراء]]</f>
        <v>0</v>
      </c>
      <c r="G147" s="64">
        <f>data11[[#This Row],[الكمية ]]*data11[[#This Row],[سعر البيع ]]</f>
        <v>0</v>
      </c>
    </row>
    <row r="148" spans="1:7" x14ac:dyDescent="0.25">
      <c r="A148" s="60">
        <v>142</v>
      </c>
      <c r="B148" s="70"/>
      <c r="C148" s="60"/>
      <c r="D148" s="60"/>
      <c r="E148" s="63">
        <f>data11[[#This Row],[السعر  للشراء]]/$E$3</f>
        <v>0</v>
      </c>
      <c r="F148" s="63">
        <f>data11[[#This Row],[نسبة الربح]]+data11[[#This Row],[السعر  للشراء]]</f>
        <v>0</v>
      </c>
      <c r="G148" s="64">
        <f>data11[[#This Row],[الكمية ]]*data11[[#This Row],[سعر البيع ]]</f>
        <v>0</v>
      </c>
    </row>
    <row r="149" spans="1:7" x14ac:dyDescent="0.25">
      <c r="A149" s="62">
        <v>143</v>
      </c>
      <c r="B149" s="70"/>
      <c r="C149" s="60"/>
      <c r="D149" s="60"/>
      <c r="E149" s="63">
        <f>data11[[#This Row],[السعر  للشراء]]/$E$3</f>
        <v>0</v>
      </c>
      <c r="F149" s="63">
        <f>data11[[#This Row],[نسبة الربح]]+data11[[#This Row],[السعر  للشراء]]</f>
        <v>0</v>
      </c>
      <c r="G149" s="64">
        <f>data11[[#This Row],[الكمية ]]*data11[[#This Row],[سعر البيع ]]</f>
        <v>0</v>
      </c>
    </row>
    <row r="150" spans="1:7" x14ac:dyDescent="0.25">
      <c r="A150" s="60">
        <v>144</v>
      </c>
      <c r="B150" s="70"/>
      <c r="C150" s="60"/>
      <c r="D150" s="60"/>
      <c r="E150" s="63">
        <f>data11[[#This Row],[السعر  للشراء]]/$E$3</f>
        <v>0</v>
      </c>
      <c r="F150" s="63">
        <f>data11[[#This Row],[نسبة الربح]]+data11[[#This Row],[السعر  للشراء]]</f>
        <v>0</v>
      </c>
      <c r="G150" s="64">
        <f>data11[[#This Row],[الكمية ]]*data11[[#This Row],[سعر البيع ]]</f>
        <v>0</v>
      </c>
    </row>
    <row r="151" spans="1:7" x14ac:dyDescent="0.25">
      <c r="A151" s="62">
        <v>145</v>
      </c>
      <c r="B151" s="70"/>
      <c r="C151" s="60"/>
      <c r="D151" s="60"/>
      <c r="E151" s="63">
        <f>data11[[#This Row],[السعر  للشراء]]/$E$3</f>
        <v>0</v>
      </c>
      <c r="F151" s="63">
        <f>data11[[#This Row],[نسبة الربح]]+data11[[#This Row],[السعر  للشراء]]</f>
        <v>0</v>
      </c>
      <c r="G151" s="64">
        <f>data11[[#This Row],[الكمية ]]*data11[[#This Row],[سعر البيع ]]</f>
        <v>0</v>
      </c>
    </row>
    <row r="152" spans="1:7" x14ac:dyDescent="0.25">
      <c r="A152" s="60">
        <v>146</v>
      </c>
      <c r="B152" s="70"/>
      <c r="C152" s="60"/>
      <c r="D152" s="60"/>
      <c r="E152" s="63">
        <f>data11[[#This Row],[السعر  للشراء]]/$E$3</f>
        <v>0</v>
      </c>
      <c r="F152" s="63">
        <f>data11[[#This Row],[نسبة الربح]]+data11[[#This Row],[السعر  للشراء]]</f>
        <v>0</v>
      </c>
      <c r="G152" s="64">
        <f>data11[[#This Row],[الكمية ]]*data11[[#This Row],[سعر البيع ]]</f>
        <v>0</v>
      </c>
    </row>
    <row r="153" spans="1:7" x14ac:dyDescent="0.25">
      <c r="A153" s="62">
        <v>147</v>
      </c>
      <c r="B153" s="70"/>
      <c r="C153" s="60"/>
      <c r="D153" s="60"/>
      <c r="E153" s="63">
        <f>data11[[#This Row],[السعر  للشراء]]/$E$3</f>
        <v>0</v>
      </c>
      <c r="F153" s="63">
        <f>data11[[#This Row],[نسبة الربح]]+data11[[#This Row],[السعر  للشراء]]</f>
        <v>0</v>
      </c>
      <c r="G153" s="64">
        <f>data11[[#This Row],[الكمية ]]*data11[[#This Row],[سعر البيع ]]</f>
        <v>0</v>
      </c>
    </row>
    <row r="154" spans="1:7" x14ac:dyDescent="0.25">
      <c r="A154" s="60">
        <v>148</v>
      </c>
      <c r="B154" s="70"/>
      <c r="C154" s="60"/>
      <c r="D154" s="60"/>
      <c r="E154" s="63">
        <f>data11[[#This Row],[السعر  للشراء]]/$E$3</f>
        <v>0</v>
      </c>
      <c r="F154" s="63">
        <f>data11[[#This Row],[نسبة الربح]]+data11[[#This Row],[السعر  للشراء]]</f>
        <v>0</v>
      </c>
      <c r="G154" s="64">
        <f>data11[[#This Row],[الكمية ]]*data11[[#This Row],[سعر البيع ]]</f>
        <v>0</v>
      </c>
    </row>
    <row r="155" spans="1:7" x14ac:dyDescent="0.25">
      <c r="A155" s="62">
        <v>149</v>
      </c>
      <c r="B155" s="70"/>
      <c r="C155" s="60"/>
      <c r="D155" s="60"/>
      <c r="E155" s="63">
        <f>data11[[#This Row],[السعر  للشراء]]/$E$3</f>
        <v>0</v>
      </c>
      <c r="F155" s="63">
        <f>data11[[#This Row],[نسبة الربح]]+data11[[#This Row],[السعر  للشراء]]</f>
        <v>0</v>
      </c>
      <c r="G155" s="64">
        <f>data11[[#This Row],[الكمية ]]*data11[[#This Row],[سعر البيع ]]</f>
        <v>0</v>
      </c>
    </row>
    <row r="156" spans="1:7" x14ac:dyDescent="0.25">
      <c r="A156" s="60">
        <v>150</v>
      </c>
      <c r="B156" s="70"/>
      <c r="C156" s="60"/>
      <c r="D156" s="60"/>
      <c r="E156" s="63">
        <f>data11[[#This Row],[السعر  للشراء]]/$E$3</f>
        <v>0</v>
      </c>
      <c r="F156" s="63">
        <f>data11[[#This Row],[نسبة الربح]]+data11[[#This Row],[السعر  للشراء]]</f>
        <v>0</v>
      </c>
      <c r="G156" s="64">
        <f>data11[[#This Row],[الكمية ]]*data11[[#This Row],[سعر البيع ]]</f>
        <v>0</v>
      </c>
    </row>
    <row r="157" spans="1:7" x14ac:dyDescent="0.25">
      <c r="A157" s="57">
        <v>151</v>
      </c>
      <c r="B157" s="70"/>
      <c r="C157" s="60"/>
      <c r="D157" s="60"/>
      <c r="E157" s="63">
        <f>data11[[#This Row],[السعر  للشراء]]/$E$3</f>
        <v>0</v>
      </c>
      <c r="F157" s="63">
        <f>data11[[#This Row],[نسبة الربح]]+data11[[#This Row],[السعر  للشراء]]</f>
        <v>0</v>
      </c>
      <c r="G157" s="64">
        <f>data11[[#This Row],[الكمية ]]*data11[[#This Row],[سعر البيع ]]</f>
        <v>0</v>
      </c>
    </row>
    <row r="158" spans="1:7" x14ac:dyDescent="0.25">
      <c r="A158" s="60">
        <v>152</v>
      </c>
      <c r="B158" s="70"/>
      <c r="C158" s="60"/>
      <c r="D158" s="60"/>
      <c r="E158" s="63">
        <f>data11[[#This Row],[السعر  للشراء]]/$E$3</f>
        <v>0</v>
      </c>
      <c r="F158" s="63">
        <f>data11[[#This Row],[نسبة الربح]]+data11[[#This Row],[السعر  للشراء]]</f>
        <v>0</v>
      </c>
      <c r="G158" s="64">
        <f>data11[[#This Row],[الكمية ]]*data11[[#This Row],[سعر البيع ]]</f>
        <v>0</v>
      </c>
    </row>
    <row r="159" spans="1:7" x14ac:dyDescent="0.25">
      <c r="A159" s="62">
        <v>153</v>
      </c>
      <c r="B159" s="70"/>
      <c r="C159" s="60"/>
      <c r="D159" s="60"/>
      <c r="E159" s="63">
        <f>data11[[#This Row],[السعر  للشراء]]/$E$3</f>
        <v>0</v>
      </c>
      <c r="F159" s="63">
        <f>data11[[#This Row],[نسبة الربح]]+data11[[#This Row],[السعر  للشراء]]</f>
        <v>0</v>
      </c>
      <c r="G159" s="64">
        <f>data11[[#This Row],[الكمية ]]*data11[[#This Row],[سعر البيع ]]</f>
        <v>0</v>
      </c>
    </row>
    <row r="160" spans="1:7" x14ac:dyDescent="0.25">
      <c r="A160" s="60">
        <v>154</v>
      </c>
      <c r="B160" s="70"/>
      <c r="C160" s="60"/>
      <c r="D160" s="60"/>
      <c r="E160" s="63">
        <f>data11[[#This Row],[السعر  للشراء]]/$E$3</f>
        <v>0</v>
      </c>
      <c r="F160" s="63">
        <f>data11[[#This Row],[نسبة الربح]]+data11[[#This Row],[السعر  للشراء]]</f>
        <v>0</v>
      </c>
      <c r="G160" s="64">
        <f>data11[[#This Row],[الكمية ]]*data11[[#This Row],[سعر البيع ]]</f>
        <v>0</v>
      </c>
    </row>
    <row r="161" spans="1:7" x14ac:dyDescent="0.25">
      <c r="A161" s="62">
        <v>155</v>
      </c>
      <c r="B161" s="70"/>
      <c r="C161" s="60"/>
      <c r="D161" s="60"/>
      <c r="E161" s="63">
        <f>data11[[#This Row],[السعر  للشراء]]/$E$3</f>
        <v>0</v>
      </c>
      <c r="F161" s="63">
        <f>data11[[#This Row],[نسبة الربح]]+data11[[#This Row],[السعر  للشراء]]</f>
        <v>0</v>
      </c>
      <c r="G161" s="64">
        <f>data11[[#This Row],[الكمية ]]*data11[[#This Row],[سعر البيع ]]</f>
        <v>0</v>
      </c>
    </row>
    <row r="162" spans="1:7" x14ac:dyDescent="0.25">
      <c r="A162" s="60">
        <v>156</v>
      </c>
      <c r="B162" s="70"/>
      <c r="C162" s="60"/>
      <c r="D162" s="60"/>
      <c r="E162" s="63">
        <f>data11[[#This Row],[السعر  للشراء]]/$E$3</f>
        <v>0</v>
      </c>
      <c r="F162" s="63">
        <f>data11[[#This Row],[نسبة الربح]]+data11[[#This Row],[السعر  للشراء]]</f>
        <v>0</v>
      </c>
      <c r="G162" s="64">
        <f>data11[[#This Row],[الكمية ]]*data11[[#This Row],[سعر البيع ]]</f>
        <v>0</v>
      </c>
    </row>
    <row r="163" spans="1:7" x14ac:dyDescent="0.25">
      <c r="A163" s="62">
        <v>157</v>
      </c>
      <c r="B163" s="70"/>
      <c r="C163" s="60"/>
      <c r="D163" s="60"/>
      <c r="E163" s="63">
        <f>data11[[#This Row],[السعر  للشراء]]/$E$3</f>
        <v>0</v>
      </c>
      <c r="F163" s="63">
        <f>data11[[#This Row],[نسبة الربح]]+data11[[#This Row],[السعر  للشراء]]</f>
        <v>0</v>
      </c>
      <c r="G163" s="64">
        <f>data11[[#This Row],[الكمية ]]*data11[[#This Row],[سعر البيع ]]</f>
        <v>0</v>
      </c>
    </row>
    <row r="164" spans="1:7" x14ac:dyDescent="0.25">
      <c r="A164" s="60">
        <v>158</v>
      </c>
      <c r="B164" s="70"/>
      <c r="C164" s="60"/>
      <c r="D164" s="60"/>
      <c r="E164" s="63">
        <f>data11[[#This Row],[السعر  للشراء]]/$E$3</f>
        <v>0</v>
      </c>
      <c r="F164" s="63">
        <f>data11[[#This Row],[نسبة الربح]]+data11[[#This Row],[السعر  للشراء]]</f>
        <v>0</v>
      </c>
      <c r="G164" s="64">
        <f>data11[[#This Row],[الكمية ]]*data11[[#This Row],[سعر البيع ]]</f>
        <v>0</v>
      </c>
    </row>
    <row r="165" spans="1:7" x14ac:dyDescent="0.25">
      <c r="A165" s="62">
        <v>159</v>
      </c>
      <c r="B165" s="70"/>
      <c r="C165" s="60"/>
      <c r="D165" s="60"/>
      <c r="E165" s="63">
        <f>data11[[#This Row],[السعر  للشراء]]/$E$3</f>
        <v>0</v>
      </c>
      <c r="F165" s="63">
        <f>data11[[#This Row],[نسبة الربح]]+data11[[#This Row],[السعر  للشراء]]</f>
        <v>0</v>
      </c>
      <c r="G165" s="64">
        <f>data11[[#This Row],[الكمية ]]*data11[[#This Row],[سعر البيع ]]</f>
        <v>0</v>
      </c>
    </row>
    <row r="166" spans="1:7" x14ac:dyDescent="0.25">
      <c r="A166" s="60">
        <v>160</v>
      </c>
      <c r="B166" s="70"/>
      <c r="C166" s="60"/>
      <c r="D166" s="60"/>
      <c r="E166" s="63">
        <f>data11[[#This Row],[السعر  للشراء]]/$E$3</f>
        <v>0</v>
      </c>
      <c r="F166" s="63">
        <f>data11[[#This Row],[نسبة الربح]]+data11[[#This Row],[السعر  للشراء]]</f>
        <v>0</v>
      </c>
      <c r="G166" s="64">
        <f>data11[[#This Row],[الكمية ]]*data11[[#This Row],[سعر البيع ]]</f>
        <v>0</v>
      </c>
    </row>
    <row r="167" spans="1:7" x14ac:dyDescent="0.25">
      <c r="A167" s="57">
        <v>161</v>
      </c>
      <c r="B167" s="70"/>
      <c r="C167" s="60"/>
      <c r="D167" s="60"/>
      <c r="E167" s="63">
        <f>data11[[#This Row],[السعر  للشراء]]/$E$3</f>
        <v>0</v>
      </c>
      <c r="F167" s="63">
        <f>data11[[#This Row],[نسبة الربح]]+data11[[#This Row],[السعر  للشراء]]</f>
        <v>0</v>
      </c>
      <c r="G167" s="64">
        <f>data11[[#This Row],[الكمية ]]*data11[[#This Row],[سعر البيع ]]</f>
        <v>0</v>
      </c>
    </row>
    <row r="168" spans="1:7" x14ac:dyDescent="0.25">
      <c r="A168" s="60">
        <v>162</v>
      </c>
      <c r="B168" s="70"/>
      <c r="C168" s="60"/>
      <c r="D168" s="60"/>
      <c r="E168" s="63">
        <f>data11[[#This Row],[السعر  للشراء]]/$E$3</f>
        <v>0</v>
      </c>
      <c r="F168" s="63">
        <f>data11[[#This Row],[نسبة الربح]]+data11[[#This Row],[السعر  للشراء]]</f>
        <v>0</v>
      </c>
      <c r="G168" s="64">
        <f>data11[[#This Row],[الكمية ]]*data11[[#This Row],[سعر البيع ]]</f>
        <v>0</v>
      </c>
    </row>
    <row r="169" spans="1:7" x14ac:dyDescent="0.25">
      <c r="A169" s="62">
        <v>163</v>
      </c>
      <c r="B169" s="70"/>
      <c r="C169" s="60"/>
      <c r="D169" s="60"/>
      <c r="E169" s="63">
        <f>data11[[#This Row],[السعر  للشراء]]/$E$3</f>
        <v>0</v>
      </c>
      <c r="F169" s="63">
        <f>data11[[#This Row],[نسبة الربح]]+data11[[#This Row],[السعر  للشراء]]</f>
        <v>0</v>
      </c>
      <c r="G169" s="64">
        <f>data11[[#This Row],[الكمية ]]*data11[[#This Row],[سعر البيع ]]</f>
        <v>0</v>
      </c>
    </row>
    <row r="170" spans="1:7" x14ac:dyDescent="0.25">
      <c r="A170" s="60">
        <v>164</v>
      </c>
      <c r="B170" s="70"/>
      <c r="C170" s="60"/>
      <c r="D170" s="60"/>
      <c r="E170" s="63">
        <f>data11[[#This Row],[السعر  للشراء]]/$E$3</f>
        <v>0</v>
      </c>
      <c r="F170" s="63">
        <f>data11[[#This Row],[نسبة الربح]]+data11[[#This Row],[السعر  للشراء]]</f>
        <v>0</v>
      </c>
      <c r="G170" s="64">
        <f>data11[[#This Row],[الكمية ]]*data11[[#This Row],[سعر البيع ]]</f>
        <v>0</v>
      </c>
    </row>
    <row r="171" spans="1:7" x14ac:dyDescent="0.25">
      <c r="A171" s="62">
        <v>165</v>
      </c>
      <c r="B171" s="70"/>
      <c r="C171" s="60"/>
      <c r="D171" s="60"/>
      <c r="E171" s="63">
        <f>data11[[#This Row],[السعر  للشراء]]/$E$3</f>
        <v>0</v>
      </c>
      <c r="F171" s="63">
        <f>data11[[#This Row],[نسبة الربح]]+data11[[#This Row],[السعر  للشراء]]</f>
        <v>0</v>
      </c>
      <c r="G171" s="64">
        <f>data11[[#This Row],[الكمية ]]*data11[[#This Row],[سعر البيع ]]</f>
        <v>0</v>
      </c>
    </row>
    <row r="172" spans="1:7" x14ac:dyDescent="0.25">
      <c r="A172" s="60">
        <v>166</v>
      </c>
      <c r="B172" s="70"/>
      <c r="C172" s="60"/>
      <c r="D172" s="60"/>
      <c r="E172" s="63">
        <f>data11[[#This Row],[السعر  للشراء]]/$E$3</f>
        <v>0</v>
      </c>
      <c r="F172" s="63">
        <f>data11[[#This Row],[نسبة الربح]]+data11[[#This Row],[السعر  للشراء]]</f>
        <v>0</v>
      </c>
      <c r="G172" s="64">
        <f>data11[[#This Row],[الكمية ]]*data11[[#This Row],[سعر البيع ]]</f>
        <v>0</v>
      </c>
    </row>
    <row r="173" spans="1:7" x14ac:dyDescent="0.25">
      <c r="A173" s="62">
        <v>167</v>
      </c>
      <c r="B173" s="70"/>
      <c r="C173" s="60"/>
      <c r="D173" s="60"/>
      <c r="E173" s="63">
        <f>data11[[#This Row],[السعر  للشراء]]/$E$3</f>
        <v>0</v>
      </c>
      <c r="F173" s="63">
        <f>data11[[#This Row],[نسبة الربح]]+data11[[#This Row],[السعر  للشراء]]</f>
        <v>0</v>
      </c>
      <c r="G173" s="64">
        <f>data11[[#This Row],[الكمية ]]*data11[[#This Row],[سعر البيع ]]</f>
        <v>0</v>
      </c>
    </row>
    <row r="174" spans="1:7" x14ac:dyDescent="0.25">
      <c r="A174" s="60">
        <v>168</v>
      </c>
      <c r="B174" s="70"/>
      <c r="C174" s="60"/>
      <c r="D174" s="60"/>
      <c r="E174" s="63">
        <f>data11[[#This Row],[السعر  للشراء]]/$E$3</f>
        <v>0</v>
      </c>
      <c r="F174" s="63">
        <f>data11[[#This Row],[نسبة الربح]]+data11[[#This Row],[السعر  للشراء]]</f>
        <v>0</v>
      </c>
      <c r="G174" s="64">
        <f>data11[[#This Row],[الكمية ]]*data11[[#This Row],[سعر البيع ]]</f>
        <v>0</v>
      </c>
    </row>
    <row r="175" spans="1:7" x14ac:dyDescent="0.25">
      <c r="A175" s="62">
        <v>169</v>
      </c>
      <c r="B175" s="70"/>
      <c r="C175" s="60"/>
      <c r="D175" s="60"/>
      <c r="E175" s="63">
        <f>data11[[#This Row],[السعر  للشراء]]/$E$3</f>
        <v>0</v>
      </c>
      <c r="F175" s="63">
        <f>data11[[#This Row],[نسبة الربح]]+data11[[#This Row],[السعر  للشراء]]</f>
        <v>0</v>
      </c>
      <c r="G175" s="64">
        <f>data11[[#This Row],[الكمية ]]*data11[[#This Row],[سعر البيع ]]</f>
        <v>0</v>
      </c>
    </row>
    <row r="176" spans="1:7" x14ac:dyDescent="0.25">
      <c r="A176" s="60">
        <v>170</v>
      </c>
      <c r="B176" s="70"/>
      <c r="C176" s="60"/>
      <c r="D176" s="60"/>
      <c r="E176" s="63">
        <f>data11[[#This Row],[السعر  للشراء]]/$E$3</f>
        <v>0</v>
      </c>
      <c r="F176" s="63">
        <f>data11[[#This Row],[نسبة الربح]]+data11[[#This Row],[السعر  للشراء]]</f>
        <v>0</v>
      </c>
      <c r="G176" s="64">
        <f>data11[[#This Row],[الكمية ]]*data11[[#This Row],[سعر البيع ]]</f>
        <v>0</v>
      </c>
    </row>
    <row r="177" spans="1:7" x14ac:dyDescent="0.25">
      <c r="A177" s="57">
        <v>171</v>
      </c>
      <c r="B177" s="70"/>
      <c r="C177" s="60"/>
      <c r="D177" s="60"/>
      <c r="E177" s="63">
        <f>data11[[#This Row],[السعر  للشراء]]/$E$3</f>
        <v>0</v>
      </c>
      <c r="F177" s="63">
        <f>data11[[#This Row],[نسبة الربح]]+data11[[#This Row],[السعر  للشراء]]</f>
        <v>0</v>
      </c>
      <c r="G177" s="64">
        <f>data11[[#This Row],[الكمية ]]*data11[[#This Row],[سعر البيع ]]</f>
        <v>0</v>
      </c>
    </row>
    <row r="178" spans="1:7" x14ac:dyDescent="0.25">
      <c r="A178" s="60">
        <v>172</v>
      </c>
      <c r="B178" s="70"/>
      <c r="C178" s="60"/>
      <c r="D178" s="60"/>
      <c r="E178" s="63">
        <f>data11[[#This Row],[السعر  للشراء]]/$E$3</f>
        <v>0</v>
      </c>
      <c r="F178" s="63">
        <f>data11[[#This Row],[نسبة الربح]]+data11[[#This Row],[السعر  للشراء]]</f>
        <v>0</v>
      </c>
      <c r="G178" s="64">
        <f>data11[[#This Row],[الكمية ]]*data11[[#This Row],[سعر البيع ]]</f>
        <v>0</v>
      </c>
    </row>
    <row r="179" spans="1:7" x14ac:dyDescent="0.25">
      <c r="A179" s="62">
        <v>173</v>
      </c>
      <c r="B179" s="70"/>
      <c r="C179" s="60"/>
      <c r="D179" s="60"/>
      <c r="E179" s="63">
        <f>data11[[#This Row],[السعر  للشراء]]/$E$3</f>
        <v>0</v>
      </c>
      <c r="F179" s="63">
        <f>data11[[#This Row],[نسبة الربح]]+data11[[#This Row],[السعر  للشراء]]</f>
        <v>0</v>
      </c>
      <c r="G179" s="64">
        <f>data11[[#This Row],[الكمية ]]*data11[[#This Row],[سعر البيع ]]</f>
        <v>0</v>
      </c>
    </row>
    <row r="180" spans="1:7" x14ac:dyDescent="0.25">
      <c r="A180" s="60">
        <v>174</v>
      </c>
      <c r="B180" s="70"/>
      <c r="C180" s="60"/>
      <c r="D180" s="60"/>
      <c r="E180" s="63">
        <f>data11[[#This Row],[السعر  للشراء]]/$E$3</f>
        <v>0</v>
      </c>
      <c r="F180" s="63">
        <f>data11[[#This Row],[نسبة الربح]]+data11[[#This Row],[السعر  للشراء]]</f>
        <v>0</v>
      </c>
      <c r="G180" s="64">
        <f>data11[[#This Row],[الكمية ]]*data11[[#This Row],[سعر البيع ]]</f>
        <v>0</v>
      </c>
    </row>
    <row r="181" spans="1:7" x14ac:dyDescent="0.25">
      <c r="A181" s="62">
        <v>175</v>
      </c>
      <c r="B181" s="70"/>
      <c r="C181" s="60"/>
      <c r="D181" s="60"/>
      <c r="E181" s="63">
        <f>data11[[#This Row],[السعر  للشراء]]/$E$3</f>
        <v>0</v>
      </c>
      <c r="F181" s="63">
        <f>data11[[#This Row],[نسبة الربح]]+data11[[#This Row],[السعر  للشراء]]</f>
        <v>0</v>
      </c>
      <c r="G181" s="64">
        <f>data11[[#This Row],[الكمية ]]*data11[[#This Row],[سعر البيع ]]</f>
        <v>0</v>
      </c>
    </row>
    <row r="182" spans="1:7" x14ac:dyDescent="0.25">
      <c r="A182" s="60">
        <v>176</v>
      </c>
      <c r="B182" s="70"/>
      <c r="C182" s="60"/>
      <c r="D182" s="60"/>
      <c r="E182" s="63">
        <f>data11[[#This Row],[السعر  للشراء]]/$E$3</f>
        <v>0</v>
      </c>
      <c r="F182" s="63">
        <f>data11[[#This Row],[نسبة الربح]]+data11[[#This Row],[السعر  للشراء]]</f>
        <v>0</v>
      </c>
      <c r="G182" s="64">
        <f>data11[[#This Row],[الكمية ]]*data11[[#This Row],[سعر البيع ]]</f>
        <v>0</v>
      </c>
    </row>
    <row r="183" spans="1:7" x14ac:dyDescent="0.25">
      <c r="A183" s="62">
        <v>177</v>
      </c>
      <c r="B183" s="70"/>
      <c r="C183" s="60"/>
      <c r="D183" s="60"/>
      <c r="E183" s="63">
        <f>data11[[#This Row],[السعر  للشراء]]/$E$3</f>
        <v>0</v>
      </c>
      <c r="F183" s="63">
        <f>data11[[#This Row],[نسبة الربح]]+data11[[#This Row],[السعر  للشراء]]</f>
        <v>0</v>
      </c>
      <c r="G183" s="64">
        <f>data11[[#This Row],[الكمية ]]*data11[[#This Row],[سعر البيع ]]</f>
        <v>0</v>
      </c>
    </row>
    <row r="184" spans="1:7" x14ac:dyDescent="0.25">
      <c r="A184" s="60">
        <v>178</v>
      </c>
      <c r="B184" s="70"/>
      <c r="C184" s="60"/>
      <c r="D184" s="60"/>
      <c r="E184" s="63">
        <f>data11[[#This Row],[السعر  للشراء]]/$E$3</f>
        <v>0</v>
      </c>
      <c r="F184" s="63">
        <f>data11[[#This Row],[نسبة الربح]]+data11[[#This Row],[السعر  للشراء]]</f>
        <v>0</v>
      </c>
      <c r="G184" s="64">
        <f>data11[[#This Row],[الكمية ]]*data11[[#This Row],[سعر البيع ]]</f>
        <v>0</v>
      </c>
    </row>
    <row r="185" spans="1:7" x14ac:dyDescent="0.25">
      <c r="A185" s="62">
        <v>179</v>
      </c>
      <c r="B185" s="70"/>
      <c r="C185" s="60"/>
      <c r="D185" s="60"/>
      <c r="E185" s="63">
        <f>data11[[#This Row],[السعر  للشراء]]/$E$3</f>
        <v>0</v>
      </c>
      <c r="F185" s="63">
        <f>data11[[#This Row],[نسبة الربح]]+data11[[#This Row],[السعر  للشراء]]</f>
        <v>0</v>
      </c>
      <c r="G185" s="64">
        <f>data11[[#This Row],[الكمية ]]*data11[[#This Row],[سعر البيع ]]</f>
        <v>0</v>
      </c>
    </row>
    <row r="186" spans="1:7" x14ac:dyDescent="0.25">
      <c r="A186" s="60">
        <v>180</v>
      </c>
      <c r="B186" s="70"/>
      <c r="C186" s="60"/>
      <c r="D186" s="60"/>
      <c r="E186" s="63">
        <f>data11[[#This Row],[السعر  للشراء]]/$E$3</f>
        <v>0</v>
      </c>
      <c r="F186" s="63">
        <f>data11[[#This Row],[نسبة الربح]]+data11[[#This Row],[السعر  للشراء]]</f>
        <v>0</v>
      </c>
      <c r="G186" s="64">
        <f>data11[[#This Row],[الكمية ]]*data11[[#This Row],[سعر البيع ]]</f>
        <v>0</v>
      </c>
    </row>
    <row r="187" spans="1:7" x14ac:dyDescent="0.25">
      <c r="A187" s="57">
        <v>181</v>
      </c>
      <c r="B187" s="70"/>
      <c r="C187" s="60"/>
      <c r="D187" s="60"/>
      <c r="E187" s="60">
        <f>data11[[#This Row],[السعر  للشراء]]/$E$3</f>
        <v>0</v>
      </c>
      <c r="F187" s="60">
        <f>data11[[#This Row],[نسبة الربح]]+data11[[#This Row],[السعر  للشراء]]</f>
        <v>0</v>
      </c>
      <c r="G187" s="61">
        <f>data11[[#This Row],[الكمية ]]*data11[[#This Row],[سعر البيع ]]</f>
        <v>0</v>
      </c>
    </row>
    <row r="188" spans="1:7" x14ac:dyDescent="0.25">
      <c r="A188" s="60">
        <v>182</v>
      </c>
      <c r="B188" s="70"/>
      <c r="C188" s="60"/>
      <c r="D188" s="60"/>
      <c r="E188" s="60">
        <f>data11[[#This Row],[السعر  للشراء]]/$E$3</f>
        <v>0</v>
      </c>
      <c r="F188" s="60">
        <f>data11[[#This Row],[نسبة الربح]]+data11[[#This Row],[السعر  للشراء]]</f>
        <v>0</v>
      </c>
      <c r="G188" s="61">
        <f>data11[[#This Row],[الكمية ]]*data11[[#This Row],[سعر البيع ]]</f>
        <v>0</v>
      </c>
    </row>
    <row r="189" spans="1:7" x14ac:dyDescent="0.25">
      <c r="A189" s="62">
        <v>183</v>
      </c>
      <c r="B189" s="70"/>
      <c r="C189" s="60"/>
      <c r="D189" s="60"/>
      <c r="E189" s="60">
        <f>data11[[#This Row],[السعر  للشراء]]/$E$3</f>
        <v>0</v>
      </c>
      <c r="F189" s="60">
        <f>data11[[#This Row],[نسبة الربح]]+data11[[#This Row],[السعر  للشراء]]</f>
        <v>0</v>
      </c>
      <c r="G189" s="61">
        <f>data11[[#This Row],[الكمية ]]*data11[[#This Row],[سعر البيع ]]</f>
        <v>0</v>
      </c>
    </row>
    <row r="190" spans="1:7" x14ac:dyDescent="0.25">
      <c r="A190" s="60">
        <v>184</v>
      </c>
      <c r="B190" s="70"/>
      <c r="C190" s="60"/>
      <c r="D190" s="60"/>
      <c r="E190" s="60">
        <f>data11[[#This Row],[السعر  للشراء]]/$E$3</f>
        <v>0</v>
      </c>
      <c r="F190" s="60">
        <f>data11[[#This Row],[نسبة الربح]]+data11[[#This Row],[السعر  للشراء]]</f>
        <v>0</v>
      </c>
      <c r="G190" s="61">
        <f>data11[[#This Row],[الكمية ]]*data11[[#This Row],[سعر البيع ]]</f>
        <v>0</v>
      </c>
    </row>
    <row r="191" spans="1:7" x14ac:dyDescent="0.25">
      <c r="A191" s="62">
        <v>185</v>
      </c>
      <c r="B191" s="70"/>
      <c r="C191" s="60"/>
      <c r="D191" s="60"/>
      <c r="E191" s="60">
        <f>data11[[#This Row],[السعر  للشراء]]/$E$3</f>
        <v>0</v>
      </c>
      <c r="F191" s="60">
        <f>data11[[#This Row],[نسبة الربح]]+data11[[#This Row],[السعر  للشراء]]</f>
        <v>0</v>
      </c>
      <c r="G191" s="61">
        <f>data11[[#This Row],[الكمية ]]*data11[[#This Row],[سعر البيع ]]</f>
        <v>0</v>
      </c>
    </row>
    <row r="192" spans="1:7" x14ac:dyDescent="0.25">
      <c r="A192" s="60">
        <v>186</v>
      </c>
      <c r="B192" s="70"/>
      <c r="C192" s="60"/>
      <c r="D192" s="60"/>
      <c r="E192" s="60">
        <f>data11[[#This Row],[السعر  للشراء]]/$E$3</f>
        <v>0</v>
      </c>
      <c r="F192" s="60">
        <f>data11[[#This Row],[نسبة الربح]]+data11[[#This Row],[السعر  للشراء]]</f>
        <v>0</v>
      </c>
      <c r="G192" s="61">
        <f>data11[[#This Row],[الكمية ]]*data11[[#This Row],[سعر البيع ]]</f>
        <v>0</v>
      </c>
    </row>
    <row r="193" spans="1:7" x14ac:dyDescent="0.25">
      <c r="A193" s="62">
        <v>187</v>
      </c>
      <c r="B193" s="70"/>
      <c r="C193" s="60"/>
      <c r="D193" s="60"/>
      <c r="E193" s="60">
        <f>data11[[#This Row],[السعر  للشراء]]/$E$3</f>
        <v>0</v>
      </c>
      <c r="F193" s="60">
        <f>data11[[#This Row],[نسبة الربح]]+data11[[#This Row],[السعر  للشراء]]</f>
        <v>0</v>
      </c>
      <c r="G193" s="61">
        <f>data11[[#This Row],[الكمية ]]*data11[[#This Row],[سعر البيع ]]</f>
        <v>0</v>
      </c>
    </row>
    <row r="194" spans="1:7" x14ac:dyDescent="0.25">
      <c r="A194" s="60">
        <v>188</v>
      </c>
      <c r="B194" s="70"/>
      <c r="C194" s="60"/>
      <c r="D194" s="60"/>
      <c r="E194" s="60">
        <f>data11[[#This Row],[السعر  للشراء]]/$E$3</f>
        <v>0</v>
      </c>
      <c r="F194" s="60">
        <f>data11[[#This Row],[نسبة الربح]]+data11[[#This Row],[السعر  للشراء]]</f>
        <v>0</v>
      </c>
      <c r="G194" s="61">
        <f>data11[[#This Row],[الكمية ]]*data11[[#This Row],[سعر البيع ]]</f>
        <v>0</v>
      </c>
    </row>
    <row r="195" spans="1:7" x14ac:dyDescent="0.25">
      <c r="A195" s="62">
        <v>189</v>
      </c>
      <c r="B195" s="70"/>
      <c r="C195" s="60"/>
      <c r="D195" s="60"/>
      <c r="E195" s="60">
        <f>data11[[#This Row],[السعر  للشراء]]/$E$3</f>
        <v>0</v>
      </c>
      <c r="F195" s="60">
        <f>data11[[#This Row],[نسبة الربح]]+data11[[#This Row],[السعر  للشراء]]</f>
        <v>0</v>
      </c>
      <c r="G195" s="61">
        <f>data11[[#This Row],[الكمية ]]*data11[[#This Row],[سعر البيع ]]</f>
        <v>0</v>
      </c>
    </row>
    <row r="196" spans="1:7" x14ac:dyDescent="0.25">
      <c r="A196" s="60">
        <v>190</v>
      </c>
      <c r="B196" s="70"/>
      <c r="C196" s="60"/>
      <c r="D196" s="60"/>
      <c r="E196" s="60">
        <f>data11[[#This Row],[السعر  للشراء]]/$E$3</f>
        <v>0</v>
      </c>
      <c r="F196" s="60">
        <f>data11[[#This Row],[نسبة الربح]]+data11[[#This Row],[السعر  للشراء]]</f>
        <v>0</v>
      </c>
      <c r="G196" s="61">
        <f>data11[[#This Row],[الكمية ]]*data11[[#This Row],[سعر البيع ]]</f>
        <v>0</v>
      </c>
    </row>
    <row r="197" spans="1:7" x14ac:dyDescent="0.25">
      <c r="A197" s="57">
        <v>191</v>
      </c>
      <c r="B197" s="70"/>
      <c r="C197" s="60"/>
      <c r="D197" s="60"/>
      <c r="E197" s="60">
        <f>data11[[#This Row],[السعر  للشراء]]/$E$3</f>
        <v>0</v>
      </c>
      <c r="F197" s="60">
        <f>data11[[#This Row],[نسبة الربح]]+data11[[#This Row],[السعر  للشراء]]</f>
        <v>0</v>
      </c>
      <c r="G197" s="61">
        <f>data11[[#This Row],[الكمية ]]*data11[[#This Row],[سعر البيع ]]</f>
        <v>0</v>
      </c>
    </row>
    <row r="198" spans="1:7" x14ac:dyDescent="0.25">
      <c r="A198" s="60">
        <v>192</v>
      </c>
      <c r="B198" s="70"/>
      <c r="C198" s="60"/>
      <c r="D198" s="60"/>
      <c r="E198" s="60">
        <f>data11[[#This Row],[السعر  للشراء]]/$E$3</f>
        <v>0</v>
      </c>
      <c r="F198" s="60">
        <f>data11[[#This Row],[نسبة الربح]]+data11[[#This Row],[السعر  للشراء]]</f>
        <v>0</v>
      </c>
      <c r="G198" s="61">
        <f>data11[[#This Row],[الكمية ]]*data11[[#This Row],[سعر البيع ]]</f>
        <v>0</v>
      </c>
    </row>
    <row r="199" spans="1:7" x14ac:dyDescent="0.25">
      <c r="A199" s="62">
        <v>193</v>
      </c>
      <c r="B199" s="70"/>
      <c r="C199" s="60"/>
      <c r="D199" s="60"/>
      <c r="E199" s="60">
        <f>data11[[#This Row],[السعر  للشراء]]/$E$3</f>
        <v>0</v>
      </c>
      <c r="F199" s="60">
        <f>data11[[#This Row],[نسبة الربح]]+data11[[#This Row],[السعر  للشراء]]</f>
        <v>0</v>
      </c>
      <c r="G199" s="61">
        <f>data11[[#This Row],[الكمية ]]*data11[[#This Row],[سعر البيع ]]</f>
        <v>0</v>
      </c>
    </row>
    <row r="200" spans="1:7" x14ac:dyDescent="0.25">
      <c r="A200" s="60">
        <v>194</v>
      </c>
      <c r="B200" s="70"/>
      <c r="C200" s="60"/>
      <c r="D200" s="60"/>
      <c r="E200" s="60">
        <f>data11[[#This Row],[السعر  للشراء]]/$E$3</f>
        <v>0</v>
      </c>
      <c r="F200" s="60">
        <f>data11[[#This Row],[نسبة الربح]]+data11[[#This Row],[السعر  للشراء]]</f>
        <v>0</v>
      </c>
      <c r="G200" s="61">
        <f>data11[[#This Row],[الكمية ]]*data11[[#This Row],[سعر البيع ]]</f>
        <v>0</v>
      </c>
    </row>
    <row r="201" spans="1:7" x14ac:dyDescent="0.25">
      <c r="A201" s="62">
        <v>195</v>
      </c>
      <c r="B201" s="70"/>
      <c r="C201" s="60"/>
      <c r="D201" s="60"/>
      <c r="E201" s="60">
        <f>data11[[#This Row],[السعر  للشراء]]/$E$3</f>
        <v>0</v>
      </c>
      <c r="F201" s="60">
        <f>data11[[#This Row],[نسبة الربح]]+data11[[#This Row],[السعر  للشراء]]</f>
        <v>0</v>
      </c>
      <c r="G201" s="61">
        <f>data11[[#This Row],[الكمية ]]*data11[[#This Row],[سعر البيع ]]</f>
        <v>0</v>
      </c>
    </row>
    <row r="202" spans="1:7" x14ac:dyDescent="0.25">
      <c r="A202" s="60">
        <v>196</v>
      </c>
      <c r="B202" s="70"/>
      <c r="C202" s="60"/>
      <c r="D202" s="60"/>
      <c r="E202" s="60">
        <f>data11[[#This Row],[السعر  للشراء]]/$E$3</f>
        <v>0</v>
      </c>
      <c r="F202" s="60">
        <f>data11[[#This Row],[نسبة الربح]]+data11[[#This Row],[السعر  للشراء]]</f>
        <v>0</v>
      </c>
      <c r="G202" s="61">
        <f>data11[[#This Row],[الكمية ]]*data11[[#This Row],[سعر البيع ]]</f>
        <v>0</v>
      </c>
    </row>
    <row r="203" spans="1:7" x14ac:dyDescent="0.25">
      <c r="A203" s="62">
        <v>197</v>
      </c>
      <c r="B203" s="70"/>
      <c r="C203" s="60"/>
      <c r="D203" s="60"/>
      <c r="E203" s="60">
        <f>data11[[#This Row],[السعر  للشراء]]/$E$3</f>
        <v>0</v>
      </c>
      <c r="F203" s="60">
        <f>data11[[#This Row],[نسبة الربح]]+data11[[#This Row],[السعر  للشراء]]</f>
        <v>0</v>
      </c>
      <c r="G203" s="61">
        <f>data11[[#This Row],[الكمية ]]*data11[[#This Row],[سعر البيع ]]</f>
        <v>0</v>
      </c>
    </row>
    <row r="204" spans="1:7" x14ac:dyDescent="0.25">
      <c r="A204" s="60">
        <v>198</v>
      </c>
      <c r="B204" s="70"/>
      <c r="C204" s="60"/>
      <c r="D204" s="60"/>
      <c r="E204" s="60">
        <f>data11[[#This Row],[السعر  للشراء]]/$E$3</f>
        <v>0</v>
      </c>
      <c r="F204" s="60">
        <f>data11[[#This Row],[نسبة الربح]]+data11[[#This Row],[السعر  للشراء]]</f>
        <v>0</v>
      </c>
      <c r="G204" s="61">
        <f>data11[[#This Row],[الكمية ]]*data11[[#This Row],[سعر البيع ]]</f>
        <v>0</v>
      </c>
    </row>
    <row r="205" spans="1:7" x14ac:dyDescent="0.25">
      <c r="A205" s="62">
        <v>199</v>
      </c>
      <c r="B205" s="70"/>
      <c r="C205" s="60"/>
      <c r="D205" s="60"/>
      <c r="E205" s="60">
        <f>data11[[#This Row],[السعر  للشراء]]/$E$3</f>
        <v>0</v>
      </c>
      <c r="F205" s="60">
        <f>data11[[#This Row],[نسبة الربح]]+data11[[#This Row],[السعر  للشراء]]</f>
        <v>0</v>
      </c>
      <c r="G205" s="61">
        <f>data11[[#This Row],[الكمية ]]*data11[[#This Row],[سعر البيع ]]</f>
        <v>0</v>
      </c>
    </row>
    <row r="206" spans="1:7" x14ac:dyDescent="0.25">
      <c r="A206" s="60">
        <v>200</v>
      </c>
      <c r="B206" s="70"/>
      <c r="C206" s="60"/>
      <c r="D206" s="60"/>
      <c r="E206" s="60">
        <f>data11[[#This Row],[السعر  للشراء]]/$E$3</f>
        <v>0</v>
      </c>
      <c r="F206" s="60">
        <f>data11[[#This Row],[نسبة الربح]]+data11[[#This Row],[السعر  للشراء]]</f>
        <v>0</v>
      </c>
      <c r="G206" s="61">
        <f>data11[[#This Row],[الكمية ]]*data11[[#This Row],[سعر البيع ]]</f>
        <v>0</v>
      </c>
    </row>
    <row r="207" spans="1:7" x14ac:dyDescent="0.25">
      <c r="A207" s="57">
        <v>201</v>
      </c>
      <c r="B207" s="70"/>
      <c r="C207" s="60"/>
      <c r="D207" s="60"/>
      <c r="E207" s="60">
        <f>data11[[#This Row],[السعر  للشراء]]/$E$3</f>
        <v>0</v>
      </c>
      <c r="F207" s="60">
        <f>data11[[#This Row],[نسبة الربح]]+data11[[#This Row],[السعر  للشراء]]</f>
        <v>0</v>
      </c>
      <c r="G207" s="61">
        <f>data11[[#This Row],[الكمية ]]*data11[[#This Row],[سعر البيع ]]</f>
        <v>0</v>
      </c>
    </row>
    <row r="208" spans="1:7" x14ac:dyDescent="0.25">
      <c r="A208" s="60">
        <v>202</v>
      </c>
      <c r="B208" s="70"/>
      <c r="C208" s="60"/>
      <c r="D208" s="60"/>
      <c r="E208" s="60">
        <f>data11[[#This Row],[السعر  للشراء]]/$E$3</f>
        <v>0</v>
      </c>
      <c r="F208" s="60">
        <f>data11[[#This Row],[نسبة الربح]]+data11[[#This Row],[السعر  للشراء]]</f>
        <v>0</v>
      </c>
      <c r="G208" s="61">
        <f>data11[[#This Row],[الكمية ]]*data11[[#This Row],[سعر البيع ]]</f>
        <v>0</v>
      </c>
    </row>
    <row r="209" spans="1:7" x14ac:dyDescent="0.25">
      <c r="A209" s="62">
        <v>203</v>
      </c>
      <c r="B209" s="70"/>
      <c r="C209" s="60"/>
      <c r="D209" s="60"/>
      <c r="E209" s="60">
        <f>data11[[#This Row],[السعر  للشراء]]/$E$3</f>
        <v>0</v>
      </c>
      <c r="F209" s="60">
        <f>data11[[#This Row],[نسبة الربح]]+data11[[#This Row],[السعر  للشراء]]</f>
        <v>0</v>
      </c>
      <c r="G209" s="61">
        <f>data11[[#This Row],[الكمية ]]*data11[[#This Row],[سعر البيع ]]</f>
        <v>0</v>
      </c>
    </row>
    <row r="210" spans="1:7" x14ac:dyDescent="0.25">
      <c r="A210" s="60">
        <v>204</v>
      </c>
      <c r="B210" s="70"/>
      <c r="C210" s="60"/>
      <c r="D210" s="60"/>
      <c r="E210" s="60">
        <f>data11[[#This Row],[السعر  للشراء]]/$E$3</f>
        <v>0</v>
      </c>
      <c r="F210" s="60">
        <f>data11[[#This Row],[نسبة الربح]]+data11[[#This Row],[السعر  للشراء]]</f>
        <v>0</v>
      </c>
      <c r="G210" s="61">
        <f>data11[[#This Row],[الكمية ]]*data11[[#This Row],[سعر البيع ]]</f>
        <v>0</v>
      </c>
    </row>
    <row r="211" spans="1:7" x14ac:dyDescent="0.25">
      <c r="A211" s="62">
        <v>205</v>
      </c>
      <c r="B211" s="70"/>
      <c r="C211" s="60"/>
      <c r="D211" s="60"/>
      <c r="E211" s="60">
        <f>data11[[#This Row],[السعر  للشراء]]/$E$3</f>
        <v>0</v>
      </c>
      <c r="F211" s="60">
        <f>data11[[#This Row],[نسبة الربح]]+data11[[#This Row],[السعر  للشراء]]</f>
        <v>0</v>
      </c>
      <c r="G211" s="61">
        <f>data11[[#This Row],[الكمية ]]*data11[[#This Row],[سعر البيع ]]</f>
        <v>0</v>
      </c>
    </row>
    <row r="212" spans="1:7" x14ac:dyDescent="0.25">
      <c r="A212" s="60">
        <v>206</v>
      </c>
      <c r="B212" s="70"/>
      <c r="C212" s="60"/>
      <c r="D212" s="60"/>
      <c r="E212" s="60">
        <f>data11[[#This Row],[السعر  للشراء]]/$E$3</f>
        <v>0</v>
      </c>
      <c r="F212" s="60">
        <f>data11[[#This Row],[نسبة الربح]]+data11[[#This Row],[السعر  للشراء]]</f>
        <v>0</v>
      </c>
      <c r="G212" s="61">
        <f>data11[[#This Row],[الكمية ]]*data11[[#This Row],[سعر البيع ]]</f>
        <v>0</v>
      </c>
    </row>
    <row r="213" spans="1:7" x14ac:dyDescent="0.25">
      <c r="A213" s="62">
        <v>207</v>
      </c>
      <c r="B213" s="70"/>
      <c r="C213" s="60"/>
      <c r="D213" s="60"/>
      <c r="E213" s="60">
        <f>data11[[#This Row],[السعر  للشراء]]/$E$3</f>
        <v>0</v>
      </c>
      <c r="F213" s="60">
        <f>data11[[#This Row],[نسبة الربح]]+data11[[#This Row],[السعر  للشراء]]</f>
        <v>0</v>
      </c>
      <c r="G213" s="61">
        <f>data11[[#This Row],[الكمية ]]*data11[[#This Row],[سعر البيع ]]</f>
        <v>0</v>
      </c>
    </row>
    <row r="214" spans="1:7" x14ac:dyDescent="0.25">
      <c r="A214" s="60">
        <v>208</v>
      </c>
      <c r="B214" s="70"/>
      <c r="C214" s="60"/>
      <c r="D214" s="60"/>
      <c r="E214" s="60">
        <f>data11[[#This Row],[السعر  للشراء]]/$E$3</f>
        <v>0</v>
      </c>
      <c r="F214" s="60">
        <f>data11[[#This Row],[نسبة الربح]]+data11[[#This Row],[السعر  للشراء]]</f>
        <v>0</v>
      </c>
      <c r="G214" s="61">
        <f>data11[[#This Row],[الكمية ]]*data11[[#This Row],[سعر البيع ]]</f>
        <v>0</v>
      </c>
    </row>
    <row r="215" spans="1:7" x14ac:dyDescent="0.25">
      <c r="A215" s="62">
        <v>209</v>
      </c>
      <c r="B215" s="70"/>
      <c r="C215" s="60"/>
      <c r="D215" s="60"/>
      <c r="E215" s="60">
        <f>data11[[#This Row],[السعر  للشراء]]/$E$3</f>
        <v>0</v>
      </c>
      <c r="F215" s="60">
        <f>data11[[#This Row],[نسبة الربح]]+data11[[#This Row],[السعر  للشراء]]</f>
        <v>0</v>
      </c>
      <c r="G215" s="61">
        <f>data11[[#This Row],[الكمية ]]*data11[[#This Row],[سعر البيع ]]</f>
        <v>0</v>
      </c>
    </row>
    <row r="216" spans="1:7" x14ac:dyDescent="0.25">
      <c r="A216" s="60">
        <v>210</v>
      </c>
      <c r="B216" s="70"/>
      <c r="C216" s="60"/>
      <c r="D216" s="60"/>
      <c r="E216" s="60">
        <f>data11[[#This Row],[السعر  للشراء]]/$E$3</f>
        <v>0</v>
      </c>
      <c r="F216" s="60">
        <f>data11[[#This Row],[نسبة الربح]]+data11[[#This Row],[السعر  للشراء]]</f>
        <v>0</v>
      </c>
      <c r="G216" s="61">
        <f>data11[[#This Row],[الكمية ]]*data11[[#This Row],[سعر البيع ]]</f>
        <v>0</v>
      </c>
    </row>
    <row r="217" spans="1:7" ht="21.75" thickBot="1" x14ac:dyDescent="0.3">
      <c r="A217" s="57">
        <v>211</v>
      </c>
      <c r="B217" s="71"/>
      <c r="C217" s="65"/>
      <c r="D217" s="65"/>
      <c r="E217" s="65">
        <f>data11[[#This Row],[السعر  للشراء]]/$E$3</f>
        <v>0</v>
      </c>
      <c r="F217" s="65">
        <f>data11[[#This Row],[نسبة الربح]]+data11[[#This Row],[السعر  للشراء]]</f>
        <v>0</v>
      </c>
      <c r="G217" s="66">
        <f>data11[[#This Row],[الكمية ]]*data11[[#This Row],[سعر البيع ]]</f>
        <v>0</v>
      </c>
    </row>
    <row r="218" spans="1:7" ht="21.75" thickTop="1" x14ac:dyDescent="0.25"/>
  </sheetData>
  <mergeCells count="3">
    <mergeCell ref="F1:G1"/>
    <mergeCell ref="F2:G2"/>
    <mergeCell ref="A2:D2"/>
  </mergeCell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1"/>
  <dimension ref="B10:C24"/>
  <sheetViews>
    <sheetView rightToLeft="1" workbookViewId="0">
      <selection activeCell="C16" sqref="C16"/>
    </sheetView>
  </sheetViews>
  <sheetFormatPr defaultRowHeight="15" x14ac:dyDescent="0.25"/>
  <cols>
    <col min="2" max="2" width="36.42578125" customWidth="1"/>
    <col min="3" max="3" width="27.140625" customWidth="1"/>
  </cols>
  <sheetData>
    <row r="10" spans="2:3" ht="15.75" thickBot="1" x14ac:dyDescent="0.3"/>
    <row r="11" spans="2:3" ht="24" thickTop="1" x14ac:dyDescent="0.25">
      <c r="B11" s="35" t="s">
        <v>33</v>
      </c>
      <c r="C11" s="36" t="s">
        <v>34</v>
      </c>
    </row>
    <row r="12" spans="2:3" ht="23.25" x14ac:dyDescent="0.25">
      <c r="B12" s="37" t="s">
        <v>21</v>
      </c>
      <c r="C12" s="38">
        <f>نوم!D3</f>
        <v>6600</v>
      </c>
    </row>
    <row r="13" spans="2:3" ht="23.25" x14ac:dyDescent="0.25">
      <c r="B13" s="37"/>
      <c r="C13" s="38"/>
    </row>
    <row r="14" spans="2:3" ht="23.25" x14ac:dyDescent="0.25">
      <c r="B14" s="37"/>
      <c r="C14" s="38"/>
    </row>
    <row r="15" spans="2:3" ht="23.25" x14ac:dyDescent="0.25">
      <c r="B15" s="37"/>
      <c r="C15" s="38"/>
    </row>
    <row r="16" spans="2:3" ht="23.25" x14ac:dyDescent="0.25">
      <c r="B16" s="37"/>
      <c r="C16" s="38"/>
    </row>
    <row r="17" spans="2:3" ht="23.25" x14ac:dyDescent="0.25">
      <c r="B17" s="37"/>
      <c r="C17" s="38"/>
    </row>
    <row r="18" spans="2:3" ht="23.25" x14ac:dyDescent="0.25">
      <c r="B18" s="37"/>
      <c r="C18" s="38"/>
    </row>
    <row r="19" spans="2:3" ht="23.25" x14ac:dyDescent="0.25">
      <c r="B19" s="37"/>
      <c r="C19" s="38"/>
    </row>
    <row r="20" spans="2:3" ht="23.25" x14ac:dyDescent="0.25">
      <c r="B20" s="37"/>
      <c r="C20" s="38"/>
    </row>
    <row r="21" spans="2:3" ht="23.25" x14ac:dyDescent="0.25">
      <c r="B21" s="37"/>
      <c r="C21" s="38"/>
    </row>
    <row r="22" spans="2:3" ht="23.25" x14ac:dyDescent="0.25">
      <c r="B22" s="37"/>
      <c r="C22" s="38"/>
    </row>
    <row r="23" spans="2:3" ht="24" thickBot="1" x14ac:dyDescent="0.3">
      <c r="B23" s="39"/>
      <c r="C23" s="40"/>
    </row>
    <row r="24" spans="2:3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"/>
  <dimension ref="A1:G207"/>
  <sheetViews>
    <sheetView rightToLeft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B65" sqref="B65"/>
    </sheetView>
  </sheetViews>
  <sheetFormatPr defaultColWidth="0" defaultRowHeight="15" x14ac:dyDescent="0.25"/>
  <cols>
    <col min="1" max="1" width="7.7109375" style="10" customWidth="1"/>
    <col min="2" max="2" width="80.7109375" style="10" customWidth="1"/>
    <col min="3" max="3" width="24.7109375" style="10" customWidth="1"/>
    <col min="4" max="4" width="20.42578125" style="10" customWidth="1"/>
    <col min="5" max="5" width="31.28515625" style="10" customWidth="1"/>
    <col min="6" max="7" width="9.140625" style="10" customWidth="1"/>
    <col min="8" max="16384" width="9.140625" style="10" hidden="1"/>
  </cols>
  <sheetData>
    <row r="1" spans="1:6" s="6" customFormat="1" ht="48.75" customHeight="1" x14ac:dyDescent="0.25">
      <c r="A1" s="75" t="s">
        <v>16</v>
      </c>
      <c r="B1" s="75"/>
      <c r="C1" s="75"/>
      <c r="D1" s="75"/>
      <c r="E1" s="75"/>
      <c r="F1" s="75"/>
    </row>
    <row r="2" spans="1:6" s="6" customFormat="1" ht="8.25" customHeight="1" x14ac:dyDescent="0.25">
      <c r="A2" s="7"/>
      <c r="B2" s="7"/>
      <c r="C2" s="7"/>
      <c r="D2" s="7"/>
      <c r="E2" s="7"/>
      <c r="F2" s="8"/>
    </row>
    <row r="3" spans="1:6" s="6" customFormat="1" ht="28.5" x14ac:dyDescent="0.25">
      <c r="A3" s="7"/>
      <c r="B3" s="7"/>
      <c r="C3" s="9" t="s">
        <v>23</v>
      </c>
      <c r="D3" s="72">
        <f>SUM(E7:E206)</f>
        <v>6600</v>
      </c>
      <c r="E3" s="72"/>
      <c r="F3" s="8"/>
    </row>
    <row r="4" spans="1:6" s="6" customFormat="1" ht="21" customHeight="1" x14ac:dyDescent="0.25">
      <c r="A4" s="7"/>
      <c r="B4" s="7"/>
      <c r="C4" s="11" t="s">
        <v>24</v>
      </c>
      <c r="D4" s="73">
        <f>COUNTA(B7:B206)</f>
        <v>5</v>
      </c>
      <c r="E4" s="73"/>
      <c r="F4" s="8"/>
    </row>
    <row r="5" spans="1:6" s="6" customFormat="1" ht="18.75" customHeight="1" thickBot="1" x14ac:dyDescent="0.3"/>
    <row r="6" spans="1:6" s="6" customFormat="1" ht="37.5" customHeight="1" thickTop="1" thickBot="1" x14ac:dyDescent="0.3">
      <c r="A6" s="1" t="s">
        <v>0</v>
      </c>
      <c r="B6" s="2" t="s">
        <v>1</v>
      </c>
      <c r="C6" s="2" t="s">
        <v>5</v>
      </c>
      <c r="D6" s="2" t="s">
        <v>17</v>
      </c>
      <c r="E6" s="3" t="s">
        <v>6</v>
      </c>
    </row>
    <row r="7" spans="1:6" ht="30.75" customHeight="1" thickTop="1" x14ac:dyDescent="0.25">
      <c r="A7" s="12">
        <v>1</v>
      </c>
      <c r="B7" s="13" t="s">
        <v>7</v>
      </c>
      <c r="C7" s="14">
        <v>10</v>
      </c>
      <c r="D7" s="14">
        <f>IF(ISNA(VLOOKUP($B7,data11[],5,0)),"",VLOOKUP($B7,data11[],5,0))</f>
        <v>110</v>
      </c>
      <c r="E7" s="15">
        <f>IF(B7="","",D7*C7)</f>
        <v>1100</v>
      </c>
    </row>
    <row r="8" spans="1:6" ht="30.75" customHeight="1" x14ac:dyDescent="0.25">
      <c r="A8" s="16">
        <v>2</v>
      </c>
      <c r="B8" s="17" t="s">
        <v>10</v>
      </c>
      <c r="C8" s="18">
        <v>11</v>
      </c>
      <c r="D8" s="18">
        <f>IF(ISNA(VLOOKUP($B8,data11[],5,0)),"",VLOOKUP($B8,data11[],5,0))</f>
        <v>330</v>
      </c>
      <c r="E8" s="19">
        <f t="shared" ref="E8:E71" si="0">IF(B8="","",D8*C8)</f>
        <v>3630</v>
      </c>
    </row>
    <row r="9" spans="1:6" ht="30.75" customHeight="1" x14ac:dyDescent="0.25">
      <c r="A9" s="20">
        <v>3</v>
      </c>
      <c r="B9" s="21" t="s">
        <v>12</v>
      </c>
      <c r="C9" s="22">
        <v>1</v>
      </c>
      <c r="D9" s="22">
        <f>IF(ISNA(VLOOKUP($B9,data11[],5,0)),"",VLOOKUP($B9,data11[],5,0))</f>
        <v>220</v>
      </c>
      <c r="E9" s="23">
        <f t="shared" si="0"/>
        <v>220</v>
      </c>
    </row>
    <row r="10" spans="1:6" ht="30.75" customHeight="1" x14ac:dyDescent="0.25">
      <c r="A10" s="16">
        <v>4</v>
      </c>
      <c r="B10" s="17" t="s">
        <v>11</v>
      </c>
      <c r="C10" s="18">
        <v>100</v>
      </c>
      <c r="D10" s="18">
        <f>IF(ISNA(VLOOKUP($B10,data11[],5,0)),"",VLOOKUP($B10,data11[],5,0))</f>
        <v>16.5</v>
      </c>
      <c r="E10" s="19">
        <f t="shared" si="0"/>
        <v>1650</v>
      </c>
    </row>
    <row r="11" spans="1:6" ht="30.75" customHeight="1" x14ac:dyDescent="0.25">
      <c r="A11" s="20">
        <v>5</v>
      </c>
      <c r="B11" s="21"/>
      <c r="C11" s="22"/>
      <c r="D11" s="22" t="str">
        <f>IF(ISNA(VLOOKUP($B11,data11[],5,0)),"",VLOOKUP($B11,data11[],5,0))</f>
        <v/>
      </c>
      <c r="E11" s="23" t="str">
        <f t="shared" si="0"/>
        <v/>
      </c>
    </row>
    <row r="12" spans="1:6" ht="30.75" customHeight="1" x14ac:dyDescent="0.25">
      <c r="A12" s="16">
        <v>6</v>
      </c>
      <c r="B12" s="17"/>
      <c r="C12" s="18"/>
      <c r="D12" s="18" t="str">
        <f>IF(ISNA(VLOOKUP($B12,data11[],5,0)),"",VLOOKUP($B12,data11[],5,0))</f>
        <v/>
      </c>
      <c r="E12" s="19" t="str">
        <f t="shared" si="0"/>
        <v/>
      </c>
    </row>
    <row r="13" spans="1:6" ht="30.75" customHeight="1" x14ac:dyDescent="0.25">
      <c r="A13" s="20">
        <v>7</v>
      </c>
      <c r="B13" s="21"/>
      <c r="C13" s="22"/>
      <c r="D13" s="22" t="str">
        <f>IF(ISNA(VLOOKUP($B13,data11[],5,0)),"",VLOOKUP($B13,data11[],5,0))</f>
        <v/>
      </c>
      <c r="E13" s="23" t="str">
        <f t="shared" si="0"/>
        <v/>
      </c>
    </row>
    <row r="14" spans="1:6" ht="30.75" customHeight="1" x14ac:dyDescent="0.25">
      <c r="A14" s="16">
        <v>8</v>
      </c>
      <c r="B14" s="17"/>
      <c r="C14" s="18"/>
      <c r="D14" s="18" t="str">
        <f>IF(ISNA(VLOOKUP($B14,data11[],5,0)),"",VLOOKUP($B14,data11[],5,0))</f>
        <v/>
      </c>
      <c r="E14" s="19" t="str">
        <f t="shared" si="0"/>
        <v/>
      </c>
    </row>
    <row r="15" spans="1:6" ht="30.75" customHeight="1" x14ac:dyDescent="0.25">
      <c r="A15" s="20">
        <v>9</v>
      </c>
      <c r="B15" s="21"/>
      <c r="C15" s="22"/>
      <c r="D15" s="22" t="str">
        <f>IF(ISNA(VLOOKUP($B15,data11[],5,0)),"",VLOOKUP($B15,data11[],5,0))</f>
        <v/>
      </c>
      <c r="E15" s="23" t="str">
        <f t="shared" si="0"/>
        <v/>
      </c>
    </row>
    <row r="16" spans="1:6" ht="30.75" customHeight="1" x14ac:dyDescent="0.25">
      <c r="A16" s="16">
        <v>10</v>
      </c>
      <c r="B16" s="17"/>
      <c r="C16" s="18"/>
      <c r="D16" s="18" t="str">
        <f>IF(ISNA(VLOOKUP($B16,data11[],5,0)),"",VLOOKUP($B16,data11[],5,0))</f>
        <v/>
      </c>
      <c r="E16" s="19" t="str">
        <f t="shared" si="0"/>
        <v/>
      </c>
    </row>
    <row r="17" spans="1:5" ht="30.75" customHeight="1" x14ac:dyDescent="0.25">
      <c r="A17" s="20">
        <v>11</v>
      </c>
      <c r="B17" s="21"/>
      <c r="C17" s="22"/>
      <c r="D17" s="22" t="str">
        <f>IF(ISNA(VLOOKUP($B17,data11[],5,0)),"",VLOOKUP($B17,data11[],5,0))</f>
        <v/>
      </c>
      <c r="E17" s="23" t="str">
        <f t="shared" si="0"/>
        <v/>
      </c>
    </row>
    <row r="18" spans="1:5" ht="30.75" customHeight="1" x14ac:dyDescent="0.25">
      <c r="A18" s="16">
        <v>12</v>
      </c>
      <c r="B18" s="17"/>
      <c r="C18" s="18"/>
      <c r="D18" s="18" t="str">
        <f>IF(ISNA(VLOOKUP($B18,data11[],5,0)),"",VLOOKUP($B18,data11[],5,0))</f>
        <v/>
      </c>
      <c r="E18" s="19" t="str">
        <f t="shared" si="0"/>
        <v/>
      </c>
    </row>
    <row r="19" spans="1:5" ht="30.75" customHeight="1" x14ac:dyDescent="0.25">
      <c r="A19" s="20">
        <v>13</v>
      </c>
      <c r="B19" s="21"/>
      <c r="C19" s="22"/>
      <c r="D19" s="22" t="str">
        <f>IF(ISNA(VLOOKUP($B19,data11[],5,0)),"",VLOOKUP($B19,data11[],5,0))</f>
        <v/>
      </c>
      <c r="E19" s="23" t="str">
        <f t="shared" si="0"/>
        <v/>
      </c>
    </row>
    <row r="20" spans="1:5" ht="30.75" customHeight="1" x14ac:dyDescent="0.25">
      <c r="A20" s="16">
        <v>14</v>
      </c>
      <c r="B20" s="17"/>
      <c r="C20" s="18"/>
      <c r="D20" s="18" t="str">
        <f>IF(ISNA(VLOOKUP($B20,data11[],5,0)),"",VLOOKUP($B20,data11[],5,0))</f>
        <v/>
      </c>
      <c r="E20" s="19" t="str">
        <f t="shared" si="0"/>
        <v/>
      </c>
    </row>
    <row r="21" spans="1:5" ht="30.75" customHeight="1" x14ac:dyDescent="0.25">
      <c r="A21" s="20">
        <v>15</v>
      </c>
      <c r="B21" s="21"/>
      <c r="C21" s="22"/>
      <c r="D21" s="22" t="str">
        <f>IF(ISNA(VLOOKUP($B21,data11[],5,0)),"",VLOOKUP($B21,data11[],5,0))</f>
        <v/>
      </c>
      <c r="E21" s="23" t="str">
        <f t="shared" si="0"/>
        <v/>
      </c>
    </row>
    <row r="22" spans="1:5" ht="30.75" customHeight="1" x14ac:dyDescent="0.25">
      <c r="A22" s="16">
        <v>16</v>
      </c>
      <c r="B22" s="17"/>
      <c r="C22" s="18"/>
      <c r="D22" s="18" t="str">
        <f>IF(ISNA(VLOOKUP($B22,data11[],5,0)),"",VLOOKUP($B22,data11[],5,0))</f>
        <v/>
      </c>
      <c r="E22" s="19" t="str">
        <f t="shared" si="0"/>
        <v/>
      </c>
    </row>
    <row r="23" spans="1:5" ht="30.75" customHeight="1" x14ac:dyDescent="0.25">
      <c r="A23" s="20">
        <v>17</v>
      </c>
      <c r="B23" s="21"/>
      <c r="C23" s="22"/>
      <c r="D23" s="22" t="str">
        <f>IF(ISNA(VLOOKUP($B23,data11[],5,0)),"",VLOOKUP($B23,data11[],5,0))</f>
        <v/>
      </c>
      <c r="E23" s="23" t="str">
        <f t="shared" si="0"/>
        <v/>
      </c>
    </row>
    <row r="24" spans="1:5" ht="30.75" customHeight="1" x14ac:dyDescent="0.25">
      <c r="A24" s="16">
        <v>18</v>
      </c>
      <c r="B24" s="17"/>
      <c r="C24" s="18"/>
      <c r="D24" s="18" t="str">
        <f>IF(ISNA(VLOOKUP($B24,data11[],5,0)),"",VLOOKUP($B24,data11[],5,0))</f>
        <v/>
      </c>
      <c r="E24" s="19" t="str">
        <f t="shared" si="0"/>
        <v/>
      </c>
    </row>
    <row r="25" spans="1:5" ht="30.75" customHeight="1" x14ac:dyDescent="0.25">
      <c r="A25" s="20">
        <v>19</v>
      </c>
      <c r="B25" s="21"/>
      <c r="C25" s="22"/>
      <c r="D25" s="22" t="str">
        <f>IF(ISNA(VLOOKUP($B25,data11[],5,0)),"",VLOOKUP($B25,data11[],5,0))</f>
        <v/>
      </c>
      <c r="E25" s="23" t="str">
        <f t="shared" si="0"/>
        <v/>
      </c>
    </row>
    <row r="26" spans="1:5" ht="30.75" customHeight="1" x14ac:dyDescent="0.25">
      <c r="A26" s="16">
        <v>20</v>
      </c>
      <c r="B26" s="17"/>
      <c r="C26" s="18"/>
      <c r="D26" s="18" t="str">
        <f>IF(ISNA(VLOOKUP($B26,data11[],5,0)),"",VLOOKUP($B26,data11[],5,0))</f>
        <v/>
      </c>
      <c r="E26" s="19" t="str">
        <f t="shared" si="0"/>
        <v/>
      </c>
    </row>
    <row r="27" spans="1:5" ht="30.75" customHeight="1" x14ac:dyDescent="0.25">
      <c r="A27" s="20">
        <v>21</v>
      </c>
      <c r="B27" s="21"/>
      <c r="C27" s="22"/>
      <c r="D27" s="22" t="str">
        <f>IF(ISNA(VLOOKUP($B27,data11[],5,0)),"",VLOOKUP($B27,data11[],5,0))</f>
        <v/>
      </c>
      <c r="E27" s="23" t="str">
        <f t="shared" si="0"/>
        <v/>
      </c>
    </row>
    <row r="28" spans="1:5" ht="30.75" customHeight="1" x14ac:dyDescent="0.25">
      <c r="A28" s="16">
        <v>22</v>
      </c>
      <c r="B28" s="17"/>
      <c r="C28" s="18"/>
      <c r="D28" s="18" t="str">
        <f>IF(ISNA(VLOOKUP($B28,data11[],5,0)),"",VLOOKUP($B28,data11[],5,0))</f>
        <v/>
      </c>
      <c r="E28" s="19" t="str">
        <f t="shared" si="0"/>
        <v/>
      </c>
    </row>
    <row r="29" spans="1:5" ht="30.75" customHeight="1" x14ac:dyDescent="0.25">
      <c r="A29" s="20">
        <v>23</v>
      </c>
      <c r="B29" s="21"/>
      <c r="C29" s="22"/>
      <c r="D29" s="22" t="str">
        <f>IF(ISNA(VLOOKUP($B29,data11[],5,0)),"",VLOOKUP($B29,data11[],5,0))</f>
        <v/>
      </c>
      <c r="E29" s="23" t="str">
        <f t="shared" si="0"/>
        <v/>
      </c>
    </row>
    <row r="30" spans="1:5" ht="30.75" customHeight="1" x14ac:dyDescent="0.25">
      <c r="A30" s="16">
        <v>24</v>
      </c>
      <c r="B30" s="17"/>
      <c r="C30" s="18"/>
      <c r="D30" s="18" t="str">
        <f>IF(ISNA(VLOOKUP($B30,data11[],5,0)),"",VLOOKUP($B30,data11[],5,0))</f>
        <v/>
      </c>
      <c r="E30" s="19" t="str">
        <f t="shared" si="0"/>
        <v/>
      </c>
    </row>
    <row r="31" spans="1:5" ht="30.75" customHeight="1" x14ac:dyDescent="0.25">
      <c r="A31" s="20">
        <v>25</v>
      </c>
      <c r="B31" s="21"/>
      <c r="C31" s="22"/>
      <c r="D31" s="22" t="str">
        <f>IF(ISNA(VLOOKUP($B31,data11[],5,0)),"",VLOOKUP($B31,data11[],5,0))</f>
        <v/>
      </c>
      <c r="E31" s="23" t="str">
        <f t="shared" si="0"/>
        <v/>
      </c>
    </row>
    <row r="32" spans="1:5" ht="23.25" x14ac:dyDescent="0.25">
      <c r="A32" s="16">
        <v>26</v>
      </c>
      <c r="B32" s="17"/>
      <c r="C32" s="18"/>
      <c r="D32" s="18" t="str">
        <f>IF(ISNA(VLOOKUP($B32,data11[],5,0)),"",VLOOKUP($B32,data11[],5,0))</f>
        <v/>
      </c>
      <c r="E32" s="19" t="str">
        <f t="shared" si="0"/>
        <v/>
      </c>
    </row>
    <row r="33" spans="1:5" ht="23.25" x14ac:dyDescent="0.25">
      <c r="A33" s="20">
        <v>27</v>
      </c>
      <c r="B33" s="21"/>
      <c r="C33" s="22"/>
      <c r="D33" s="22" t="str">
        <f>IF(ISNA(VLOOKUP($B33,data11[],5,0)),"",VLOOKUP($B33,data11[],5,0))</f>
        <v/>
      </c>
      <c r="E33" s="23" t="str">
        <f t="shared" si="0"/>
        <v/>
      </c>
    </row>
    <row r="34" spans="1:5" ht="23.25" x14ac:dyDescent="0.25">
      <c r="A34" s="16">
        <v>28</v>
      </c>
      <c r="B34" s="17"/>
      <c r="C34" s="18"/>
      <c r="D34" s="18" t="str">
        <f>IF(ISNA(VLOOKUP($B34,data11[],5,0)),"",VLOOKUP($B34,data11[],5,0))</f>
        <v/>
      </c>
      <c r="E34" s="19" t="str">
        <f t="shared" si="0"/>
        <v/>
      </c>
    </row>
    <row r="35" spans="1:5" ht="23.25" x14ac:dyDescent="0.25">
      <c r="A35" s="20">
        <v>29</v>
      </c>
      <c r="B35" s="21"/>
      <c r="C35" s="22"/>
      <c r="D35" s="22" t="str">
        <f>IF(ISNA(VLOOKUP($B35,data11[],5,0)),"",VLOOKUP($B35,data11[],5,0))</f>
        <v/>
      </c>
      <c r="E35" s="23" t="str">
        <f t="shared" si="0"/>
        <v/>
      </c>
    </row>
    <row r="36" spans="1:5" ht="23.25" x14ac:dyDescent="0.25">
      <c r="A36" s="16">
        <v>30</v>
      </c>
      <c r="B36" s="17"/>
      <c r="C36" s="18"/>
      <c r="D36" s="18" t="str">
        <f>IF(ISNA(VLOOKUP($B36,data11[],5,0)),"",VLOOKUP($B36,data11[],5,0))</f>
        <v/>
      </c>
      <c r="E36" s="19" t="str">
        <f t="shared" si="0"/>
        <v/>
      </c>
    </row>
    <row r="37" spans="1:5" ht="23.25" x14ac:dyDescent="0.25">
      <c r="A37" s="20">
        <v>31</v>
      </c>
      <c r="B37" s="21"/>
      <c r="C37" s="22"/>
      <c r="D37" s="22" t="str">
        <f>IF(ISNA(VLOOKUP($B37,data11[],5,0)),"",VLOOKUP($B37,data11[],5,0))</f>
        <v/>
      </c>
      <c r="E37" s="23" t="str">
        <f t="shared" si="0"/>
        <v/>
      </c>
    </row>
    <row r="38" spans="1:5" ht="23.25" x14ac:dyDescent="0.25">
      <c r="A38" s="16">
        <v>32</v>
      </c>
      <c r="B38" s="17"/>
      <c r="C38" s="18"/>
      <c r="D38" s="18" t="str">
        <f>IF(ISNA(VLOOKUP($B38,data11[],5,0)),"",VLOOKUP($B38,data11[],5,0))</f>
        <v/>
      </c>
      <c r="E38" s="19" t="str">
        <f t="shared" si="0"/>
        <v/>
      </c>
    </row>
    <row r="39" spans="1:5" ht="23.25" x14ac:dyDescent="0.25">
      <c r="A39" s="20">
        <v>33</v>
      </c>
      <c r="B39" s="21"/>
      <c r="C39" s="22"/>
      <c r="D39" s="22" t="str">
        <f>IF(ISNA(VLOOKUP($B39,data11[],5,0)),"",VLOOKUP($B39,data11[],5,0))</f>
        <v/>
      </c>
      <c r="E39" s="23" t="str">
        <f t="shared" si="0"/>
        <v/>
      </c>
    </row>
    <row r="40" spans="1:5" ht="23.25" x14ac:dyDescent="0.25">
      <c r="A40" s="16">
        <v>34</v>
      </c>
      <c r="B40" s="17"/>
      <c r="C40" s="18"/>
      <c r="D40" s="18" t="str">
        <f>IF(ISNA(VLOOKUP($B40,data11[],5,0)),"",VLOOKUP($B40,data11[],5,0))</f>
        <v/>
      </c>
      <c r="E40" s="19" t="str">
        <f t="shared" si="0"/>
        <v/>
      </c>
    </row>
    <row r="41" spans="1:5" ht="23.25" x14ac:dyDescent="0.25">
      <c r="A41" s="20">
        <v>35</v>
      </c>
      <c r="B41" s="21"/>
      <c r="C41" s="22"/>
      <c r="D41" s="22" t="str">
        <f>IF(ISNA(VLOOKUP($B41,data11[],5,0)),"",VLOOKUP($B41,data11[],5,0))</f>
        <v/>
      </c>
      <c r="E41" s="23" t="str">
        <f t="shared" si="0"/>
        <v/>
      </c>
    </row>
    <row r="42" spans="1:5" ht="23.25" x14ac:dyDescent="0.25">
      <c r="A42" s="16">
        <v>36</v>
      </c>
      <c r="B42" s="17"/>
      <c r="C42" s="18"/>
      <c r="D42" s="18" t="str">
        <f>IF(ISNA(VLOOKUP($B42,data11[],5,0)),"",VLOOKUP($B42,data11[],5,0))</f>
        <v/>
      </c>
      <c r="E42" s="19" t="str">
        <f t="shared" si="0"/>
        <v/>
      </c>
    </row>
    <row r="43" spans="1:5" ht="23.25" x14ac:dyDescent="0.25">
      <c r="A43" s="20">
        <v>37</v>
      </c>
      <c r="B43" s="21"/>
      <c r="C43" s="22"/>
      <c r="D43" s="22" t="str">
        <f>IF(ISNA(VLOOKUP($B43,data11[],5,0)),"",VLOOKUP($B43,data11[],5,0))</f>
        <v/>
      </c>
      <c r="E43" s="23" t="str">
        <f t="shared" si="0"/>
        <v/>
      </c>
    </row>
    <row r="44" spans="1:5" ht="23.25" x14ac:dyDescent="0.25">
      <c r="A44" s="16">
        <v>38</v>
      </c>
      <c r="B44" s="17"/>
      <c r="C44" s="18"/>
      <c r="D44" s="18" t="str">
        <f>IF(ISNA(VLOOKUP($B44,data11[],5,0)),"",VLOOKUP($B44,data11[],5,0))</f>
        <v/>
      </c>
      <c r="E44" s="19" t="str">
        <f t="shared" si="0"/>
        <v/>
      </c>
    </row>
    <row r="45" spans="1:5" ht="23.25" x14ac:dyDescent="0.25">
      <c r="A45" s="20">
        <v>39</v>
      </c>
      <c r="B45" s="21"/>
      <c r="C45" s="22"/>
      <c r="D45" s="22" t="str">
        <f>IF(ISNA(VLOOKUP($B45,data11[],5,0)),"",VLOOKUP($B45,data11[],5,0))</f>
        <v/>
      </c>
      <c r="E45" s="23" t="str">
        <f t="shared" si="0"/>
        <v/>
      </c>
    </row>
    <row r="46" spans="1:5" ht="23.25" x14ac:dyDescent="0.25">
      <c r="A46" s="16">
        <v>40</v>
      </c>
      <c r="B46" s="17"/>
      <c r="C46" s="18"/>
      <c r="D46" s="18" t="str">
        <f>IF(ISNA(VLOOKUP($B46,data11[],5,0)),"",VLOOKUP($B46,data11[],5,0))</f>
        <v/>
      </c>
      <c r="E46" s="19" t="str">
        <f t="shared" si="0"/>
        <v/>
      </c>
    </row>
    <row r="47" spans="1:5" ht="23.25" x14ac:dyDescent="0.25">
      <c r="A47" s="20">
        <v>41</v>
      </c>
      <c r="B47" s="21"/>
      <c r="C47" s="22"/>
      <c r="D47" s="22" t="str">
        <f>IF(ISNA(VLOOKUP($B47,data11[],5,0)),"",VLOOKUP($B47,data11[],5,0))</f>
        <v/>
      </c>
      <c r="E47" s="23" t="str">
        <f t="shared" si="0"/>
        <v/>
      </c>
    </row>
    <row r="48" spans="1:5" ht="23.25" x14ac:dyDescent="0.25">
      <c r="A48" s="16">
        <v>42</v>
      </c>
      <c r="B48" s="17"/>
      <c r="C48" s="18"/>
      <c r="D48" s="18" t="str">
        <f>IF(ISNA(VLOOKUP($B48,data11[],5,0)),"",VLOOKUP($B48,data11[],5,0))</f>
        <v/>
      </c>
      <c r="E48" s="19" t="str">
        <f t="shared" si="0"/>
        <v/>
      </c>
    </row>
    <row r="49" spans="1:5" ht="23.25" x14ac:dyDescent="0.25">
      <c r="A49" s="20">
        <v>43</v>
      </c>
      <c r="B49" s="21"/>
      <c r="C49" s="22"/>
      <c r="D49" s="22" t="str">
        <f>IF(ISNA(VLOOKUP($B49,data11[],5,0)),"",VLOOKUP($B49,data11[],5,0))</f>
        <v/>
      </c>
      <c r="E49" s="23" t="str">
        <f t="shared" si="0"/>
        <v/>
      </c>
    </row>
    <row r="50" spans="1:5" ht="23.25" x14ac:dyDescent="0.25">
      <c r="A50" s="16">
        <v>44</v>
      </c>
      <c r="B50" s="17"/>
      <c r="C50" s="18"/>
      <c r="D50" s="18" t="str">
        <f>IF(ISNA(VLOOKUP($B50,data11[],5,0)),"",VLOOKUP($B50,data11[],5,0))</f>
        <v/>
      </c>
      <c r="E50" s="19" t="str">
        <f t="shared" si="0"/>
        <v/>
      </c>
    </row>
    <row r="51" spans="1:5" ht="23.25" x14ac:dyDescent="0.25">
      <c r="A51" s="20">
        <v>45</v>
      </c>
      <c r="B51" s="21"/>
      <c r="C51" s="22"/>
      <c r="D51" s="22" t="str">
        <f>IF(ISNA(VLOOKUP($B51,data11[],5,0)),"",VLOOKUP($B51,data11[],5,0))</f>
        <v/>
      </c>
      <c r="E51" s="23" t="str">
        <f t="shared" si="0"/>
        <v/>
      </c>
    </row>
    <row r="52" spans="1:5" ht="23.25" x14ac:dyDescent="0.25">
      <c r="A52" s="16">
        <v>46</v>
      </c>
      <c r="B52" s="17"/>
      <c r="C52" s="18"/>
      <c r="D52" s="18" t="str">
        <f>IF(ISNA(VLOOKUP($B52,data11[],5,0)),"",VLOOKUP($B52,data11[],5,0))</f>
        <v/>
      </c>
      <c r="E52" s="19" t="str">
        <f t="shared" si="0"/>
        <v/>
      </c>
    </row>
    <row r="53" spans="1:5" ht="23.25" x14ac:dyDescent="0.25">
      <c r="A53" s="20">
        <v>47</v>
      </c>
      <c r="B53" s="21"/>
      <c r="C53" s="22"/>
      <c r="D53" s="22" t="str">
        <f>IF(ISNA(VLOOKUP($B53,data11[],5,0)),"",VLOOKUP($B53,data11[],5,0))</f>
        <v/>
      </c>
      <c r="E53" s="23" t="str">
        <f t="shared" si="0"/>
        <v/>
      </c>
    </row>
    <row r="54" spans="1:5" ht="23.25" x14ac:dyDescent="0.25">
      <c r="A54" s="16">
        <v>48</v>
      </c>
      <c r="B54" s="17"/>
      <c r="C54" s="18"/>
      <c r="D54" s="18" t="str">
        <f>IF(ISNA(VLOOKUP($B54,data11[],5,0)),"",VLOOKUP($B54,data11[],5,0))</f>
        <v/>
      </c>
      <c r="E54" s="19" t="str">
        <f t="shared" si="0"/>
        <v/>
      </c>
    </row>
    <row r="55" spans="1:5" ht="23.25" x14ac:dyDescent="0.25">
      <c r="A55" s="20">
        <v>49</v>
      </c>
      <c r="B55" s="21"/>
      <c r="C55" s="22"/>
      <c r="D55" s="22" t="str">
        <f>IF(ISNA(VLOOKUP($B55,data11[],5,0)),"",VLOOKUP($B55,data11[],5,0))</f>
        <v/>
      </c>
      <c r="E55" s="23" t="str">
        <f t="shared" si="0"/>
        <v/>
      </c>
    </row>
    <row r="56" spans="1:5" ht="23.25" x14ac:dyDescent="0.25">
      <c r="A56" s="16">
        <v>50</v>
      </c>
      <c r="B56" s="17"/>
      <c r="C56" s="18"/>
      <c r="D56" s="18" t="str">
        <f>IF(ISNA(VLOOKUP($B56,data11[],5,0)),"",VLOOKUP($B56,data11[],5,0))</f>
        <v/>
      </c>
      <c r="E56" s="19" t="str">
        <f t="shared" si="0"/>
        <v/>
      </c>
    </row>
    <row r="57" spans="1:5" ht="23.25" x14ac:dyDescent="0.25">
      <c r="A57" s="20">
        <v>51</v>
      </c>
      <c r="B57" s="21"/>
      <c r="C57" s="22"/>
      <c r="D57" s="22" t="str">
        <f>IF(ISNA(VLOOKUP($B57,data11[],5,0)),"",VLOOKUP($B57,data11[],5,0))</f>
        <v/>
      </c>
      <c r="E57" s="23" t="str">
        <f t="shared" si="0"/>
        <v/>
      </c>
    </row>
    <row r="58" spans="1:5" ht="23.25" x14ac:dyDescent="0.25">
      <c r="A58" s="16">
        <v>52</v>
      </c>
      <c r="B58" s="17"/>
      <c r="C58" s="18"/>
      <c r="D58" s="18" t="str">
        <f>IF(ISNA(VLOOKUP($B58,data11[],5,0)),"",VLOOKUP($B58,data11[],5,0))</f>
        <v/>
      </c>
      <c r="E58" s="19" t="str">
        <f t="shared" si="0"/>
        <v/>
      </c>
    </row>
    <row r="59" spans="1:5" ht="23.25" x14ac:dyDescent="0.25">
      <c r="A59" s="20">
        <v>53</v>
      </c>
      <c r="B59" s="21"/>
      <c r="C59" s="22"/>
      <c r="D59" s="22" t="str">
        <f>IF(ISNA(VLOOKUP($B59,data11[],5,0)),"",VLOOKUP($B59,data11[],5,0))</f>
        <v/>
      </c>
      <c r="E59" s="23" t="str">
        <f t="shared" si="0"/>
        <v/>
      </c>
    </row>
    <row r="60" spans="1:5" ht="23.25" x14ac:dyDescent="0.25">
      <c r="A60" s="16">
        <v>54</v>
      </c>
      <c r="B60" s="17"/>
      <c r="C60" s="18"/>
      <c r="D60" s="18" t="str">
        <f>IF(ISNA(VLOOKUP($B60,data11[],5,0)),"",VLOOKUP($B60,data11[],5,0))</f>
        <v/>
      </c>
      <c r="E60" s="19" t="str">
        <f t="shared" si="0"/>
        <v/>
      </c>
    </row>
    <row r="61" spans="1:5" ht="23.25" x14ac:dyDescent="0.25">
      <c r="A61" s="20">
        <v>55</v>
      </c>
      <c r="B61" s="21"/>
      <c r="C61" s="22"/>
      <c r="D61" s="22" t="str">
        <f>IF(ISNA(VLOOKUP($B61,data11[],5,0)),"",VLOOKUP($B61,data11[],5,0))</f>
        <v/>
      </c>
      <c r="E61" s="23" t="str">
        <f t="shared" si="0"/>
        <v/>
      </c>
    </row>
    <row r="62" spans="1:5" ht="23.25" x14ac:dyDescent="0.25">
      <c r="A62" s="16">
        <v>56</v>
      </c>
      <c r="B62" s="17"/>
      <c r="C62" s="18"/>
      <c r="D62" s="18" t="str">
        <f>IF(ISNA(VLOOKUP($B62,data11[],5,0)),"",VLOOKUP($B62,data11[],5,0))</f>
        <v/>
      </c>
      <c r="E62" s="19" t="str">
        <f t="shared" si="0"/>
        <v/>
      </c>
    </row>
    <row r="63" spans="1:5" ht="23.25" x14ac:dyDescent="0.25">
      <c r="A63" s="20">
        <v>57</v>
      </c>
      <c r="B63" s="21" t="s">
        <v>8</v>
      </c>
      <c r="C63" s="22"/>
      <c r="D63" s="22">
        <f>IF(ISNA(VLOOKUP($B63,data11[],5,0)),"",VLOOKUP($B63,data11[],5,0))</f>
        <v>16.5</v>
      </c>
      <c r="E63" s="23">
        <f t="shared" si="0"/>
        <v>0</v>
      </c>
    </row>
    <row r="64" spans="1:5" ht="23.25" x14ac:dyDescent="0.25">
      <c r="A64" s="16">
        <v>58</v>
      </c>
      <c r="B64" s="17"/>
      <c r="C64" s="18"/>
      <c r="D64" s="18" t="str">
        <f>IF(ISNA(VLOOKUP($B64,data11[],5,0)),"",VLOOKUP($B64,data11[],5,0))</f>
        <v/>
      </c>
      <c r="E64" s="19" t="str">
        <f t="shared" si="0"/>
        <v/>
      </c>
    </row>
    <row r="65" spans="1:5" ht="23.25" x14ac:dyDescent="0.25">
      <c r="A65" s="20">
        <v>59</v>
      </c>
      <c r="B65" s="21"/>
      <c r="C65" s="22"/>
      <c r="D65" s="22" t="str">
        <f>IF(ISNA(VLOOKUP($B65,data11[],5,0)),"",VLOOKUP($B65,data11[],5,0))</f>
        <v/>
      </c>
      <c r="E65" s="23" t="str">
        <f t="shared" si="0"/>
        <v/>
      </c>
    </row>
    <row r="66" spans="1:5" ht="23.25" x14ac:dyDescent="0.25">
      <c r="A66" s="16">
        <v>60</v>
      </c>
      <c r="B66" s="17"/>
      <c r="C66" s="18"/>
      <c r="D66" s="18" t="str">
        <f>IF(ISNA(VLOOKUP($B66,data11[],5,0)),"",VLOOKUP($B66,data11[],5,0))</f>
        <v/>
      </c>
      <c r="E66" s="19" t="str">
        <f t="shared" si="0"/>
        <v/>
      </c>
    </row>
    <row r="67" spans="1:5" ht="23.25" x14ac:dyDescent="0.25">
      <c r="A67" s="20">
        <v>61</v>
      </c>
      <c r="B67" s="21"/>
      <c r="C67" s="22"/>
      <c r="D67" s="22" t="str">
        <f>IF(ISNA(VLOOKUP($B67,data11[],5,0)),"",VLOOKUP($B67,data11[],5,0))</f>
        <v/>
      </c>
      <c r="E67" s="23" t="str">
        <f t="shared" si="0"/>
        <v/>
      </c>
    </row>
    <row r="68" spans="1:5" ht="23.25" x14ac:dyDescent="0.25">
      <c r="A68" s="16">
        <v>62</v>
      </c>
      <c r="B68" s="17"/>
      <c r="C68" s="18"/>
      <c r="D68" s="18" t="str">
        <f>IF(ISNA(VLOOKUP($B68,data11[],5,0)),"",VLOOKUP($B68,data11[],5,0))</f>
        <v/>
      </c>
      <c r="E68" s="19" t="str">
        <f t="shared" si="0"/>
        <v/>
      </c>
    </row>
    <row r="69" spans="1:5" ht="23.25" x14ac:dyDescent="0.25">
      <c r="A69" s="20">
        <v>63</v>
      </c>
      <c r="B69" s="21"/>
      <c r="C69" s="22"/>
      <c r="D69" s="22" t="str">
        <f>IF(ISNA(VLOOKUP($B69,data11[],5,0)),"",VLOOKUP($B69,data11[],5,0))</f>
        <v/>
      </c>
      <c r="E69" s="23" t="str">
        <f t="shared" si="0"/>
        <v/>
      </c>
    </row>
    <row r="70" spans="1:5" ht="23.25" x14ac:dyDescent="0.25">
      <c r="A70" s="16">
        <v>64</v>
      </c>
      <c r="B70" s="17"/>
      <c r="C70" s="18"/>
      <c r="D70" s="18" t="str">
        <f>IF(ISNA(VLOOKUP($B70,data11[],5,0)),"",VLOOKUP($B70,data11[],5,0))</f>
        <v/>
      </c>
      <c r="E70" s="19" t="str">
        <f t="shared" si="0"/>
        <v/>
      </c>
    </row>
    <row r="71" spans="1:5" ht="23.25" x14ac:dyDescent="0.25">
      <c r="A71" s="20">
        <v>65</v>
      </c>
      <c r="B71" s="21"/>
      <c r="C71" s="22"/>
      <c r="D71" s="22" t="str">
        <f>IF(ISNA(VLOOKUP($B71,data11[],5,0)),"",VLOOKUP($B71,data11[],5,0))</f>
        <v/>
      </c>
      <c r="E71" s="23" t="str">
        <f t="shared" si="0"/>
        <v/>
      </c>
    </row>
    <row r="72" spans="1:5" ht="23.25" x14ac:dyDescent="0.25">
      <c r="A72" s="16">
        <v>66</v>
      </c>
      <c r="B72" s="17"/>
      <c r="C72" s="18"/>
      <c r="D72" s="18" t="str">
        <f>IF(ISNA(VLOOKUP($B72,data11[],5,0)),"",VLOOKUP($B72,data11[],5,0))</f>
        <v/>
      </c>
      <c r="E72" s="19" t="str">
        <f t="shared" ref="E72:E135" si="1">IF(B72="","",D72*C72)</f>
        <v/>
      </c>
    </row>
    <row r="73" spans="1:5" ht="23.25" x14ac:dyDescent="0.25">
      <c r="A73" s="20">
        <v>67</v>
      </c>
      <c r="B73" s="21"/>
      <c r="C73" s="22"/>
      <c r="D73" s="22" t="str">
        <f>IF(ISNA(VLOOKUP($B73,data11[],5,0)),"",VLOOKUP($B73,data11[],5,0))</f>
        <v/>
      </c>
      <c r="E73" s="23" t="str">
        <f t="shared" si="1"/>
        <v/>
      </c>
    </row>
    <row r="74" spans="1:5" ht="23.25" x14ac:dyDescent="0.25">
      <c r="A74" s="16">
        <v>68</v>
      </c>
      <c r="B74" s="17"/>
      <c r="C74" s="18"/>
      <c r="D74" s="18" t="str">
        <f>IF(ISNA(VLOOKUP($B74,data11[],5,0)),"",VLOOKUP($B74,data11[],5,0))</f>
        <v/>
      </c>
      <c r="E74" s="19" t="str">
        <f t="shared" si="1"/>
        <v/>
      </c>
    </row>
    <row r="75" spans="1:5" ht="23.25" x14ac:dyDescent="0.25">
      <c r="A75" s="20">
        <v>69</v>
      </c>
      <c r="B75" s="21"/>
      <c r="C75" s="22"/>
      <c r="D75" s="22" t="str">
        <f>IF(ISNA(VLOOKUP($B75,data11[],5,0)),"",VLOOKUP($B75,data11[],5,0))</f>
        <v/>
      </c>
      <c r="E75" s="23" t="str">
        <f t="shared" si="1"/>
        <v/>
      </c>
    </row>
    <row r="76" spans="1:5" ht="23.25" x14ac:dyDescent="0.25">
      <c r="A76" s="16">
        <v>70</v>
      </c>
      <c r="B76" s="17"/>
      <c r="C76" s="18"/>
      <c r="D76" s="18" t="str">
        <f>IF(ISNA(VLOOKUP($B76,data11[],5,0)),"",VLOOKUP($B76,data11[],5,0))</f>
        <v/>
      </c>
      <c r="E76" s="19" t="str">
        <f t="shared" si="1"/>
        <v/>
      </c>
    </row>
    <row r="77" spans="1:5" ht="23.25" x14ac:dyDescent="0.25">
      <c r="A77" s="20">
        <v>71</v>
      </c>
      <c r="B77" s="21"/>
      <c r="C77" s="22"/>
      <c r="D77" s="22" t="str">
        <f>IF(ISNA(VLOOKUP($B77,data11[],5,0)),"",VLOOKUP($B77,data11[],5,0))</f>
        <v/>
      </c>
      <c r="E77" s="23" t="str">
        <f t="shared" si="1"/>
        <v/>
      </c>
    </row>
    <row r="78" spans="1:5" ht="23.25" x14ac:dyDescent="0.25">
      <c r="A78" s="16">
        <v>72</v>
      </c>
      <c r="B78" s="17"/>
      <c r="C78" s="18"/>
      <c r="D78" s="18" t="str">
        <f>IF(ISNA(VLOOKUP($B78,data11[],5,0)),"",VLOOKUP($B78,data11[],5,0))</f>
        <v/>
      </c>
      <c r="E78" s="19" t="str">
        <f t="shared" si="1"/>
        <v/>
      </c>
    </row>
    <row r="79" spans="1:5" ht="23.25" x14ac:dyDescent="0.25">
      <c r="A79" s="20">
        <v>73</v>
      </c>
      <c r="B79" s="21"/>
      <c r="C79" s="22"/>
      <c r="D79" s="22" t="str">
        <f>IF(ISNA(VLOOKUP($B79,data11[],5,0)),"",VLOOKUP($B79,data11[],5,0))</f>
        <v/>
      </c>
      <c r="E79" s="23" t="str">
        <f t="shared" si="1"/>
        <v/>
      </c>
    </row>
    <row r="80" spans="1:5" ht="23.25" x14ac:dyDescent="0.25">
      <c r="A80" s="16">
        <v>74</v>
      </c>
      <c r="B80" s="17"/>
      <c r="C80" s="18"/>
      <c r="D80" s="18" t="str">
        <f>IF(ISNA(VLOOKUP($B80,data11[],5,0)),"",VLOOKUP($B80,data11[],5,0))</f>
        <v/>
      </c>
      <c r="E80" s="19" t="str">
        <f t="shared" si="1"/>
        <v/>
      </c>
    </row>
    <row r="81" spans="1:5" ht="23.25" x14ac:dyDescent="0.25">
      <c r="A81" s="20">
        <v>75</v>
      </c>
      <c r="B81" s="21"/>
      <c r="C81" s="22"/>
      <c r="D81" s="22" t="str">
        <f>IF(ISNA(VLOOKUP($B81,data11[],5,0)),"",VLOOKUP($B81,data11[],5,0))</f>
        <v/>
      </c>
      <c r="E81" s="23" t="str">
        <f t="shared" si="1"/>
        <v/>
      </c>
    </row>
    <row r="82" spans="1:5" ht="23.25" x14ac:dyDescent="0.25">
      <c r="A82" s="16">
        <v>76</v>
      </c>
      <c r="B82" s="17"/>
      <c r="C82" s="18"/>
      <c r="D82" s="18" t="str">
        <f>IF(ISNA(VLOOKUP($B82,data11[],5,0)),"",VLOOKUP($B82,data11[],5,0))</f>
        <v/>
      </c>
      <c r="E82" s="19" t="str">
        <f t="shared" si="1"/>
        <v/>
      </c>
    </row>
    <row r="83" spans="1:5" ht="23.25" x14ac:dyDescent="0.25">
      <c r="A83" s="20">
        <v>77</v>
      </c>
      <c r="B83" s="21"/>
      <c r="C83" s="22"/>
      <c r="D83" s="22" t="str">
        <f>IF(ISNA(VLOOKUP($B83,data11[],5,0)),"",VLOOKUP($B83,data11[],5,0))</f>
        <v/>
      </c>
      <c r="E83" s="23" t="str">
        <f t="shared" si="1"/>
        <v/>
      </c>
    </row>
    <row r="84" spans="1:5" ht="23.25" x14ac:dyDescent="0.25">
      <c r="A84" s="16">
        <v>78</v>
      </c>
      <c r="B84" s="17"/>
      <c r="C84" s="18"/>
      <c r="D84" s="18" t="str">
        <f>IF(ISNA(VLOOKUP($B84,data11[],5,0)),"",VLOOKUP($B84,data11[],5,0))</f>
        <v/>
      </c>
      <c r="E84" s="19" t="str">
        <f t="shared" si="1"/>
        <v/>
      </c>
    </row>
    <row r="85" spans="1:5" ht="23.25" x14ac:dyDescent="0.25">
      <c r="A85" s="20">
        <v>79</v>
      </c>
      <c r="B85" s="21"/>
      <c r="C85" s="22"/>
      <c r="D85" s="22" t="str">
        <f>IF(ISNA(VLOOKUP($B85,data11[],5,0)),"",VLOOKUP($B85,data11[],5,0))</f>
        <v/>
      </c>
      <c r="E85" s="23" t="str">
        <f t="shared" si="1"/>
        <v/>
      </c>
    </row>
    <row r="86" spans="1:5" ht="23.25" x14ac:dyDescent="0.25">
      <c r="A86" s="16">
        <v>80</v>
      </c>
      <c r="B86" s="17"/>
      <c r="C86" s="18"/>
      <c r="D86" s="18" t="str">
        <f>IF(ISNA(VLOOKUP($B86,data11[],5,0)),"",VLOOKUP($B86,data11[],5,0))</f>
        <v/>
      </c>
      <c r="E86" s="19" t="str">
        <f t="shared" si="1"/>
        <v/>
      </c>
    </row>
    <row r="87" spans="1:5" ht="23.25" x14ac:dyDescent="0.25">
      <c r="A87" s="20">
        <v>81</v>
      </c>
      <c r="B87" s="21"/>
      <c r="C87" s="22"/>
      <c r="D87" s="22" t="str">
        <f>IF(ISNA(VLOOKUP($B87,data11[],5,0)),"",VLOOKUP($B87,data11[],5,0))</f>
        <v/>
      </c>
      <c r="E87" s="23" t="str">
        <f t="shared" si="1"/>
        <v/>
      </c>
    </row>
    <row r="88" spans="1:5" ht="23.25" x14ac:dyDescent="0.25">
      <c r="A88" s="16">
        <v>82</v>
      </c>
      <c r="B88" s="17"/>
      <c r="C88" s="18"/>
      <c r="D88" s="18" t="str">
        <f>IF(ISNA(VLOOKUP($B88,data11[],5,0)),"",VLOOKUP($B88,data11[],5,0))</f>
        <v/>
      </c>
      <c r="E88" s="19" t="str">
        <f t="shared" si="1"/>
        <v/>
      </c>
    </row>
    <row r="89" spans="1:5" ht="23.25" x14ac:dyDescent="0.25">
      <c r="A89" s="20">
        <v>83</v>
      </c>
      <c r="B89" s="21"/>
      <c r="C89" s="22"/>
      <c r="D89" s="22" t="str">
        <f>IF(ISNA(VLOOKUP($B89,data11[],5,0)),"",VLOOKUP($B89,data11[],5,0))</f>
        <v/>
      </c>
      <c r="E89" s="23" t="str">
        <f t="shared" si="1"/>
        <v/>
      </c>
    </row>
    <row r="90" spans="1:5" ht="23.25" x14ac:dyDescent="0.25">
      <c r="A90" s="16">
        <v>84</v>
      </c>
      <c r="B90" s="17"/>
      <c r="C90" s="18"/>
      <c r="D90" s="18" t="str">
        <f>IF(ISNA(VLOOKUP($B90,data11[],5,0)),"",VLOOKUP($B90,data11[],5,0))</f>
        <v/>
      </c>
      <c r="E90" s="19" t="str">
        <f t="shared" si="1"/>
        <v/>
      </c>
    </row>
    <row r="91" spans="1:5" ht="23.25" x14ac:dyDescent="0.25">
      <c r="A91" s="20">
        <v>85</v>
      </c>
      <c r="B91" s="21"/>
      <c r="C91" s="22"/>
      <c r="D91" s="22" t="str">
        <f>IF(ISNA(VLOOKUP($B91,data11[],5,0)),"",VLOOKUP($B91,data11[],5,0))</f>
        <v/>
      </c>
      <c r="E91" s="23" t="str">
        <f t="shared" si="1"/>
        <v/>
      </c>
    </row>
    <row r="92" spans="1:5" ht="23.25" x14ac:dyDescent="0.25">
      <c r="A92" s="16">
        <v>86</v>
      </c>
      <c r="B92" s="17"/>
      <c r="C92" s="18"/>
      <c r="D92" s="18" t="str">
        <f>IF(ISNA(VLOOKUP($B92,data11[],5,0)),"",VLOOKUP($B92,data11[],5,0))</f>
        <v/>
      </c>
      <c r="E92" s="19" t="str">
        <f t="shared" si="1"/>
        <v/>
      </c>
    </row>
    <row r="93" spans="1:5" ht="23.25" x14ac:dyDescent="0.25">
      <c r="A93" s="20">
        <v>87</v>
      </c>
      <c r="B93" s="21"/>
      <c r="C93" s="22"/>
      <c r="D93" s="22" t="str">
        <f>IF(ISNA(VLOOKUP($B93,data11[],5,0)),"",VLOOKUP($B93,data11[],5,0))</f>
        <v/>
      </c>
      <c r="E93" s="23" t="str">
        <f t="shared" si="1"/>
        <v/>
      </c>
    </row>
    <row r="94" spans="1:5" ht="23.25" x14ac:dyDescent="0.25">
      <c r="A94" s="16">
        <v>88</v>
      </c>
      <c r="B94" s="17"/>
      <c r="C94" s="18"/>
      <c r="D94" s="18" t="str">
        <f>IF(ISNA(VLOOKUP($B94,data11[],5,0)),"",VLOOKUP($B94,data11[],5,0))</f>
        <v/>
      </c>
      <c r="E94" s="19" t="str">
        <f t="shared" si="1"/>
        <v/>
      </c>
    </row>
    <row r="95" spans="1:5" ht="23.25" x14ac:dyDescent="0.25">
      <c r="A95" s="20">
        <v>89</v>
      </c>
      <c r="B95" s="21"/>
      <c r="C95" s="22"/>
      <c r="D95" s="22" t="str">
        <f>IF(ISNA(VLOOKUP($B95,data11[],5,0)),"",VLOOKUP($B95,data11[],5,0))</f>
        <v/>
      </c>
      <c r="E95" s="23" t="str">
        <f t="shared" si="1"/>
        <v/>
      </c>
    </row>
    <row r="96" spans="1:5" ht="23.25" x14ac:dyDescent="0.25">
      <c r="A96" s="16">
        <v>90</v>
      </c>
      <c r="B96" s="17"/>
      <c r="C96" s="18"/>
      <c r="D96" s="18" t="str">
        <f>IF(ISNA(VLOOKUP($B96,data11[],5,0)),"",VLOOKUP($B96,data11[],5,0))</f>
        <v/>
      </c>
      <c r="E96" s="19" t="str">
        <f t="shared" si="1"/>
        <v/>
      </c>
    </row>
    <row r="97" spans="1:5" ht="23.25" x14ac:dyDescent="0.25">
      <c r="A97" s="20">
        <v>91</v>
      </c>
      <c r="B97" s="21"/>
      <c r="C97" s="22"/>
      <c r="D97" s="22" t="str">
        <f>IF(ISNA(VLOOKUP($B97,data11[],5,0)),"",VLOOKUP($B97,data11[],5,0))</f>
        <v/>
      </c>
      <c r="E97" s="23" t="str">
        <f t="shared" si="1"/>
        <v/>
      </c>
    </row>
    <row r="98" spans="1:5" ht="23.25" x14ac:dyDescent="0.25">
      <c r="A98" s="16">
        <v>92</v>
      </c>
      <c r="B98" s="17"/>
      <c r="C98" s="18"/>
      <c r="D98" s="18" t="str">
        <f>IF(ISNA(VLOOKUP($B98,data11[],5,0)),"",VLOOKUP($B98,data11[],5,0))</f>
        <v/>
      </c>
      <c r="E98" s="19" t="str">
        <f t="shared" si="1"/>
        <v/>
      </c>
    </row>
    <row r="99" spans="1:5" ht="23.25" x14ac:dyDescent="0.25">
      <c r="A99" s="20">
        <v>93</v>
      </c>
      <c r="B99" s="21"/>
      <c r="C99" s="22"/>
      <c r="D99" s="22" t="str">
        <f>IF(ISNA(VLOOKUP($B99,data11[],5,0)),"",VLOOKUP($B99,data11[],5,0))</f>
        <v/>
      </c>
      <c r="E99" s="23" t="str">
        <f t="shared" si="1"/>
        <v/>
      </c>
    </row>
    <row r="100" spans="1:5" ht="23.25" x14ac:dyDescent="0.25">
      <c r="A100" s="16">
        <v>94</v>
      </c>
      <c r="B100" s="17"/>
      <c r="C100" s="18"/>
      <c r="D100" s="18" t="str">
        <f>IF(ISNA(VLOOKUP($B100,data11[],5,0)),"",VLOOKUP($B100,data11[],5,0))</f>
        <v/>
      </c>
      <c r="E100" s="19" t="str">
        <f t="shared" si="1"/>
        <v/>
      </c>
    </row>
    <row r="101" spans="1:5" ht="23.25" x14ac:dyDescent="0.25">
      <c r="A101" s="20">
        <v>95</v>
      </c>
      <c r="B101" s="21"/>
      <c r="C101" s="22"/>
      <c r="D101" s="22" t="str">
        <f>IF(ISNA(VLOOKUP($B101,data11[],5,0)),"",VLOOKUP($B101,data11[],5,0))</f>
        <v/>
      </c>
      <c r="E101" s="23" t="str">
        <f t="shared" si="1"/>
        <v/>
      </c>
    </row>
    <row r="102" spans="1:5" ht="23.25" x14ac:dyDescent="0.25">
      <c r="A102" s="16">
        <v>96</v>
      </c>
      <c r="B102" s="17"/>
      <c r="C102" s="18"/>
      <c r="D102" s="18" t="str">
        <f>IF(ISNA(VLOOKUP($B102,data11[],5,0)),"",VLOOKUP($B102,data11[],5,0))</f>
        <v/>
      </c>
      <c r="E102" s="19" t="str">
        <f t="shared" si="1"/>
        <v/>
      </c>
    </row>
    <row r="103" spans="1:5" ht="23.25" x14ac:dyDescent="0.25">
      <c r="A103" s="20">
        <v>97</v>
      </c>
      <c r="B103" s="21"/>
      <c r="C103" s="22"/>
      <c r="D103" s="22" t="str">
        <f>IF(ISNA(VLOOKUP($B103,data11[],5,0)),"",VLOOKUP($B103,data11[],5,0))</f>
        <v/>
      </c>
      <c r="E103" s="23" t="str">
        <f t="shared" si="1"/>
        <v/>
      </c>
    </row>
    <row r="104" spans="1:5" ht="23.25" x14ac:dyDescent="0.25">
      <c r="A104" s="16">
        <v>98</v>
      </c>
      <c r="B104" s="17"/>
      <c r="C104" s="18"/>
      <c r="D104" s="18" t="str">
        <f>IF(ISNA(VLOOKUP($B104,data11[],5,0)),"",VLOOKUP($B104,data11[],5,0))</f>
        <v/>
      </c>
      <c r="E104" s="19" t="str">
        <f t="shared" si="1"/>
        <v/>
      </c>
    </row>
    <row r="105" spans="1:5" ht="23.25" x14ac:dyDescent="0.25">
      <c r="A105" s="20">
        <v>99</v>
      </c>
      <c r="B105" s="21"/>
      <c r="C105" s="22"/>
      <c r="D105" s="22" t="str">
        <f>IF(ISNA(VLOOKUP($B105,data11[],5,0)),"",VLOOKUP($B105,data11[],5,0))</f>
        <v/>
      </c>
      <c r="E105" s="23" t="str">
        <f t="shared" si="1"/>
        <v/>
      </c>
    </row>
    <row r="106" spans="1:5" ht="23.25" x14ac:dyDescent="0.25">
      <c r="A106" s="16">
        <v>100</v>
      </c>
      <c r="B106" s="17"/>
      <c r="C106" s="18"/>
      <c r="D106" s="18" t="str">
        <f>IF(ISNA(VLOOKUP($B106,data11[],5,0)),"",VLOOKUP($B106,data11[],5,0))</f>
        <v/>
      </c>
      <c r="E106" s="19" t="str">
        <f t="shared" si="1"/>
        <v/>
      </c>
    </row>
    <row r="107" spans="1:5" ht="23.25" x14ac:dyDescent="0.25">
      <c r="A107" s="20">
        <v>101</v>
      </c>
      <c r="B107" s="21"/>
      <c r="C107" s="22"/>
      <c r="D107" s="22" t="str">
        <f>IF(ISNA(VLOOKUP($B107,data11[],5,0)),"",VLOOKUP($B107,data11[],5,0))</f>
        <v/>
      </c>
      <c r="E107" s="23" t="str">
        <f t="shared" si="1"/>
        <v/>
      </c>
    </row>
    <row r="108" spans="1:5" ht="23.25" x14ac:dyDescent="0.25">
      <c r="A108" s="16">
        <v>102</v>
      </c>
      <c r="B108" s="17"/>
      <c r="C108" s="18"/>
      <c r="D108" s="18" t="str">
        <f>IF(ISNA(VLOOKUP($B108,data11[],5,0)),"",VLOOKUP($B108,data11[],5,0))</f>
        <v/>
      </c>
      <c r="E108" s="19" t="str">
        <f t="shared" si="1"/>
        <v/>
      </c>
    </row>
    <row r="109" spans="1:5" ht="23.25" x14ac:dyDescent="0.25">
      <c r="A109" s="20">
        <v>103</v>
      </c>
      <c r="B109" s="21"/>
      <c r="C109" s="22"/>
      <c r="D109" s="22" t="str">
        <f>IF(ISNA(VLOOKUP($B109,data11[],5,0)),"",VLOOKUP($B109,data11[],5,0))</f>
        <v/>
      </c>
      <c r="E109" s="23" t="str">
        <f t="shared" si="1"/>
        <v/>
      </c>
    </row>
    <row r="110" spans="1:5" ht="23.25" x14ac:dyDescent="0.25">
      <c r="A110" s="16">
        <v>104</v>
      </c>
      <c r="B110" s="17"/>
      <c r="C110" s="18"/>
      <c r="D110" s="18" t="str">
        <f>IF(ISNA(VLOOKUP($B110,data11[],5,0)),"",VLOOKUP($B110,data11[],5,0))</f>
        <v/>
      </c>
      <c r="E110" s="19" t="str">
        <f t="shared" si="1"/>
        <v/>
      </c>
    </row>
    <row r="111" spans="1:5" ht="23.25" x14ac:dyDescent="0.25">
      <c r="A111" s="20">
        <v>105</v>
      </c>
      <c r="B111" s="21"/>
      <c r="C111" s="22"/>
      <c r="D111" s="22" t="str">
        <f>IF(ISNA(VLOOKUP($B111,data11[],5,0)),"",VLOOKUP($B111,data11[],5,0))</f>
        <v/>
      </c>
      <c r="E111" s="23" t="str">
        <f t="shared" si="1"/>
        <v/>
      </c>
    </row>
    <row r="112" spans="1:5" ht="23.25" x14ac:dyDescent="0.25">
      <c r="A112" s="16">
        <v>106</v>
      </c>
      <c r="B112" s="17"/>
      <c r="C112" s="18"/>
      <c r="D112" s="18" t="str">
        <f>IF(ISNA(VLOOKUP($B112,data11[],5,0)),"",VLOOKUP($B112,data11[],5,0))</f>
        <v/>
      </c>
      <c r="E112" s="19" t="str">
        <f t="shared" si="1"/>
        <v/>
      </c>
    </row>
    <row r="113" spans="1:5" ht="23.25" x14ac:dyDescent="0.25">
      <c r="A113" s="20">
        <v>107</v>
      </c>
      <c r="B113" s="21"/>
      <c r="C113" s="22"/>
      <c r="D113" s="22" t="str">
        <f>IF(ISNA(VLOOKUP($B113,data11[],5,0)),"",VLOOKUP($B113,data11[],5,0))</f>
        <v/>
      </c>
      <c r="E113" s="23" t="str">
        <f t="shared" si="1"/>
        <v/>
      </c>
    </row>
    <row r="114" spans="1:5" ht="23.25" x14ac:dyDescent="0.25">
      <c r="A114" s="16">
        <v>108</v>
      </c>
      <c r="B114" s="17"/>
      <c r="C114" s="18"/>
      <c r="D114" s="18" t="str">
        <f>IF(ISNA(VLOOKUP($B114,data11[],5,0)),"",VLOOKUP($B114,data11[],5,0))</f>
        <v/>
      </c>
      <c r="E114" s="19" t="str">
        <f t="shared" si="1"/>
        <v/>
      </c>
    </row>
    <row r="115" spans="1:5" ht="23.25" x14ac:dyDescent="0.25">
      <c r="A115" s="20">
        <v>109</v>
      </c>
      <c r="B115" s="21"/>
      <c r="C115" s="22"/>
      <c r="D115" s="22" t="str">
        <f>IF(ISNA(VLOOKUP($B115,data11[],5,0)),"",VLOOKUP($B115,data11[],5,0))</f>
        <v/>
      </c>
      <c r="E115" s="23" t="str">
        <f t="shared" si="1"/>
        <v/>
      </c>
    </row>
    <row r="116" spans="1:5" ht="23.25" x14ac:dyDescent="0.25">
      <c r="A116" s="16">
        <v>110</v>
      </c>
      <c r="B116" s="17"/>
      <c r="C116" s="18"/>
      <c r="D116" s="18" t="str">
        <f>IF(ISNA(VLOOKUP($B116,data11[],5,0)),"",VLOOKUP($B116,data11[],5,0))</f>
        <v/>
      </c>
      <c r="E116" s="19" t="str">
        <f t="shared" si="1"/>
        <v/>
      </c>
    </row>
    <row r="117" spans="1:5" ht="23.25" x14ac:dyDescent="0.25">
      <c r="A117" s="20">
        <v>111</v>
      </c>
      <c r="B117" s="21"/>
      <c r="C117" s="22"/>
      <c r="D117" s="22" t="str">
        <f>IF(ISNA(VLOOKUP($B117,data11[],5,0)),"",VLOOKUP($B117,data11[],5,0))</f>
        <v/>
      </c>
      <c r="E117" s="23" t="str">
        <f t="shared" si="1"/>
        <v/>
      </c>
    </row>
    <row r="118" spans="1:5" ht="23.25" x14ac:dyDescent="0.25">
      <c r="A118" s="16">
        <v>112</v>
      </c>
      <c r="B118" s="17"/>
      <c r="C118" s="18"/>
      <c r="D118" s="18" t="str">
        <f>IF(ISNA(VLOOKUP($B118,data11[],5,0)),"",VLOOKUP($B118,data11[],5,0))</f>
        <v/>
      </c>
      <c r="E118" s="19" t="str">
        <f t="shared" si="1"/>
        <v/>
      </c>
    </row>
    <row r="119" spans="1:5" ht="23.25" x14ac:dyDescent="0.25">
      <c r="A119" s="20">
        <v>113</v>
      </c>
      <c r="B119" s="21"/>
      <c r="C119" s="22"/>
      <c r="D119" s="22" t="str">
        <f>IF(ISNA(VLOOKUP($B119,data11[],5,0)),"",VLOOKUP($B119,data11[],5,0))</f>
        <v/>
      </c>
      <c r="E119" s="23" t="str">
        <f t="shared" si="1"/>
        <v/>
      </c>
    </row>
    <row r="120" spans="1:5" ht="23.25" x14ac:dyDescent="0.25">
      <c r="A120" s="16">
        <v>114</v>
      </c>
      <c r="B120" s="17"/>
      <c r="C120" s="18"/>
      <c r="D120" s="18" t="str">
        <f>IF(ISNA(VLOOKUP($B120,data11[],5,0)),"",VLOOKUP($B120,data11[],5,0))</f>
        <v/>
      </c>
      <c r="E120" s="19" t="str">
        <f t="shared" si="1"/>
        <v/>
      </c>
    </row>
    <row r="121" spans="1:5" ht="23.25" x14ac:dyDescent="0.25">
      <c r="A121" s="20">
        <v>115</v>
      </c>
      <c r="B121" s="21"/>
      <c r="C121" s="22"/>
      <c r="D121" s="22" t="str">
        <f>IF(ISNA(VLOOKUP($B121,data11[],5,0)),"",VLOOKUP($B121,data11[],5,0))</f>
        <v/>
      </c>
      <c r="E121" s="23" t="str">
        <f t="shared" si="1"/>
        <v/>
      </c>
    </row>
    <row r="122" spans="1:5" ht="23.25" x14ac:dyDescent="0.25">
      <c r="A122" s="16">
        <v>116</v>
      </c>
      <c r="B122" s="17"/>
      <c r="C122" s="18"/>
      <c r="D122" s="18" t="str">
        <f>IF(ISNA(VLOOKUP($B122,data11[],5,0)),"",VLOOKUP($B122,data11[],5,0))</f>
        <v/>
      </c>
      <c r="E122" s="19" t="str">
        <f t="shared" si="1"/>
        <v/>
      </c>
    </row>
    <row r="123" spans="1:5" ht="23.25" x14ac:dyDescent="0.25">
      <c r="A123" s="20">
        <v>117</v>
      </c>
      <c r="B123" s="21"/>
      <c r="C123" s="22"/>
      <c r="D123" s="22" t="str">
        <f>IF(ISNA(VLOOKUP($B123,data11[],5,0)),"",VLOOKUP($B123,data11[],5,0))</f>
        <v/>
      </c>
      <c r="E123" s="23" t="str">
        <f t="shared" si="1"/>
        <v/>
      </c>
    </row>
    <row r="124" spans="1:5" ht="23.25" x14ac:dyDescent="0.25">
      <c r="A124" s="16">
        <v>118</v>
      </c>
      <c r="B124" s="17"/>
      <c r="C124" s="18"/>
      <c r="D124" s="18" t="str">
        <f>IF(ISNA(VLOOKUP($B124,data11[],5,0)),"",VLOOKUP($B124,data11[],5,0))</f>
        <v/>
      </c>
      <c r="E124" s="19" t="str">
        <f t="shared" si="1"/>
        <v/>
      </c>
    </row>
    <row r="125" spans="1:5" ht="23.25" x14ac:dyDescent="0.25">
      <c r="A125" s="20">
        <v>119</v>
      </c>
      <c r="B125" s="21"/>
      <c r="C125" s="22"/>
      <c r="D125" s="22" t="str">
        <f>IF(ISNA(VLOOKUP($B125,data11[],5,0)),"",VLOOKUP($B125,data11[],5,0))</f>
        <v/>
      </c>
      <c r="E125" s="23" t="str">
        <f t="shared" si="1"/>
        <v/>
      </c>
    </row>
    <row r="126" spans="1:5" ht="23.25" x14ac:dyDescent="0.25">
      <c r="A126" s="16">
        <v>120</v>
      </c>
      <c r="B126" s="17"/>
      <c r="C126" s="18"/>
      <c r="D126" s="18" t="str">
        <f>IF(ISNA(VLOOKUP($B126,data11[],5,0)),"",VLOOKUP($B126,data11[],5,0))</f>
        <v/>
      </c>
      <c r="E126" s="19" t="str">
        <f t="shared" si="1"/>
        <v/>
      </c>
    </row>
    <row r="127" spans="1:5" ht="23.25" x14ac:dyDescent="0.25">
      <c r="A127" s="20">
        <v>121</v>
      </c>
      <c r="B127" s="21"/>
      <c r="C127" s="22"/>
      <c r="D127" s="22" t="str">
        <f>IF(ISNA(VLOOKUP($B127,data11[],5,0)),"",VLOOKUP($B127,data11[],5,0))</f>
        <v/>
      </c>
      <c r="E127" s="23" t="str">
        <f t="shared" si="1"/>
        <v/>
      </c>
    </row>
    <row r="128" spans="1:5" ht="23.25" x14ac:dyDescent="0.25">
      <c r="A128" s="16">
        <v>122</v>
      </c>
      <c r="B128" s="17"/>
      <c r="C128" s="18"/>
      <c r="D128" s="18" t="str">
        <f>IF(ISNA(VLOOKUP($B128,data11[],5,0)),"",VLOOKUP($B128,data11[],5,0))</f>
        <v/>
      </c>
      <c r="E128" s="19" t="str">
        <f t="shared" si="1"/>
        <v/>
      </c>
    </row>
    <row r="129" spans="1:5" ht="23.25" x14ac:dyDescent="0.25">
      <c r="A129" s="20">
        <v>123</v>
      </c>
      <c r="B129" s="21"/>
      <c r="C129" s="22"/>
      <c r="D129" s="22" t="str">
        <f>IF(ISNA(VLOOKUP($B129,data11[],5,0)),"",VLOOKUP($B129,data11[],5,0))</f>
        <v/>
      </c>
      <c r="E129" s="23" t="str">
        <f t="shared" si="1"/>
        <v/>
      </c>
    </row>
    <row r="130" spans="1:5" ht="23.25" x14ac:dyDescent="0.25">
      <c r="A130" s="16">
        <v>124</v>
      </c>
      <c r="B130" s="17"/>
      <c r="C130" s="18"/>
      <c r="D130" s="18" t="str">
        <f>IF(ISNA(VLOOKUP($B130,data11[],5,0)),"",VLOOKUP($B130,data11[],5,0))</f>
        <v/>
      </c>
      <c r="E130" s="19" t="str">
        <f t="shared" si="1"/>
        <v/>
      </c>
    </row>
    <row r="131" spans="1:5" ht="23.25" x14ac:dyDescent="0.25">
      <c r="A131" s="20">
        <v>125</v>
      </c>
      <c r="B131" s="21"/>
      <c r="C131" s="22"/>
      <c r="D131" s="22" t="str">
        <f>IF(ISNA(VLOOKUP($B131,data11[],5,0)),"",VLOOKUP($B131,data11[],5,0))</f>
        <v/>
      </c>
      <c r="E131" s="23" t="str">
        <f t="shared" si="1"/>
        <v/>
      </c>
    </row>
    <row r="132" spans="1:5" ht="23.25" x14ac:dyDescent="0.25">
      <c r="A132" s="16">
        <v>126</v>
      </c>
      <c r="B132" s="17"/>
      <c r="C132" s="18"/>
      <c r="D132" s="18" t="str">
        <f>IF(ISNA(VLOOKUP($B132,data11[],5,0)),"",VLOOKUP($B132,data11[],5,0))</f>
        <v/>
      </c>
      <c r="E132" s="19" t="str">
        <f t="shared" si="1"/>
        <v/>
      </c>
    </row>
    <row r="133" spans="1:5" ht="23.25" x14ac:dyDescent="0.25">
      <c r="A133" s="20">
        <v>127</v>
      </c>
      <c r="B133" s="21"/>
      <c r="C133" s="22"/>
      <c r="D133" s="22" t="str">
        <f>IF(ISNA(VLOOKUP($B133,data11[],5,0)),"",VLOOKUP($B133,data11[],5,0))</f>
        <v/>
      </c>
      <c r="E133" s="23" t="str">
        <f t="shared" si="1"/>
        <v/>
      </c>
    </row>
    <row r="134" spans="1:5" ht="23.25" x14ac:dyDescent="0.25">
      <c r="A134" s="16">
        <v>128</v>
      </c>
      <c r="B134" s="17"/>
      <c r="C134" s="18"/>
      <c r="D134" s="18" t="str">
        <f>IF(ISNA(VLOOKUP($B134,data11[],5,0)),"",VLOOKUP($B134,data11[],5,0))</f>
        <v/>
      </c>
      <c r="E134" s="19" t="str">
        <f t="shared" si="1"/>
        <v/>
      </c>
    </row>
    <row r="135" spans="1:5" ht="23.25" x14ac:dyDescent="0.25">
      <c r="A135" s="20">
        <v>129</v>
      </c>
      <c r="B135" s="21"/>
      <c r="C135" s="22"/>
      <c r="D135" s="22" t="str">
        <f>IF(ISNA(VLOOKUP($B135,data11[],5,0)),"",VLOOKUP($B135,data11[],5,0))</f>
        <v/>
      </c>
      <c r="E135" s="23" t="str">
        <f t="shared" si="1"/>
        <v/>
      </c>
    </row>
    <row r="136" spans="1:5" ht="23.25" x14ac:dyDescent="0.25">
      <c r="A136" s="16">
        <v>130</v>
      </c>
      <c r="B136" s="17"/>
      <c r="C136" s="18"/>
      <c r="D136" s="18" t="str">
        <f>IF(ISNA(VLOOKUP($B136,data11[],5,0)),"",VLOOKUP($B136,data11[],5,0))</f>
        <v/>
      </c>
      <c r="E136" s="19" t="str">
        <f t="shared" ref="E136:E199" si="2">IF(B136="","",D136*C136)</f>
        <v/>
      </c>
    </row>
    <row r="137" spans="1:5" ht="23.25" x14ac:dyDescent="0.25">
      <c r="A137" s="20">
        <v>131</v>
      </c>
      <c r="B137" s="21"/>
      <c r="C137" s="22"/>
      <c r="D137" s="22" t="str">
        <f>IF(ISNA(VLOOKUP($B137,data11[],5,0)),"",VLOOKUP($B137,data11[],5,0))</f>
        <v/>
      </c>
      <c r="E137" s="23" t="str">
        <f t="shared" si="2"/>
        <v/>
      </c>
    </row>
    <row r="138" spans="1:5" ht="23.25" x14ac:dyDescent="0.25">
      <c r="A138" s="16">
        <v>132</v>
      </c>
      <c r="B138" s="17"/>
      <c r="C138" s="18"/>
      <c r="D138" s="18" t="str">
        <f>IF(ISNA(VLOOKUP($B138,data11[],5,0)),"",VLOOKUP($B138,data11[],5,0))</f>
        <v/>
      </c>
      <c r="E138" s="19" t="str">
        <f t="shared" si="2"/>
        <v/>
      </c>
    </row>
    <row r="139" spans="1:5" ht="23.25" x14ac:dyDescent="0.25">
      <c r="A139" s="20">
        <v>133</v>
      </c>
      <c r="B139" s="21"/>
      <c r="C139" s="22"/>
      <c r="D139" s="22" t="str">
        <f>IF(ISNA(VLOOKUP($B139,data11[],5,0)),"",VLOOKUP($B139,data11[],5,0))</f>
        <v/>
      </c>
      <c r="E139" s="23" t="str">
        <f t="shared" si="2"/>
        <v/>
      </c>
    </row>
    <row r="140" spans="1:5" ht="23.25" x14ac:dyDescent="0.25">
      <c r="A140" s="16">
        <v>134</v>
      </c>
      <c r="B140" s="17"/>
      <c r="C140" s="18"/>
      <c r="D140" s="18" t="str">
        <f>IF(ISNA(VLOOKUP($B140,data11[],5,0)),"",VLOOKUP($B140,data11[],5,0))</f>
        <v/>
      </c>
      <c r="E140" s="19" t="str">
        <f t="shared" si="2"/>
        <v/>
      </c>
    </row>
    <row r="141" spans="1:5" ht="23.25" x14ac:dyDescent="0.25">
      <c r="A141" s="20">
        <v>135</v>
      </c>
      <c r="B141" s="21"/>
      <c r="C141" s="22"/>
      <c r="D141" s="22" t="str">
        <f>IF(ISNA(VLOOKUP($B141,data11[],5,0)),"",VLOOKUP($B141,data11[],5,0))</f>
        <v/>
      </c>
      <c r="E141" s="23" t="str">
        <f t="shared" si="2"/>
        <v/>
      </c>
    </row>
    <row r="142" spans="1:5" ht="23.25" x14ac:dyDescent="0.25">
      <c r="A142" s="16">
        <v>136</v>
      </c>
      <c r="B142" s="17"/>
      <c r="C142" s="18"/>
      <c r="D142" s="18" t="str">
        <f>IF(ISNA(VLOOKUP($B142,data11[],5,0)),"",VLOOKUP($B142,data11[],5,0))</f>
        <v/>
      </c>
      <c r="E142" s="19" t="str">
        <f t="shared" si="2"/>
        <v/>
      </c>
    </row>
    <row r="143" spans="1:5" ht="23.25" x14ac:dyDescent="0.25">
      <c r="A143" s="20">
        <v>137</v>
      </c>
      <c r="B143" s="21"/>
      <c r="C143" s="22"/>
      <c r="D143" s="22" t="str">
        <f>IF(ISNA(VLOOKUP($B143,data11[],5,0)),"",VLOOKUP($B143,data11[],5,0))</f>
        <v/>
      </c>
      <c r="E143" s="23" t="str">
        <f t="shared" si="2"/>
        <v/>
      </c>
    </row>
    <row r="144" spans="1:5" ht="23.25" x14ac:dyDescent="0.25">
      <c r="A144" s="16">
        <v>138</v>
      </c>
      <c r="B144" s="17"/>
      <c r="C144" s="18"/>
      <c r="D144" s="18" t="str">
        <f>IF(ISNA(VLOOKUP($B144,data11[],5,0)),"",VLOOKUP($B144,data11[],5,0))</f>
        <v/>
      </c>
      <c r="E144" s="19" t="str">
        <f t="shared" si="2"/>
        <v/>
      </c>
    </row>
    <row r="145" spans="1:5" ht="23.25" x14ac:dyDescent="0.25">
      <c r="A145" s="20">
        <v>139</v>
      </c>
      <c r="B145" s="21"/>
      <c r="C145" s="22"/>
      <c r="D145" s="22" t="str">
        <f>IF(ISNA(VLOOKUP($B145,data11[],5,0)),"",VLOOKUP($B145,data11[],5,0))</f>
        <v/>
      </c>
      <c r="E145" s="23" t="str">
        <f t="shared" si="2"/>
        <v/>
      </c>
    </row>
    <row r="146" spans="1:5" ht="23.25" x14ac:dyDescent="0.25">
      <c r="A146" s="16">
        <v>140</v>
      </c>
      <c r="B146" s="17"/>
      <c r="C146" s="18"/>
      <c r="D146" s="18" t="str">
        <f>IF(ISNA(VLOOKUP($B146,data11[],5,0)),"",VLOOKUP($B146,data11[],5,0))</f>
        <v/>
      </c>
      <c r="E146" s="19" t="str">
        <f t="shared" si="2"/>
        <v/>
      </c>
    </row>
    <row r="147" spans="1:5" ht="23.25" x14ac:dyDescent="0.25">
      <c r="A147" s="20">
        <v>141</v>
      </c>
      <c r="B147" s="21"/>
      <c r="C147" s="22"/>
      <c r="D147" s="22" t="str">
        <f>IF(ISNA(VLOOKUP($B147,data11[],5,0)),"",VLOOKUP($B147,data11[],5,0))</f>
        <v/>
      </c>
      <c r="E147" s="23" t="str">
        <f t="shared" si="2"/>
        <v/>
      </c>
    </row>
    <row r="148" spans="1:5" ht="23.25" x14ac:dyDescent="0.25">
      <c r="A148" s="16">
        <v>142</v>
      </c>
      <c r="B148" s="17"/>
      <c r="C148" s="18"/>
      <c r="D148" s="18" t="str">
        <f>IF(ISNA(VLOOKUP($B148,data11[],5,0)),"",VLOOKUP($B148,data11[],5,0))</f>
        <v/>
      </c>
      <c r="E148" s="19" t="str">
        <f t="shared" si="2"/>
        <v/>
      </c>
    </row>
    <row r="149" spans="1:5" ht="23.25" x14ac:dyDescent="0.25">
      <c r="A149" s="20">
        <v>143</v>
      </c>
      <c r="B149" s="21"/>
      <c r="C149" s="22"/>
      <c r="D149" s="22" t="str">
        <f>IF(ISNA(VLOOKUP($B149,data11[],5,0)),"",VLOOKUP($B149,data11[],5,0))</f>
        <v/>
      </c>
      <c r="E149" s="23" t="str">
        <f t="shared" si="2"/>
        <v/>
      </c>
    </row>
    <row r="150" spans="1:5" ht="23.25" x14ac:dyDescent="0.25">
      <c r="A150" s="16">
        <v>144</v>
      </c>
      <c r="B150" s="17"/>
      <c r="C150" s="18"/>
      <c r="D150" s="18" t="str">
        <f>IF(ISNA(VLOOKUP($B150,data11[],5,0)),"",VLOOKUP($B150,data11[],5,0))</f>
        <v/>
      </c>
      <c r="E150" s="19" t="str">
        <f t="shared" si="2"/>
        <v/>
      </c>
    </row>
    <row r="151" spans="1:5" ht="23.25" x14ac:dyDescent="0.25">
      <c r="A151" s="20">
        <v>145</v>
      </c>
      <c r="B151" s="21"/>
      <c r="C151" s="22"/>
      <c r="D151" s="22" t="str">
        <f>IF(ISNA(VLOOKUP($B151,data11[],5,0)),"",VLOOKUP($B151,data11[],5,0))</f>
        <v/>
      </c>
      <c r="E151" s="23" t="str">
        <f t="shared" si="2"/>
        <v/>
      </c>
    </row>
    <row r="152" spans="1:5" ht="23.25" x14ac:dyDescent="0.25">
      <c r="A152" s="16">
        <v>146</v>
      </c>
      <c r="B152" s="17"/>
      <c r="C152" s="18"/>
      <c r="D152" s="18" t="str">
        <f>IF(ISNA(VLOOKUP($B152,data11[],5,0)),"",VLOOKUP($B152,data11[],5,0))</f>
        <v/>
      </c>
      <c r="E152" s="19" t="str">
        <f t="shared" si="2"/>
        <v/>
      </c>
    </row>
    <row r="153" spans="1:5" ht="23.25" x14ac:dyDescent="0.25">
      <c r="A153" s="20">
        <v>147</v>
      </c>
      <c r="B153" s="21"/>
      <c r="C153" s="22"/>
      <c r="D153" s="22" t="str">
        <f>IF(ISNA(VLOOKUP($B153,data11[],5,0)),"",VLOOKUP($B153,data11[],5,0))</f>
        <v/>
      </c>
      <c r="E153" s="23" t="str">
        <f t="shared" si="2"/>
        <v/>
      </c>
    </row>
    <row r="154" spans="1:5" ht="23.25" x14ac:dyDescent="0.25">
      <c r="A154" s="16">
        <v>148</v>
      </c>
      <c r="B154" s="17"/>
      <c r="C154" s="18"/>
      <c r="D154" s="18" t="str">
        <f>IF(ISNA(VLOOKUP($B154,data11[],5,0)),"",VLOOKUP($B154,data11[],5,0))</f>
        <v/>
      </c>
      <c r="E154" s="19" t="str">
        <f t="shared" si="2"/>
        <v/>
      </c>
    </row>
    <row r="155" spans="1:5" ht="23.25" x14ac:dyDescent="0.25">
      <c r="A155" s="20">
        <v>149</v>
      </c>
      <c r="B155" s="21"/>
      <c r="C155" s="22"/>
      <c r="D155" s="22" t="str">
        <f>IF(ISNA(VLOOKUP($B155,data11[],5,0)),"",VLOOKUP($B155,data11[],5,0))</f>
        <v/>
      </c>
      <c r="E155" s="23" t="str">
        <f t="shared" si="2"/>
        <v/>
      </c>
    </row>
    <row r="156" spans="1:5" ht="23.25" x14ac:dyDescent="0.25">
      <c r="A156" s="16">
        <v>150</v>
      </c>
      <c r="B156" s="17"/>
      <c r="C156" s="18"/>
      <c r="D156" s="18" t="str">
        <f>IF(ISNA(VLOOKUP($B156,data11[],5,0)),"",VLOOKUP($B156,data11[],5,0))</f>
        <v/>
      </c>
      <c r="E156" s="19" t="str">
        <f t="shared" si="2"/>
        <v/>
      </c>
    </row>
    <row r="157" spans="1:5" ht="23.25" x14ac:dyDescent="0.25">
      <c r="A157" s="20">
        <v>151</v>
      </c>
      <c r="B157" s="21"/>
      <c r="C157" s="22"/>
      <c r="D157" s="22" t="str">
        <f>IF(ISNA(VLOOKUP($B157,data11[],5,0)),"",VLOOKUP($B157,data11[],5,0))</f>
        <v/>
      </c>
      <c r="E157" s="23" t="str">
        <f t="shared" si="2"/>
        <v/>
      </c>
    </row>
    <row r="158" spans="1:5" ht="23.25" x14ac:dyDescent="0.25">
      <c r="A158" s="16">
        <v>152</v>
      </c>
      <c r="B158" s="17"/>
      <c r="C158" s="18"/>
      <c r="D158" s="18" t="str">
        <f>IF(ISNA(VLOOKUP($B158,data11[],5,0)),"",VLOOKUP($B158,data11[],5,0))</f>
        <v/>
      </c>
      <c r="E158" s="19" t="str">
        <f t="shared" si="2"/>
        <v/>
      </c>
    </row>
    <row r="159" spans="1:5" ht="23.25" x14ac:dyDescent="0.25">
      <c r="A159" s="20">
        <v>153</v>
      </c>
      <c r="B159" s="21"/>
      <c r="C159" s="22"/>
      <c r="D159" s="22" t="str">
        <f>IF(ISNA(VLOOKUP($B159,data11[],5,0)),"",VLOOKUP($B159,data11[],5,0))</f>
        <v/>
      </c>
      <c r="E159" s="23" t="str">
        <f t="shared" si="2"/>
        <v/>
      </c>
    </row>
    <row r="160" spans="1:5" ht="23.25" x14ac:dyDescent="0.25">
      <c r="A160" s="16">
        <v>154</v>
      </c>
      <c r="B160" s="17"/>
      <c r="C160" s="18"/>
      <c r="D160" s="18" t="str">
        <f>IF(ISNA(VLOOKUP($B160,data11[],5,0)),"",VLOOKUP($B160,data11[],5,0))</f>
        <v/>
      </c>
      <c r="E160" s="19" t="str">
        <f t="shared" si="2"/>
        <v/>
      </c>
    </row>
    <row r="161" spans="1:5" ht="23.25" x14ac:dyDescent="0.25">
      <c r="A161" s="20">
        <v>155</v>
      </c>
      <c r="B161" s="21"/>
      <c r="C161" s="22"/>
      <c r="D161" s="22" t="str">
        <f>IF(ISNA(VLOOKUP($B161,data11[],5,0)),"",VLOOKUP($B161,data11[],5,0))</f>
        <v/>
      </c>
      <c r="E161" s="23" t="str">
        <f t="shared" si="2"/>
        <v/>
      </c>
    </row>
    <row r="162" spans="1:5" ht="23.25" x14ac:dyDescent="0.25">
      <c r="A162" s="16">
        <v>156</v>
      </c>
      <c r="B162" s="17"/>
      <c r="C162" s="18"/>
      <c r="D162" s="18" t="str">
        <f>IF(ISNA(VLOOKUP($B162,data11[],5,0)),"",VLOOKUP($B162,data11[],5,0))</f>
        <v/>
      </c>
      <c r="E162" s="19" t="str">
        <f t="shared" si="2"/>
        <v/>
      </c>
    </row>
    <row r="163" spans="1:5" ht="23.25" x14ac:dyDescent="0.25">
      <c r="A163" s="20">
        <v>157</v>
      </c>
      <c r="B163" s="21"/>
      <c r="C163" s="22"/>
      <c r="D163" s="22" t="str">
        <f>IF(ISNA(VLOOKUP($B163,data11[],5,0)),"",VLOOKUP($B163,data11[],5,0))</f>
        <v/>
      </c>
      <c r="E163" s="23" t="str">
        <f t="shared" si="2"/>
        <v/>
      </c>
    </row>
    <row r="164" spans="1:5" ht="23.25" x14ac:dyDescent="0.25">
      <c r="A164" s="16">
        <v>158</v>
      </c>
      <c r="B164" s="17"/>
      <c r="C164" s="18"/>
      <c r="D164" s="18" t="str">
        <f>IF(ISNA(VLOOKUP($B164,data11[],5,0)),"",VLOOKUP($B164,data11[],5,0))</f>
        <v/>
      </c>
      <c r="E164" s="19" t="str">
        <f t="shared" si="2"/>
        <v/>
      </c>
    </row>
    <row r="165" spans="1:5" ht="23.25" x14ac:dyDescent="0.25">
      <c r="A165" s="20">
        <v>159</v>
      </c>
      <c r="B165" s="21"/>
      <c r="C165" s="22"/>
      <c r="D165" s="22" t="str">
        <f>IF(ISNA(VLOOKUP($B165,data11[],5,0)),"",VLOOKUP($B165,data11[],5,0))</f>
        <v/>
      </c>
      <c r="E165" s="23" t="str">
        <f t="shared" si="2"/>
        <v/>
      </c>
    </row>
    <row r="166" spans="1:5" ht="23.25" x14ac:dyDescent="0.25">
      <c r="A166" s="16">
        <v>160</v>
      </c>
      <c r="B166" s="17"/>
      <c r="C166" s="18"/>
      <c r="D166" s="18" t="str">
        <f>IF(ISNA(VLOOKUP($B166,data11[],5,0)),"",VLOOKUP($B166,data11[],5,0))</f>
        <v/>
      </c>
      <c r="E166" s="19" t="str">
        <f t="shared" si="2"/>
        <v/>
      </c>
    </row>
    <row r="167" spans="1:5" ht="23.25" x14ac:dyDescent="0.25">
      <c r="A167" s="20">
        <v>161</v>
      </c>
      <c r="B167" s="21"/>
      <c r="C167" s="22"/>
      <c r="D167" s="22" t="str">
        <f>IF(ISNA(VLOOKUP($B167,data11[],5,0)),"",VLOOKUP($B167,data11[],5,0))</f>
        <v/>
      </c>
      <c r="E167" s="23" t="str">
        <f t="shared" si="2"/>
        <v/>
      </c>
    </row>
    <row r="168" spans="1:5" ht="23.25" x14ac:dyDescent="0.25">
      <c r="A168" s="16">
        <v>162</v>
      </c>
      <c r="B168" s="17"/>
      <c r="C168" s="18"/>
      <c r="D168" s="18" t="str">
        <f>IF(ISNA(VLOOKUP($B168,data11[],5,0)),"",VLOOKUP($B168,data11[],5,0))</f>
        <v/>
      </c>
      <c r="E168" s="19" t="str">
        <f t="shared" si="2"/>
        <v/>
      </c>
    </row>
    <row r="169" spans="1:5" ht="23.25" x14ac:dyDescent="0.25">
      <c r="A169" s="20">
        <v>163</v>
      </c>
      <c r="B169" s="21"/>
      <c r="C169" s="22"/>
      <c r="D169" s="22" t="str">
        <f>IF(ISNA(VLOOKUP($B169,data11[],5,0)),"",VLOOKUP($B169,data11[],5,0))</f>
        <v/>
      </c>
      <c r="E169" s="23" t="str">
        <f t="shared" si="2"/>
        <v/>
      </c>
    </row>
    <row r="170" spans="1:5" ht="23.25" x14ac:dyDescent="0.25">
      <c r="A170" s="16">
        <v>164</v>
      </c>
      <c r="B170" s="17"/>
      <c r="C170" s="18"/>
      <c r="D170" s="18" t="str">
        <f>IF(ISNA(VLOOKUP($B170,data11[],5,0)),"",VLOOKUP($B170,data11[],5,0))</f>
        <v/>
      </c>
      <c r="E170" s="19" t="str">
        <f t="shared" si="2"/>
        <v/>
      </c>
    </row>
    <row r="171" spans="1:5" ht="23.25" x14ac:dyDescent="0.25">
      <c r="A171" s="20">
        <v>165</v>
      </c>
      <c r="B171" s="21"/>
      <c r="C171" s="22"/>
      <c r="D171" s="22" t="str">
        <f>IF(ISNA(VLOOKUP($B171,data11[],5,0)),"",VLOOKUP($B171,data11[],5,0))</f>
        <v/>
      </c>
      <c r="E171" s="23" t="str">
        <f t="shared" si="2"/>
        <v/>
      </c>
    </row>
    <row r="172" spans="1:5" ht="23.25" x14ac:dyDescent="0.25">
      <c r="A172" s="16">
        <v>166</v>
      </c>
      <c r="B172" s="17"/>
      <c r="C172" s="18"/>
      <c r="D172" s="18" t="str">
        <f>IF(ISNA(VLOOKUP($B172,data11[],5,0)),"",VLOOKUP($B172,data11[],5,0))</f>
        <v/>
      </c>
      <c r="E172" s="19" t="str">
        <f t="shared" si="2"/>
        <v/>
      </c>
    </row>
    <row r="173" spans="1:5" ht="23.25" x14ac:dyDescent="0.25">
      <c r="A173" s="20">
        <v>167</v>
      </c>
      <c r="B173" s="21"/>
      <c r="C173" s="22"/>
      <c r="D173" s="22" t="str">
        <f>IF(ISNA(VLOOKUP($B173,data11[],5,0)),"",VLOOKUP($B173,data11[],5,0))</f>
        <v/>
      </c>
      <c r="E173" s="23" t="str">
        <f t="shared" si="2"/>
        <v/>
      </c>
    </row>
    <row r="174" spans="1:5" ht="23.25" x14ac:dyDescent="0.25">
      <c r="A174" s="16">
        <v>168</v>
      </c>
      <c r="B174" s="17"/>
      <c r="C174" s="18"/>
      <c r="D174" s="18" t="str">
        <f>IF(ISNA(VLOOKUP($B174,data11[],5,0)),"",VLOOKUP($B174,data11[],5,0))</f>
        <v/>
      </c>
      <c r="E174" s="19" t="str">
        <f t="shared" si="2"/>
        <v/>
      </c>
    </row>
    <row r="175" spans="1:5" ht="23.25" x14ac:dyDescent="0.25">
      <c r="A175" s="20">
        <v>169</v>
      </c>
      <c r="B175" s="21"/>
      <c r="C175" s="22"/>
      <c r="D175" s="22" t="str">
        <f>IF(ISNA(VLOOKUP($B175,data11[],5,0)),"",VLOOKUP($B175,data11[],5,0))</f>
        <v/>
      </c>
      <c r="E175" s="23" t="str">
        <f t="shared" si="2"/>
        <v/>
      </c>
    </row>
    <row r="176" spans="1:5" ht="23.25" x14ac:dyDescent="0.25">
      <c r="A176" s="16">
        <v>170</v>
      </c>
      <c r="B176" s="17"/>
      <c r="C176" s="18"/>
      <c r="D176" s="18" t="str">
        <f>IF(ISNA(VLOOKUP($B176,data11[],5,0)),"",VLOOKUP($B176,data11[],5,0))</f>
        <v/>
      </c>
      <c r="E176" s="19" t="str">
        <f t="shared" si="2"/>
        <v/>
      </c>
    </row>
    <row r="177" spans="1:5" ht="23.25" x14ac:dyDescent="0.25">
      <c r="A177" s="20">
        <v>171</v>
      </c>
      <c r="B177" s="21"/>
      <c r="C177" s="22"/>
      <c r="D177" s="22" t="str">
        <f>IF(ISNA(VLOOKUP($B177,data11[],5,0)),"",VLOOKUP($B177,data11[],5,0))</f>
        <v/>
      </c>
      <c r="E177" s="23" t="str">
        <f t="shared" si="2"/>
        <v/>
      </c>
    </row>
    <row r="178" spans="1:5" ht="23.25" x14ac:dyDescent="0.25">
      <c r="A178" s="16">
        <v>172</v>
      </c>
      <c r="B178" s="17"/>
      <c r="C178" s="18"/>
      <c r="D178" s="18" t="str">
        <f>IF(ISNA(VLOOKUP($B178,data11[],5,0)),"",VLOOKUP($B178,data11[],5,0))</f>
        <v/>
      </c>
      <c r="E178" s="19" t="str">
        <f t="shared" si="2"/>
        <v/>
      </c>
    </row>
    <row r="179" spans="1:5" ht="23.25" x14ac:dyDescent="0.25">
      <c r="A179" s="20">
        <v>173</v>
      </c>
      <c r="B179" s="21"/>
      <c r="C179" s="22"/>
      <c r="D179" s="22" t="str">
        <f>IF(ISNA(VLOOKUP($B179,data11[],5,0)),"",VLOOKUP($B179,data11[],5,0))</f>
        <v/>
      </c>
      <c r="E179" s="23" t="str">
        <f t="shared" si="2"/>
        <v/>
      </c>
    </row>
    <row r="180" spans="1:5" ht="23.25" x14ac:dyDescent="0.25">
      <c r="A180" s="16">
        <v>174</v>
      </c>
      <c r="B180" s="17"/>
      <c r="C180" s="18"/>
      <c r="D180" s="18" t="str">
        <f>IF(ISNA(VLOOKUP($B180,data11[],5,0)),"",VLOOKUP($B180,data11[],5,0))</f>
        <v/>
      </c>
      <c r="E180" s="19" t="str">
        <f t="shared" si="2"/>
        <v/>
      </c>
    </row>
    <row r="181" spans="1:5" ht="23.25" x14ac:dyDescent="0.25">
      <c r="A181" s="20">
        <v>175</v>
      </c>
      <c r="B181" s="21"/>
      <c r="C181" s="22"/>
      <c r="D181" s="22" t="str">
        <f>IF(ISNA(VLOOKUP($B181,data11[],5,0)),"",VLOOKUP($B181,data11[],5,0))</f>
        <v/>
      </c>
      <c r="E181" s="23" t="str">
        <f t="shared" si="2"/>
        <v/>
      </c>
    </row>
    <row r="182" spans="1:5" ht="23.25" x14ac:dyDescent="0.25">
      <c r="A182" s="16">
        <v>176</v>
      </c>
      <c r="B182" s="17"/>
      <c r="C182" s="18"/>
      <c r="D182" s="18" t="str">
        <f>IF(ISNA(VLOOKUP($B182,data11[],5,0)),"",VLOOKUP($B182,data11[],5,0))</f>
        <v/>
      </c>
      <c r="E182" s="19" t="str">
        <f t="shared" si="2"/>
        <v/>
      </c>
    </row>
    <row r="183" spans="1:5" ht="23.25" x14ac:dyDescent="0.25">
      <c r="A183" s="20">
        <v>177</v>
      </c>
      <c r="B183" s="21"/>
      <c r="C183" s="22"/>
      <c r="D183" s="22" t="str">
        <f>IF(ISNA(VLOOKUP($B183,data11[],5,0)),"",VLOOKUP($B183,data11[],5,0))</f>
        <v/>
      </c>
      <c r="E183" s="23" t="str">
        <f t="shared" si="2"/>
        <v/>
      </c>
    </row>
    <row r="184" spans="1:5" ht="23.25" x14ac:dyDescent="0.25">
      <c r="A184" s="16">
        <v>178</v>
      </c>
      <c r="B184" s="17"/>
      <c r="C184" s="18"/>
      <c r="D184" s="18" t="str">
        <f>IF(ISNA(VLOOKUP($B184,data11[],5,0)),"",VLOOKUP($B184,data11[],5,0))</f>
        <v/>
      </c>
      <c r="E184" s="19" t="str">
        <f t="shared" si="2"/>
        <v/>
      </c>
    </row>
    <row r="185" spans="1:5" ht="23.25" x14ac:dyDescent="0.25">
      <c r="A185" s="20">
        <v>179</v>
      </c>
      <c r="B185" s="21"/>
      <c r="C185" s="22"/>
      <c r="D185" s="22" t="str">
        <f>IF(ISNA(VLOOKUP($B185,data11[],5,0)),"",VLOOKUP($B185,data11[],5,0))</f>
        <v/>
      </c>
      <c r="E185" s="23" t="str">
        <f t="shared" si="2"/>
        <v/>
      </c>
    </row>
    <row r="186" spans="1:5" ht="23.25" x14ac:dyDescent="0.25">
      <c r="A186" s="16">
        <v>180</v>
      </c>
      <c r="B186" s="17"/>
      <c r="C186" s="18"/>
      <c r="D186" s="18" t="str">
        <f>IF(ISNA(VLOOKUP($B186,data11[],5,0)),"",VLOOKUP($B186,data11[],5,0))</f>
        <v/>
      </c>
      <c r="E186" s="19" t="str">
        <f t="shared" si="2"/>
        <v/>
      </c>
    </row>
    <row r="187" spans="1:5" ht="23.25" x14ac:dyDescent="0.25">
      <c r="A187" s="20">
        <v>181</v>
      </c>
      <c r="B187" s="21"/>
      <c r="C187" s="22"/>
      <c r="D187" s="22" t="str">
        <f>IF(ISNA(VLOOKUP($B187,data11[],5,0)),"",VLOOKUP($B187,data11[],5,0))</f>
        <v/>
      </c>
      <c r="E187" s="23" t="str">
        <f t="shared" si="2"/>
        <v/>
      </c>
    </row>
    <row r="188" spans="1:5" ht="23.25" x14ac:dyDescent="0.25">
      <c r="A188" s="16">
        <v>182</v>
      </c>
      <c r="B188" s="17"/>
      <c r="C188" s="18"/>
      <c r="D188" s="18" t="str">
        <f>IF(ISNA(VLOOKUP($B188,data11[],5,0)),"",VLOOKUP($B188,data11[],5,0))</f>
        <v/>
      </c>
      <c r="E188" s="19" t="str">
        <f t="shared" si="2"/>
        <v/>
      </c>
    </row>
    <row r="189" spans="1:5" ht="23.25" x14ac:dyDescent="0.25">
      <c r="A189" s="20">
        <v>183</v>
      </c>
      <c r="B189" s="21"/>
      <c r="C189" s="22"/>
      <c r="D189" s="22" t="str">
        <f>IF(ISNA(VLOOKUP($B189,data11[],5,0)),"",VLOOKUP($B189,data11[],5,0))</f>
        <v/>
      </c>
      <c r="E189" s="23" t="str">
        <f t="shared" si="2"/>
        <v/>
      </c>
    </row>
    <row r="190" spans="1:5" ht="23.25" x14ac:dyDescent="0.25">
      <c r="A190" s="16">
        <v>184</v>
      </c>
      <c r="B190" s="17"/>
      <c r="C190" s="18"/>
      <c r="D190" s="18" t="str">
        <f>IF(ISNA(VLOOKUP($B190,data11[],5,0)),"",VLOOKUP($B190,data11[],5,0))</f>
        <v/>
      </c>
      <c r="E190" s="19" t="str">
        <f t="shared" si="2"/>
        <v/>
      </c>
    </row>
    <row r="191" spans="1:5" ht="23.25" x14ac:dyDescent="0.25">
      <c r="A191" s="20">
        <v>185</v>
      </c>
      <c r="B191" s="21"/>
      <c r="C191" s="22"/>
      <c r="D191" s="22" t="str">
        <f>IF(ISNA(VLOOKUP($B191,data11[],5,0)),"",VLOOKUP($B191,data11[],5,0))</f>
        <v/>
      </c>
      <c r="E191" s="23" t="str">
        <f t="shared" si="2"/>
        <v/>
      </c>
    </row>
    <row r="192" spans="1:5" ht="23.25" x14ac:dyDescent="0.25">
      <c r="A192" s="16">
        <v>186</v>
      </c>
      <c r="B192" s="17"/>
      <c r="C192" s="18"/>
      <c r="D192" s="18" t="str">
        <f>IF(ISNA(VLOOKUP($B192,data11[],5,0)),"",VLOOKUP($B192,data11[],5,0))</f>
        <v/>
      </c>
      <c r="E192" s="19" t="str">
        <f t="shared" si="2"/>
        <v/>
      </c>
    </row>
    <row r="193" spans="1:5" ht="23.25" x14ac:dyDescent="0.25">
      <c r="A193" s="20">
        <v>187</v>
      </c>
      <c r="B193" s="21"/>
      <c r="C193" s="22"/>
      <c r="D193" s="22" t="str">
        <f>IF(ISNA(VLOOKUP($B193,data11[],5,0)),"",VLOOKUP($B193,data11[],5,0))</f>
        <v/>
      </c>
      <c r="E193" s="23" t="str">
        <f t="shared" si="2"/>
        <v/>
      </c>
    </row>
    <row r="194" spans="1:5" ht="23.25" x14ac:dyDescent="0.25">
      <c r="A194" s="16">
        <v>188</v>
      </c>
      <c r="B194" s="17"/>
      <c r="C194" s="18"/>
      <c r="D194" s="18" t="str">
        <f>IF(ISNA(VLOOKUP($B194,data11[],5,0)),"",VLOOKUP($B194,data11[],5,0))</f>
        <v/>
      </c>
      <c r="E194" s="19" t="str">
        <f t="shared" si="2"/>
        <v/>
      </c>
    </row>
    <row r="195" spans="1:5" ht="23.25" x14ac:dyDescent="0.25">
      <c r="A195" s="20">
        <v>189</v>
      </c>
      <c r="B195" s="21"/>
      <c r="C195" s="22"/>
      <c r="D195" s="22" t="str">
        <f>IF(ISNA(VLOOKUP($B195,data11[],5,0)),"",VLOOKUP($B195,data11[],5,0))</f>
        <v/>
      </c>
      <c r="E195" s="23" t="str">
        <f t="shared" si="2"/>
        <v/>
      </c>
    </row>
    <row r="196" spans="1:5" ht="23.25" x14ac:dyDescent="0.25">
      <c r="A196" s="16">
        <v>190</v>
      </c>
      <c r="B196" s="17"/>
      <c r="C196" s="18"/>
      <c r="D196" s="18" t="str">
        <f>IF(ISNA(VLOOKUP($B196,data11[],5,0)),"",VLOOKUP($B196,data11[],5,0))</f>
        <v/>
      </c>
      <c r="E196" s="19" t="str">
        <f t="shared" si="2"/>
        <v/>
      </c>
    </row>
    <row r="197" spans="1:5" ht="23.25" x14ac:dyDescent="0.25">
      <c r="A197" s="20">
        <v>191</v>
      </c>
      <c r="B197" s="21"/>
      <c r="C197" s="22"/>
      <c r="D197" s="22" t="str">
        <f>IF(ISNA(VLOOKUP($B197,data11[],5,0)),"",VLOOKUP($B197,data11[],5,0))</f>
        <v/>
      </c>
      <c r="E197" s="23" t="str">
        <f t="shared" si="2"/>
        <v/>
      </c>
    </row>
    <row r="198" spans="1:5" ht="23.25" x14ac:dyDescent="0.25">
      <c r="A198" s="16">
        <v>192</v>
      </c>
      <c r="B198" s="17"/>
      <c r="C198" s="18"/>
      <c r="D198" s="18" t="str">
        <f>IF(ISNA(VLOOKUP($B198,data11[],5,0)),"",VLOOKUP($B198,data11[],5,0))</f>
        <v/>
      </c>
      <c r="E198" s="19" t="str">
        <f t="shared" si="2"/>
        <v/>
      </c>
    </row>
    <row r="199" spans="1:5" ht="23.25" x14ac:dyDescent="0.25">
      <c r="A199" s="20">
        <v>193</v>
      </c>
      <c r="B199" s="21"/>
      <c r="C199" s="22"/>
      <c r="D199" s="22" t="str">
        <f>IF(ISNA(VLOOKUP($B199,data11[],5,0)),"",VLOOKUP($B199,data11[],5,0))</f>
        <v/>
      </c>
      <c r="E199" s="23" t="str">
        <f t="shared" si="2"/>
        <v/>
      </c>
    </row>
    <row r="200" spans="1:5" ht="23.25" x14ac:dyDescent="0.25">
      <c r="A200" s="16">
        <v>194</v>
      </c>
      <c r="B200" s="17"/>
      <c r="C200" s="18"/>
      <c r="D200" s="18" t="str">
        <f>IF(ISNA(VLOOKUP($B200,data11[],5,0)),"",VLOOKUP($B200,data11[],5,0))</f>
        <v/>
      </c>
      <c r="E200" s="19" t="str">
        <f t="shared" ref="E200:E206" si="3">IF(B200="","",D200*C200)</f>
        <v/>
      </c>
    </row>
    <row r="201" spans="1:5" ht="23.25" x14ac:dyDescent="0.25">
      <c r="A201" s="20">
        <v>195</v>
      </c>
      <c r="B201" s="21"/>
      <c r="C201" s="22"/>
      <c r="D201" s="22" t="str">
        <f>IF(ISNA(VLOOKUP($B201,data11[],5,0)),"",VLOOKUP($B201,data11[],5,0))</f>
        <v/>
      </c>
      <c r="E201" s="23" t="str">
        <f t="shared" si="3"/>
        <v/>
      </c>
    </row>
    <row r="202" spans="1:5" ht="23.25" x14ac:dyDescent="0.25">
      <c r="A202" s="16">
        <v>196</v>
      </c>
      <c r="B202" s="17"/>
      <c r="C202" s="18"/>
      <c r="D202" s="18" t="str">
        <f>IF(ISNA(VLOOKUP($B202,data11[],5,0)),"",VLOOKUP($B202,data11[],5,0))</f>
        <v/>
      </c>
      <c r="E202" s="19" t="str">
        <f t="shared" si="3"/>
        <v/>
      </c>
    </row>
    <row r="203" spans="1:5" ht="23.25" x14ac:dyDescent="0.25">
      <c r="A203" s="20">
        <v>197</v>
      </c>
      <c r="B203" s="21"/>
      <c r="C203" s="22"/>
      <c r="D203" s="22" t="str">
        <f>IF(ISNA(VLOOKUP($B203,data11[],5,0)),"",VLOOKUP($B203,data11[],5,0))</f>
        <v/>
      </c>
      <c r="E203" s="23" t="str">
        <f t="shared" si="3"/>
        <v/>
      </c>
    </row>
    <row r="204" spans="1:5" ht="23.25" x14ac:dyDescent="0.25">
      <c r="A204" s="16">
        <v>198</v>
      </c>
      <c r="B204" s="17"/>
      <c r="C204" s="18"/>
      <c r="D204" s="18" t="str">
        <f>IF(ISNA(VLOOKUP($B204,data11[],5,0)),"",VLOOKUP($B204,data11[],5,0))</f>
        <v/>
      </c>
      <c r="E204" s="19" t="str">
        <f t="shared" si="3"/>
        <v/>
      </c>
    </row>
    <row r="205" spans="1:5" ht="23.25" x14ac:dyDescent="0.25">
      <c r="A205" s="20">
        <v>199</v>
      </c>
      <c r="B205" s="21"/>
      <c r="C205" s="22"/>
      <c r="D205" s="22" t="str">
        <f>IF(ISNA(VLOOKUP($B205,data11[],5,0)),"",VLOOKUP($B205,data11[],5,0))</f>
        <v/>
      </c>
      <c r="E205" s="23" t="str">
        <f t="shared" si="3"/>
        <v/>
      </c>
    </row>
    <row r="206" spans="1:5" ht="24" thickBot="1" x14ac:dyDescent="0.3">
      <c r="A206" s="24">
        <v>200</v>
      </c>
      <c r="B206" s="25"/>
      <c r="C206" s="26"/>
      <c r="D206" s="26" t="str">
        <f>IF(ISNA(VLOOKUP($B206,data11[],5,0)),"",VLOOKUP($B206,data11[],5,0))</f>
        <v/>
      </c>
      <c r="E206" s="27" t="str">
        <f t="shared" si="3"/>
        <v/>
      </c>
    </row>
    <row r="207" spans="1:5" ht="15.75" thickTop="1" x14ac:dyDescent="0.25"/>
  </sheetData>
  <mergeCells count="3">
    <mergeCell ref="D3:E3"/>
    <mergeCell ref="A1:F1"/>
    <mergeCell ref="D4:E4"/>
  </mergeCells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المخزن!$B$7:$B$217</xm:f>
          </x14:formula1>
          <xm:sqref>B7:B206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3">
    <tabColor rgb="FFFF0000"/>
  </sheetPr>
  <dimension ref="A1:P36"/>
  <sheetViews>
    <sheetView rightToLeft="1" tabSelected="1" workbookViewId="0">
      <selection activeCell="D6" sqref="D6:F6"/>
    </sheetView>
  </sheetViews>
  <sheetFormatPr defaultColWidth="0" defaultRowHeight="21" x14ac:dyDescent="0.35"/>
  <cols>
    <col min="1" max="1" width="0.5703125" style="28" customWidth="1"/>
    <col min="2" max="2" width="8.7109375" style="28" customWidth="1"/>
    <col min="3" max="3" width="20.28515625" style="28" customWidth="1"/>
    <col min="4" max="4" width="38.140625" style="28" customWidth="1"/>
    <col min="5" max="5" width="14.5703125" style="28" customWidth="1"/>
    <col min="6" max="6" width="16.42578125" style="28" customWidth="1"/>
    <col min="7" max="7" width="0.5703125" style="28" customWidth="1"/>
    <col min="8" max="8" width="16" style="29" customWidth="1"/>
    <col min="9" max="14" width="2.5703125" style="28" customWidth="1"/>
    <col min="15" max="15" width="9.140625" style="28" customWidth="1"/>
    <col min="16" max="16" width="0" style="28" hidden="1"/>
    <col min="17" max="16384" width="9.140625" style="28" hidden="1"/>
  </cols>
  <sheetData>
    <row r="1" spans="1:7" x14ac:dyDescent="0.35">
      <c r="B1" s="79" t="s">
        <v>36</v>
      </c>
      <c r="C1" s="79"/>
      <c r="D1" s="79"/>
      <c r="E1" s="79"/>
      <c r="F1" s="79"/>
    </row>
    <row r="2" spans="1:7" x14ac:dyDescent="0.35">
      <c r="B2" s="117" t="s">
        <v>29</v>
      </c>
      <c r="C2" s="117"/>
      <c r="D2" s="30"/>
      <c r="E2" s="29"/>
      <c r="F2" s="29"/>
    </row>
    <row r="3" spans="1:7" x14ac:dyDescent="0.35">
      <c r="B3" s="117" t="s">
        <v>39</v>
      </c>
      <c r="C3" s="117"/>
      <c r="D3" s="79" t="s">
        <v>51</v>
      </c>
      <c r="E3" s="79"/>
      <c r="F3" s="79"/>
    </row>
    <row r="4" spans="1:7" x14ac:dyDescent="0.35">
      <c r="B4" s="117" t="s">
        <v>38</v>
      </c>
      <c r="C4" s="117"/>
      <c r="D4" s="79"/>
      <c r="E4" s="79"/>
      <c r="F4" s="79"/>
    </row>
    <row r="5" spans="1:7" x14ac:dyDescent="0.35">
      <c r="B5" s="117" t="s">
        <v>37</v>
      </c>
      <c r="C5" s="117"/>
      <c r="D5" s="79"/>
      <c r="E5" s="79"/>
      <c r="F5" s="79"/>
    </row>
    <row r="6" spans="1:7" x14ac:dyDescent="0.35">
      <c r="B6" s="117" t="s">
        <v>30</v>
      </c>
      <c r="C6" s="117"/>
      <c r="D6" s="79"/>
      <c r="E6" s="79"/>
      <c r="F6" s="79"/>
    </row>
    <row r="7" spans="1:7" x14ac:dyDescent="0.35">
      <c r="B7" s="117" t="s">
        <v>31</v>
      </c>
      <c r="C7" s="117"/>
      <c r="D7" s="79"/>
      <c r="E7" s="79"/>
      <c r="F7" s="79"/>
    </row>
    <row r="8" spans="1:7" ht="3" customHeight="1" thickBot="1" x14ac:dyDescent="0.4">
      <c r="A8" s="34"/>
      <c r="B8" s="34"/>
      <c r="C8" s="34"/>
      <c r="D8" s="34"/>
      <c r="E8" s="34"/>
      <c r="F8" s="34"/>
      <c r="G8" s="34"/>
    </row>
    <row r="9" spans="1:7" ht="30" customHeight="1" thickTop="1" thickBot="1" x14ac:dyDescent="0.4">
      <c r="A9" s="34"/>
      <c r="B9" s="113" t="s">
        <v>0</v>
      </c>
      <c r="C9" s="114" t="s">
        <v>18</v>
      </c>
      <c r="D9" s="114"/>
      <c r="E9" s="115" t="s">
        <v>17</v>
      </c>
      <c r="F9" s="116" t="s">
        <v>19</v>
      </c>
      <c r="G9" s="34"/>
    </row>
    <row r="10" spans="1:7" ht="30" customHeight="1" thickTop="1" x14ac:dyDescent="0.35">
      <c r="A10" s="34"/>
      <c r="B10" s="41">
        <v>1</v>
      </c>
      <c r="C10" s="80" t="s">
        <v>21</v>
      </c>
      <c r="D10" s="80"/>
      <c r="E10" s="42">
        <f t="shared" ref="E10:E17" si="0">IF(ISNA(VLOOKUP($C10,غرف,2,0)),"",VLOOKUP($C10,غرف,2,0))</f>
        <v>6600</v>
      </c>
      <c r="F10" s="43"/>
      <c r="G10" s="34"/>
    </row>
    <row r="11" spans="1:7" ht="30" customHeight="1" x14ac:dyDescent="0.35">
      <c r="A11" s="34"/>
      <c r="B11" s="44">
        <v>2</v>
      </c>
      <c r="C11" s="77" t="s">
        <v>21</v>
      </c>
      <c r="D11" s="77"/>
      <c r="E11" s="45">
        <f t="shared" si="0"/>
        <v>6600</v>
      </c>
      <c r="F11" s="46"/>
      <c r="G11" s="34"/>
    </row>
    <row r="12" spans="1:7" ht="30" customHeight="1" x14ac:dyDescent="0.35">
      <c r="A12" s="34"/>
      <c r="B12" s="47">
        <v>3</v>
      </c>
      <c r="C12" s="76" t="s">
        <v>21</v>
      </c>
      <c r="D12" s="76"/>
      <c r="E12" s="48">
        <f t="shared" si="0"/>
        <v>6600</v>
      </c>
      <c r="F12" s="49"/>
      <c r="G12" s="34"/>
    </row>
    <row r="13" spans="1:7" ht="30" customHeight="1" x14ac:dyDescent="0.35">
      <c r="A13" s="34"/>
      <c r="B13" s="44">
        <v>4</v>
      </c>
      <c r="C13" s="77" t="s">
        <v>21</v>
      </c>
      <c r="D13" s="77"/>
      <c r="E13" s="45">
        <f t="shared" si="0"/>
        <v>6600</v>
      </c>
      <c r="F13" s="46"/>
      <c r="G13" s="34"/>
    </row>
    <row r="14" spans="1:7" ht="30" customHeight="1" x14ac:dyDescent="0.35">
      <c r="A14" s="34"/>
      <c r="B14" s="47">
        <v>5</v>
      </c>
      <c r="C14" s="76" t="s">
        <v>21</v>
      </c>
      <c r="D14" s="76"/>
      <c r="E14" s="48">
        <f t="shared" si="0"/>
        <v>6600</v>
      </c>
      <c r="F14" s="49"/>
      <c r="G14" s="34"/>
    </row>
    <row r="15" spans="1:7" ht="30" customHeight="1" x14ac:dyDescent="0.35">
      <c r="A15" s="34"/>
      <c r="B15" s="44">
        <v>6</v>
      </c>
      <c r="C15" s="77"/>
      <c r="D15" s="77"/>
      <c r="E15" s="45" t="str">
        <f t="shared" si="0"/>
        <v/>
      </c>
      <c r="F15" s="46"/>
      <c r="G15" s="34"/>
    </row>
    <row r="16" spans="1:7" ht="30" customHeight="1" x14ac:dyDescent="0.35">
      <c r="A16" s="34"/>
      <c r="B16" s="47">
        <v>7</v>
      </c>
      <c r="C16" s="76"/>
      <c r="D16" s="76"/>
      <c r="E16" s="48" t="str">
        <f t="shared" si="0"/>
        <v/>
      </c>
      <c r="F16" s="49"/>
      <c r="G16" s="34"/>
    </row>
    <row r="17" spans="1:15" ht="30" customHeight="1" thickBot="1" x14ac:dyDescent="0.4">
      <c r="A17" s="34"/>
      <c r="B17" s="50">
        <v>8</v>
      </c>
      <c r="C17" s="78"/>
      <c r="D17" s="78"/>
      <c r="E17" s="51" t="str">
        <f t="shared" si="0"/>
        <v/>
      </c>
      <c r="F17" s="52"/>
      <c r="G17" s="34"/>
    </row>
    <row r="18" spans="1:15" ht="30" customHeight="1" thickTop="1" thickBot="1" x14ac:dyDescent="0.4">
      <c r="A18" s="34"/>
      <c r="B18" s="110" t="s">
        <v>26</v>
      </c>
      <c r="C18" s="111"/>
      <c r="D18" s="111"/>
      <c r="E18" s="111">
        <f>SUM(E10:E17)</f>
        <v>33000</v>
      </c>
      <c r="F18" s="112"/>
      <c r="G18" s="34"/>
    </row>
    <row r="19" spans="1:15" ht="30" customHeight="1" thickBot="1" x14ac:dyDescent="0.4">
      <c r="A19" s="34"/>
      <c r="B19" s="98" t="s">
        <v>25</v>
      </c>
      <c r="C19" s="99"/>
      <c r="D19" s="99"/>
      <c r="E19" s="99">
        <v>9800</v>
      </c>
      <c r="F19" s="100"/>
      <c r="G19" s="34"/>
    </row>
    <row r="20" spans="1:15" ht="30" customHeight="1" thickBot="1" x14ac:dyDescent="0.4">
      <c r="A20" s="34"/>
      <c r="B20" s="101" t="s">
        <v>20</v>
      </c>
      <c r="C20" s="102"/>
      <c r="D20" s="102"/>
      <c r="E20" s="102">
        <f>E18-E19</f>
        <v>23200</v>
      </c>
      <c r="F20" s="103"/>
      <c r="G20" s="34"/>
    </row>
    <row r="21" spans="1:15" ht="30" customHeight="1" thickBot="1" x14ac:dyDescent="0.4">
      <c r="A21" s="34"/>
      <c r="B21" s="104" t="s">
        <v>27</v>
      </c>
      <c r="C21" s="105"/>
      <c r="D21" s="105"/>
      <c r="E21" s="105">
        <v>9000</v>
      </c>
      <c r="F21" s="106"/>
      <c r="G21" s="34"/>
    </row>
    <row r="22" spans="1:15" ht="30" customHeight="1" thickBot="1" x14ac:dyDescent="0.4">
      <c r="A22" s="34"/>
      <c r="B22" s="107" t="s">
        <v>28</v>
      </c>
      <c r="C22" s="108"/>
      <c r="D22" s="108"/>
      <c r="E22" s="108">
        <f>E20-E21</f>
        <v>14200</v>
      </c>
      <c r="F22" s="109"/>
      <c r="G22" s="34"/>
    </row>
    <row r="23" spans="1:15" ht="3.75" customHeight="1" thickTop="1" x14ac:dyDescent="0.35">
      <c r="A23" s="34"/>
      <c r="B23" s="34"/>
      <c r="C23" s="34"/>
      <c r="D23" s="34"/>
      <c r="E23" s="34"/>
      <c r="F23" s="34"/>
      <c r="G23" s="34"/>
    </row>
    <row r="25" spans="1:15" x14ac:dyDescent="0.35">
      <c r="C25" s="28" t="s">
        <v>42</v>
      </c>
      <c r="D25" s="28">
        <v>10</v>
      </c>
      <c r="E25" s="28" t="s">
        <v>32</v>
      </c>
      <c r="F25" s="28">
        <f>D25*E22/100</f>
        <v>1420</v>
      </c>
      <c r="O25" s="28" t="s">
        <v>44</v>
      </c>
    </row>
    <row r="26" spans="1:15" ht="21.75" thickBot="1" x14ac:dyDescent="0.4">
      <c r="E26" s="28" t="s">
        <v>46</v>
      </c>
      <c r="F26" s="28">
        <f>(F25+E22)-E28</f>
        <v>15520</v>
      </c>
      <c r="O26" s="28" t="s">
        <v>45</v>
      </c>
    </row>
    <row r="27" spans="1:15" ht="22.5" thickTop="1" thickBot="1" x14ac:dyDescent="0.4">
      <c r="B27" s="31" t="s">
        <v>0</v>
      </c>
      <c r="C27" s="81" t="s">
        <v>49</v>
      </c>
      <c r="D27" s="81" t="s">
        <v>50</v>
      </c>
      <c r="E27" s="32" t="s">
        <v>40</v>
      </c>
      <c r="F27" s="33" t="s">
        <v>41</v>
      </c>
      <c r="J27" s="28" t="s">
        <v>43</v>
      </c>
      <c r="K27" s="28" t="s">
        <v>47</v>
      </c>
      <c r="L27" s="28" t="s">
        <v>32</v>
      </c>
      <c r="M27" s="28" t="s">
        <v>48</v>
      </c>
    </row>
    <row r="28" spans="1:15" ht="21.75" thickTop="1" x14ac:dyDescent="0.35">
      <c r="B28" s="82">
        <v>1</v>
      </c>
      <c r="C28" s="83">
        <v>45275</v>
      </c>
      <c r="D28" s="83">
        <v>45641</v>
      </c>
      <c r="E28" s="84">
        <v>100</v>
      </c>
      <c r="F28" s="85">
        <f>M28-E28</f>
        <v>16972</v>
      </c>
      <c r="I28" s="28" t="str">
        <f>IF(C28=D28,"نعم","لا")</f>
        <v>لا</v>
      </c>
      <c r="J28" s="28" t="str">
        <f>IF(C28=D28,"نعم","لا")</f>
        <v>لا</v>
      </c>
      <c r="K28" s="28">
        <f>IF(J28="نعم","0",L28*D25/100)</f>
        <v>1552</v>
      </c>
      <c r="L28" s="28">
        <f>F26</f>
        <v>15520</v>
      </c>
      <c r="M28" s="28">
        <f>L28+K28</f>
        <v>17072</v>
      </c>
    </row>
    <row r="29" spans="1:15" x14ac:dyDescent="0.35">
      <c r="B29" s="86">
        <v>2</v>
      </c>
      <c r="C29" s="87"/>
      <c r="D29" s="87"/>
      <c r="E29" s="88"/>
      <c r="F29" s="89">
        <f>M29-E29</f>
        <v>16972</v>
      </c>
      <c r="I29" s="28" t="str">
        <f t="shared" ref="I29:J35" si="1">IF(C29=D29,"نعم","لا")</f>
        <v>نعم</v>
      </c>
      <c r="J29" s="28" t="str">
        <f t="shared" ref="J29:J35" si="2">IF(C29=D29,"نعم","لا")</f>
        <v>نعم</v>
      </c>
      <c r="K29" s="28" t="str">
        <f>IF(J29="نعم","0",L29*D25/100)</f>
        <v>0</v>
      </c>
      <c r="L29" s="28">
        <f>F28</f>
        <v>16972</v>
      </c>
      <c r="M29" s="28">
        <f>L29+K29</f>
        <v>16972</v>
      </c>
    </row>
    <row r="30" spans="1:15" x14ac:dyDescent="0.35">
      <c r="B30" s="90">
        <v>3</v>
      </c>
      <c r="C30" s="91"/>
      <c r="D30" s="91"/>
      <c r="E30" s="92"/>
      <c r="F30" s="93">
        <f>M30-E30</f>
        <v>16972</v>
      </c>
      <c r="I30" s="28" t="str">
        <f t="shared" si="1"/>
        <v>نعم</v>
      </c>
      <c r="J30" s="28" t="str">
        <f t="shared" si="2"/>
        <v>نعم</v>
      </c>
      <c r="K30" s="28" t="str">
        <f>IF(J30="نعم","0",L30*D25/100)</f>
        <v>0</v>
      </c>
      <c r="L30" s="28">
        <f>F29</f>
        <v>16972</v>
      </c>
      <c r="M30" s="28">
        <f t="shared" ref="M30:M35" si="3">L30+K30</f>
        <v>16972</v>
      </c>
    </row>
    <row r="31" spans="1:15" x14ac:dyDescent="0.35">
      <c r="B31" s="86">
        <v>4</v>
      </c>
      <c r="C31" s="87"/>
      <c r="D31" s="87"/>
      <c r="E31" s="88"/>
      <c r="F31" s="89">
        <f>M31-E31</f>
        <v>16972</v>
      </c>
      <c r="I31" s="28" t="str">
        <f t="shared" si="1"/>
        <v>نعم</v>
      </c>
      <c r="J31" s="28" t="str">
        <f t="shared" si="2"/>
        <v>نعم</v>
      </c>
      <c r="K31" s="28" t="str">
        <f>IF(J31="نعم","0",L31*D25/100)</f>
        <v>0</v>
      </c>
      <c r="L31" s="28">
        <f t="shared" ref="L31:L35" si="4">F30</f>
        <v>16972</v>
      </c>
      <c r="M31" s="28">
        <f t="shared" si="3"/>
        <v>16972</v>
      </c>
    </row>
    <row r="32" spans="1:15" x14ac:dyDescent="0.35">
      <c r="B32" s="90">
        <v>5</v>
      </c>
      <c r="C32" s="91"/>
      <c r="D32" s="91"/>
      <c r="E32" s="92"/>
      <c r="F32" s="93">
        <f>M32-E32</f>
        <v>16972</v>
      </c>
      <c r="I32" s="28" t="str">
        <f t="shared" si="1"/>
        <v>نعم</v>
      </c>
      <c r="J32" s="28" t="str">
        <f t="shared" si="2"/>
        <v>نعم</v>
      </c>
      <c r="K32" s="28" t="str">
        <f>IF(J32="نعم","0",L32*D25/100)</f>
        <v>0</v>
      </c>
      <c r="L32" s="28">
        <f t="shared" si="4"/>
        <v>16972</v>
      </c>
      <c r="M32" s="28">
        <f t="shared" si="3"/>
        <v>16972</v>
      </c>
    </row>
    <row r="33" spans="2:13" x14ac:dyDescent="0.35">
      <c r="B33" s="86">
        <v>6</v>
      </c>
      <c r="C33" s="87"/>
      <c r="D33" s="87"/>
      <c r="E33" s="88"/>
      <c r="F33" s="89">
        <f>M33-E33</f>
        <v>16972</v>
      </c>
      <c r="I33" s="28" t="str">
        <f t="shared" si="1"/>
        <v>نعم</v>
      </c>
      <c r="J33" s="28" t="str">
        <f t="shared" si="2"/>
        <v>نعم</v>
      </c>
      <c r="K33" s="28" t="str">
        <f>IF(J33="نعم","0",L33*D25/100)</f>
        <v>0</v>
      </c>
      <c r="L33" s="28">
        <f t="shared" si="4"/>
        <v>16972</v>
      </c>
      <c r="M33" s="28">
        <f t="shared" si="3"/>
        <v>16972</v>
      </c>
    </row>
    <row r="34" spans="2:13" x14ac:dyDescent="0.35">
      <c r="B34" s="90">
        <v>7</v>
      </c>
      <c r="C34" s="91"/>
      <c r="D34" s="91"/>
      <c r="E34" s="92"/>
      <c r="F34" s="93">
        <f>M34-E34</f>
        <v>16972</v>
      </c>
      <c r="I34" s="28" t="str">
        <f t="shared" si="1"/>
        <v>نعم</v>
      </c>
      <c r="J34" s="28" t="str">
        <f t="shared" si="2"/>
        <v>نعم</v>
      </c>
      <c r="K34" s="28" t="str">
        <f>IF(J34="نعم","0",L34*D25/100)</f>
        <v>0</v>
      </c>
      <c r="L34" s="28">
        <f t="shared" si="4"/>
        <v>16972</v>
      </c>
      <c r="M34" s="28">
        <f t="shared" si="3"/>
        <v>16972</v>
      </c>
    </row>
    <row r="35" spans="2:13" ht="21.75" thickBot="1" x14ac:dyDescent="0.4">
      <c r="B35" s="94">
        <v>8</v>
      </c>
      <c r="C35" s="95"/>
      <c r="D35" s="95"/>
      <c r="E35" s="96"/>
      <c r="F35" s="97">
        <f>M35-E35</f>
        <v>16972</v>
      </c>
      <c r="I35" s="28" t="str">
        <f t="shared" si="1"/>
        <v>نعم</v>
      </c>
      <c r="J35" s="28" t="str">
        <f t="shared" si="2"/>
        <v>نعم</v>
      </c>
      <c r="K35" s="28" t="str">
        <f>IF(J35="نعم","0",L35*D25/100)</f>
        <v>0</v>
      </c>
      <c r="L35" s="28">
        <f t="shared" si="4"/>
        <v>16972</v>
      </c>
      <c r="M35" s="28">
        <f t="shared" si="3"/>
        <v>16972</v>
      </c>
    </row>
    <row r="36" spans="2:13" ht="21.75" thickTop="1" x14ac:dyDescent="0.35"/>
  </sheetData>
  <mergeCells count="31">
    <mergeCell ref="C12:D12"/>
    <mergeCell ref="B2:C2"/>
    <mergeCell ref="B3:C3"/>
    <mergeCell ref="B4:C4"/>
    <mergeCell ref="B5:C5"/>
    <mergeCell ref="D3:F3"/>
    <mergeCell ref="D4:F4"/>
    <mergeCell ref="D5:F5"/>
    <mergeCell ref="D6:F6"/>
    <mergeCell ref="D7:F7"/>
    <mergeCell ref="B6:C6"/>
    <mergeCell ref="B7:C7"/>
    <mergeCell ref="C9:D9"/>
    <mergeCell ref="C10:D10"/>
    <mergeCell ref="C11:D11"/>
    <mergeCell ref="B18:D18"/>
    <mergeCell ref="B19:D19"/>
    <mergeCell ref="B20:D20"/>
    <mergeCell ref="B21:D21"/>
    <mergeCell ref="C13:D13"/>
    <mergeCell ref="C14:D14"/>
    <mergeCell ref="C15:D15"/>
    <mergeCell ref="C16:D16"/>
    <mergeCell ref="C17:D17"/>
    <mergeCell ref="B1:F1"/>
    <mergeCell ref="E18:F18"/>
    <mergeCell ref="E19:F19"/>
    <mergeCell ref="E20:F20"/>
    <mergeCell ref="E21:F21"/>
    <mergeCell ref="E22:F22"/>
    <mergeCell ref="B22:D22"/>
  </mergeCells>
  <conditionalFormatting sqref="C28">
    <cfRule type="cellIs" dxfId="4" priority="5" operator="greaterThan">
      <formula>$C$28</formula>
    </cfRule>
  </conditionalFormatting>
  <conditionalFormatting sqref="D28">
    <cfRule type="cellIs" dxfId="1" priority="2" operator="greaterThan">
      <formula>$C$28</formula>
    </cfRule>
  </conditionalFormatting>
  <conditionalFormatting sqref="D30 D32 D34">
    <cfRule type="cellIs" dxfId="0" priority="1" operator="greaterThan">
      <formula>$C$28</formula>
    </cfRule>
  </conditionalFormatting>
  <dataValidations xWindow="767" yWindow="354" count="1">
    <dataValidation type="list" errorStyle="information" allowBlank="1" showInputMessage="1" showErrorMessage="1" errorTitle="مرحبا استاذ احمد" error="الرجاء الاختيار من القائمة فقط" promptTitle="مرحبا : استاذ احمد" prompt="برجاء الاختبار من القائمة فقط" sqref="C10:D17">
      <formula1>الغرف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3</vt:i4>
      </vt:variant>
    </vt:vector>
  </HeadingPairs>
  <TitlesOfParts>
    <vt:vector size="7" baseType="lpstr">
      <vt:lpstr>المخزن</vt:lpstr>
      <vt:lpstr>الغرف</vt:lpstr>
      <vt:lpstr>نوم</vt:lpstr>
      <vt:lpstr>الفاتورة </vt:lpstr>
      <vt:lpstr>cc</vt:lpstr>
      <vt:lpstr>الغرف</vt:lpstr>
      <vt:lpstr>غرف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2024-02-24T11:20:35Z</dcterms:modified>
</cp:coreProperties>
</file>