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 tabRatio="757"/>
  </bookViews>
  <sheets>
    <sheet name="Data" sheetId="56" r:id="rId1"/>
    <sheet name="Teacher" sheetId="5" r:id="rId2"/>
    <sheet name="All" sheetId="27" r:id="rId3"/>
    <sheet name="School_performance" sheetId="28" r:id="rId4"/>
    <sheet name="Traning_needs" sheetId="29" r:id="rId5"/>
  </sheets>
  <definedNames>
    <definedName name="_xlnm._FilterDatabase" localSheetId="4" hidden="1">Traning_needs!$A$3:$P$27</definedName>
    <definedName name="_xlnm.Print_Area" localSheetId="2">All!$A$1:$L$49</definedName>
    <definedName name="_xlnm.Print_Area" localSheetId="3">School_performance!$A$1:$G$26</definedName>
    <definedName name="_xlnm.Print_Area" localSheetId="1">Teacher!$A$1:$M$42</definedName>
    <definedName name="rr">Data!$A$2:$A$129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1" i="5" l="1"/>
  <c r="F15" i="56"/>
  <c r="F14" i="56"/>
  <c r="F13" i="56"/>
  <c r="F12" i="56"/>
  <c r="F11" i="56"/>
  <c r="F10" i="56"/>
  <c r="F9" i="56"/>
  <c r="F8" i="56"/>
  <c r="F7" i="56"/>
  <c r="F6" i="56"/>
  <c r="F5" i="56"/>
  <c r="F4" i="56"/>
  <c r="F3" i="56"/>
  <c r="F2" i="56"/>
  <c r="F1" i="56"/>
  <c r="D4" i="5"/>
  <c r="D3" i="5"/>
  <c r="M3" i="5" l="1"/>
  <c r="K11" i="27" l="1"/>
  <c r="G7" i="28" s="1"/>
  <c r="K12" i="27"/>
  <c r="K13" i="27"/>
  <c r="G9" i="28" s="1"/>
  <c r="K14" i="27"/>
  <c r="G10" i="28" s="1"/>
  <c r="K15" i="27"/>
  <c r="K16" i="27"/>
  <c r="G12" i="28" s="1"/>
  <c r="K17" i="27"/>
  <c r="K18" i="27"/>
  <c r="K19" i="27"/>
  <c r="K20" i="27"/>
  <c r="G13" i="28" s="1"/>
  <c r="K21" i="27"/>
  <c r="G14" i="28" s="1"/>
  <c r="K22" i="27"/>
  <c r="G15" i="28" s="1"/>
  <c r="K23" i="27"/>
  <c r="K24" i="27"/>
  <c r="G16" i="28" s="1"/>
  <c r="K25" i="27"/>
  <c r="G17" i="28" s="1"/>
  <c r="K26" i="27"/>
  <c r="G18" i="28" s="1"/>
  <c r="K27" i="27"/>
  <c r="K28" i="27"/>
  <c r="G19" i="28" s="1"/>
  <c r="K29" i="27"/>
  <c r="G20" i="28" s="1"/>
  <c r="K30" i="27"/>
  <c r="G21" i="28" s="1"/>
  <c r="K31" i="27"/>
  <c r="G22" i="28" s="1"/>
  <c r="K32" i="27"/>
  <c r="K33" i="27"/>
  <c r="K10" i="27"/>
  <c r="G6" i="28" s="1"/>
  <c r="I11" i="27"/>
  <c r="I12" i="27"/>
  <c r="F8" i="28" s="1"/>
  <c r="I13" i="27"/>
  <c r="I14" i="27"/>
  <c r="F10" i="28" s="1"/>
  <c r="I15" i="27"/>
  <c r="F11" i="28" s="1"/>
  <c r="I16" i="27"/>
  <c r="F12" i="28" s="1"/>
  <c r="I17" i="27"/>
  <c r="I18" i="27"/>
  <c r="I19" i="27"/>
  <c r="I20" i="27"/>
  <c r="F13" i="28" s="1"/>
  <c r="I21" i="27"/>
  <c r="I22" i="27"/>
  <c r="F15" i="28" s="1"/>
  <c r="I23" i="27"/>
  <c r="I24" i="27"/>
  <c r="F16" i="28" s="1"/>
  <c r="I25" i="27"/>
  <c r="I26" i="27"/>
  <c r="F18" i="28" s="1"/>
  <c r="I27" i="27"/>
  <c r="I28" i="27"/>
  <c r="F19" i="28" s="1"/>
  <c r="I29" i="27"/>
  <c r="I30" i="27"/>
  <c r="F21" i="28" s="1"/>
  <c r="I31" i="27"/>
  <c r="I32" i="27"/>
  <c r="I33" i="27"/>
  <c r="I10" i="27"/>
  <c r="G11" i="27"/>
  <c r="E7" i="28" s="1"/>
  <c r="G12" i="27"/>
  <c r="G13" i="27"/>
  <c r="E9" i="28" s="1"/>
  <c r="G14" i="27"/>
  <c r="E10" i="28" s="1"/>
  <c r="G15" i="27"/>
  <c r="E11" i="28" s="1"/>
  <c r="G16" i="27"/>
  <c r="G17" i="27"/>
  <c r="G18" i="27"/>
  <c r="G19" i="27"/>
  <c r="G20" i="27"/>
  <c r="G21" i="27"/>
  <c r="E14" i="28" s="1"/>
  <c r="G22" i="27"/>
  <c r="E15" i="28" s="1"/>
  <c r="G23" i="27"/>
  <c r="G24" i="27"/>
  <c r="E16" i="28" s="1"/>
  <c r="G25" i="27"/>
  <c r="E17" i="28" s="1"/>
  <c r="G26" i="27"/>
  <c r="G27" i="27"/>
  <c r="G28" i="27"/>
  <c r="E19" i="28" s="1"/>
  <c r="G29" i="27"/>
  <c r="E20" i="28" s="1"/>
  <c r="G30" i="27"/>
  <c r="E21" i="28" s="1"/>
  <c r="G31" i="27"/>
  <c r="E22" i="28" s="1"/>
  <c r="G32" i="27"/>
  <c r="G33" i="27"/>
  <c r="G10" i="27"/>
  <c r="E6" i="28" s="1"/>
  <c r="E11" i="27"/>
  <c r="D7" i="28" s="1"/>
  <c r="E12" i="27"/>
  <c r="D8" i="28" s="1"/>
  <c r="E13" i="27"/>
  <c r="D9" i="28" s="1"/>
  <c r="E14" i="27"/>
  <c r="D10" i="28" s="1"/>
  <c r="E15" i="27"/>
  <c r="D11" i="28" s="1"/>
  <c r="E16" i="27"/>
  <c r="D12" i="28" s="1"/>
  <c r="E17" i="27"/>
  <c r="E18" i="27"/>
  <c r="E19" i="27"/>
  <c r="E20" i="27"/>
  <c r="D13" i="28" s="1"/>
  <c r="E21" i="27"/>
  <c r="D14" i="28" s="1"/>
  <c r="E22" i="27"/>
  <c r="D15" i="28" s="1"/>
  <c r="E23" i="27"/>
  <c r="E24" i="27"/>
  <c r="D16" i="28" s="1"/>
  <c r="E25" i="27"/>
  <c r="D17" i="28" s="1"/>
  <c r="E26" i="27"/>
  <c r="D18" i="28" s="1"/>
  <c r="E27" i="27"/>
  <c r="E28" i="27"/>
  <c r="D19" i="28" s="1"/>
  <c r="E29" i="27"/>
  <c r="D20" i="28" s="1"/>
  <c r="E30" i="27"/>
  <c r="D21" i="28" s="1"/>
  <c r="E31" i="27"/>
  <c r="D22" i="28" s="1"/>
  <c r="E32" i="27"/>
  <c r="E33" i="27"/>
  <c r="E10" i="27"/>
  <c r="D6" i="28" s="1"/>
  <c r="D44" i="27"/>
  <c r="G8" i="28"/>
  <c r="P5" i="29"/>
  <c r="P9" i="29"/>
  <c r="P10" i="29"/>
  <c r="P13" i="29"/>
  <c r="P17" i="29"/>
  <c r="P18" i="29"/>
  <c r="P21" i="29"/>
  <c r="P25" i="29"/>
  <c r="P26" i="29"/>
  <c r="O5" i="29"/>
  <c r="O6" i="29"/>
  <c r="O10" i="29"/>
  <c r="O13" i="29"/>
  <c r="O14" i="29"/>
  <c r="O21" i="29"/>
  <c r="O22" i="29"/>
  <c r="O26" i="29"/>
  <c r="N5" i="29"/>
  <c r="N10" i="29"/>
  <c r="N18" i="29"/>
  <c r="N26" i="29"/>
  <c r="M9" i="29"/>
  <c r="M13" i="29"/>
  <c r="M17" i="29"/>
  <c r="M21" i="29"/>
  <c r="M25" i="29"/>
  <c r="L5" i="29"/>
  <c r="L9" i="29"/>
  <c r="L13" i="29"/>
  <c r="L17" i="29"/>
  <c r="L21" i="29"/>
  <c r="L25" i="29"/>
  <c r="K7" i="29"/>
  <c r="K11" i="29"/>
  <c r="K15" i="29"/>
  <c r="K19" i="29"/>
  <c r="K23" i="29"/>
  <c r="K27" i="29"/>
  <c r="J5" i="29"/>
  <c r="J7" i="29"/>
  <c r="J11" i="29"/>
  <c r="J13" i="29"/>
  <c r="J15" i="29"/>
  <c r="J19" i="29"/>
  <c r="J21" i="29"/>
  <c r="J23" i="29"/>
  <c r="J27" i="29"/>
  <c r="I7" i="29"/>
  <c r="I11" i="29"/>
  <c r="I15" i="29"/>
  <c r="I23" i="29"/>
  <c r="G9" i="29"/>
  <c r="G17" i="29"/>
  <c r="G25" i="29"/>
  <c r="P3" i="29"/>
  <c r="O3" i="29"/>
  <c r="N3" i="29"/>
  <c r="M3" i="29"/>
  <c r="L3" i="29"/>
  <c r="K3" i="29"/>
  <c r="J3" i="29"/>
  <c r="I3" i="29"/>
  <c r="H3" i="29"/>
  <c r="G3" i="29"/>
  <c r="F3" i="29"/>
  <c r="P27" i="29"/>
  <c r="P24" i="29"/>
  <c r="P23" i="29"/>
  <c r="P22" i="29"/>
  <c r="P20" i="29"/>
  <c r="P19" i="29"/>
  <c r="P16" i="29"/>
  <c r="P15" i="29"/>
  <c r="P14" i="29"/>
  <c r="P12" i="29"/>
  <c r="P11" i="29"/>
  <c r="P8" i="29"/>
  <c r="P7" i="29"/>
  <c r="P6" i="29"/>
  <c r="P4" i="29"/>
  <c r="O27" i="29"/>
  <c r="O25" i="29"/>
  <c r="O24" i="29"/>
  <c r="O23" i="29"/>
  <c r="O20" i="29"/>
  <c r="O19" i="29"/>
  <c r="O18" i="29"/>
  <c r="O17" i="29"/>
  <c r="O16" i="29"/>
  <c r="O15" i="29"/>
  <c r="O12" i="29"/>
  <c r="O11" i="29"/>
  <c r="O9" i="29"/>
  <c r="O8" i="29"/>
  <c r="O7" i="29"/>
  <c r="O4" i="29"/>
  <c r="N27" i="29"/>
  <c r="N25" i="29"/>
  <c r="N24" i="29"/>
  <c r="N23" i="29"/>
  <c r="N22" i="29"/>
  <c r="N21" i="29"/>
  <c r="N20" i="29"/>
  <c r="N19" i="29"/>
  <c r="N17" i="29"/>
  <c r="N16" i="29"/>
  <c r="N15" i="29"/>
  <c r="N14" i="29"/>
  <c r="N13" i="29"/>
  <c r="N12" i="29"/>
  <c r="N11" i="29"/>
  <c r="N9" i="29"/>
  <c r="N8" i="29"/>
  <c r="N7" i="29"/>
  <c r="N6" i="29"/>
  <c r="N4" i="29"/>
  <c r="M27" i="29"/>
  <c r="M26" i="29"/>
  <c r="M24" i="29"/>
  <c r="M23" i="29"/>
  <c r="M22" i="29"/>
  <c r="M20" i="29"/>
  <c r="M19" i="29"/>
  <c r="M18" i="29"/>
  <c r="M16" i="29"/>
  <c r="M15" i="29"/>
  <c r="M14" i="29"/>
  <c r="M12" i="29"/>
  <c r="M11" i="29"/>
  <c r="M10" i="29"/>
  <c r="M8" i="29"/>
  <c r="M7" i="29"/>
  <c r="M6" i="29"/>
  <c r="M5" i="29"/>
  <c r="M4" i="29"/>
  <c r="L27" i="29"/>
  <c r="L26" i="29"/>
  <c r="L24" i="29"/>
  <c r="L23" i="29"/>
  <c r="L22" i="29"/>
  <c r="L20" i="29"/>
  <c r="L19" i="29"/>
  <c r="L18" i="29"/>
  <c r="L16" i="29"/>
  <c r="L15" i="29"/>
  <c r="L14" i="29"/>
  <c r="L12" i="29"/>
  <c r="L11" i="29"/>
  <c r="L10" i="29"/>
  <c r="L8" i="29"/>
  <c r="L7" i="29"/>
  <c r="L6" i="29"/>
  <c r="L4" i="29"/>
  <c r="K26" i="29"/>
  <c r="K25" i="29"/>
  <c r="K24" i="29"/>
  <c r="K22" i="29"/>
  <c r="K21" i="29"/>
  <c r="K20" i="29"/>
  <c r="K18" i="29"/>
  <c r="K17" i="29"/>
  <c r="K16" i="29"/>
  <c r="K14" i="29"/>
  <c r="K13" i="29"/>
  <c r="K12" i="29"/>
  <c r="K10" i="29"/>
  <c r="K9" i="29"/>
  <c r="K8" i="29"/>
  <c r="K6" i="29"/>
  <c r="K5" i="29"/>
  <c r="K4" i="29"/>
  <c r="J26" i="29"/>
  <c r="J25" i="29"/>
  <c r="J24" i="29"/>
  <c r="J22" i="29"/>
  <c r="J20" i="29"/>
  <c r="J18" i="29"/>
  <c r="J17" i="29"/>
  <c r="J16" i="29"/>
  <c r="J14" i="29"/>
  <c r="J12" i="29"/>
  <c r="J10" i="29"/>
  <c r="J9" i="29"/>
  <c r="J8" i="29"/>
  <c r="J6" i="29"/>
  <c r="J4" i="29"/>
  <c r="I27" i="29"/>
  <c r="I26" i="29"/>
  <c r="I25" i="29"/>
  <c r="I24" i="29"/>
  <c r="I22" i="29"/>
  <c r="I21" i="29"/>
  <c r="I20" i="29"/>
  <c r="I19" i="29"/>
  <c r="I18" i="29"/>
  <c r="I17" i="29"/>
  <c r="I16" i="29"/>
  <c r="I14" i="29"/>
  <c r="I13" i="29"/>
  <c r="I12" i="29"/>
  <c r="I10" i="29"/>
  <c r="I9" i="29"/>
  <c r="I8" i="29"/>
  <c r="I6" i="29"/>
  <c r="I5" i="29"/>
  <c r="I4" i="29"/>
  <c r="H27" i="29"/>
  <c r="H26" i="29"/>
  <c r="H25" i="29"/>
  <c r="H24" i="29"/>
  <c r="H23" i="29"/>
  <c r="H22" i="29"/>
  <c r="H21" i="29"/>
  <c r="H20" i="29"/>
  <c r="H19" i="29"/>
  <c r="H18" i="29"/>
  <c r="H17" i="29"/>
  <c r="H16" i="29"/>
  <c r="H15" i="29"/>
  <c r="H14" i="29"/>
  <c r="H13" i="29"/>
  <c r="H12" i="29"/>
  <c r="H11" i="29"/>
  <c r="H10" i="29"/>
  <c r="H9" i="29"/>
  <c r="H8" i="29"/>
  <c r="H7" i="29"/>
  <c r="H6" i="29"/>
  <c r="H5" i="29"/>
  <c r="H4" i="29"/>
  <c r="G27" i="29"/>
  <c r="G26" i="29"/>
  <c r="G24" i="29"/>
  <c r="G23" i="29"/>
  <c r="G22" i="29"/>
  <c r="G21" i="29"/>
  <c r="G20" i="29"/>
  <c r="G19" i="29"/>
  <c r="G18" i="29"/>
  <c r="G16" i="29"/>
  <c r="G15" i="29"/>
  <c r="G14" i="29"/>
  <c r="G13" i="29"/>
  <c r="G12" i="29"/>
  <c r="G11" i="29"/>
  <c r="G10" i="29"/>
  <c r="G8" i="29"/>
  <c r="G7" i="29"/>
  <c r="G6" i="29"/>
  <c r="G5" i="29"/>
  <c r="G4" i="29"/>
  <c r="F27" i="29"/>
  <c r="F26" i="29"/>
  <c r="F25" i="29"/>
  <c r="F24" i="29"/>
  <c r="F23" i="29"/>
  <c r="F22" i="29"/>
  <c r="F21" i="29"/>
  <c r="F20" i="29"/>
  <c r="F19" i="29"/>
  <c r="F18" i="29"/>
  <c r="F17" i="29"/>
  <c r="F16" i="29"/>
  <c r="F15" i="29"/>
  <c r="F14" i="29"/>
  <c r="F13" i="29"/>
  <c r="F12" i="29"/>
  <c r="F11" i="29"/>
  <c r="F10" i="29"/>
  <c r="F9" i="29"/>
  <c r="F8" i="29"/>
  <c r="F7" i="29"/>
  <c r="F6" i="29"/>
  <c r="F5" i="29"/>
  <c r="F4" i="29"/>
  <c r="M11" i="5"/>
  <c r="E4" i="29" s="1"/>
  <c r="M12" i="5"/>
  <c r="E5" i="29" s="1"/>
  <c r="M13" i="5"/>
  <c r="E6" i="29" s="1"/>
  <c r="M14" i="5"/>
  <c r="E7" i="29" s="1"/>
  <c r="M15" i="5"/>
  <c r="E8" i="29" s="1"/>
  <c r="M16" i="5"/>
  <c r="E9" i="29" s="1"/>
  <c r="M17" i="5"/>
  <c r="E10" i="29" s="1"/>
  <c r="M18" i="5"/>
  <c r="E11" i="29" s="1"/>
  <c r="M19" i="5"/>
  <c r="E12" i="29" s="1"/>
  <c r="M20" i="5"/>
  <c r="E13" i="29" s="1"/>
  <c r="M21" i="5"/>
  <c r="E14" i="29" s="1"/>
  <c r="M22" i="5"/>
  <c r="E15" i="29" s="1"/>
  <c r="M23" i="5"/>
  <c r="E16" i="29" s="1"/>
  <c r="M24" i="5"/>
  <c r="E17" i="29" s="1"/>
  <c r="M25" i="5"/>
  <c r="E18" i="29" s="1"/>
  <c r="M26" i="5"/>
  <c r="E19" i="29" s="1"/>
  <c r="M27" i="5"/>
  <c r="E20" i="29" s="1"/>
  <c r="M28" i="5"/>
  <c r="E21" i="29" s="1"/>
  <c r="M29" i="5"/>
  <c r="E22" i="29" s="1"/>
  <c r="M30" i="5"/>
  <c r="E23" i="29" s="1"/>
  <c r="M31" i="5"/>
  <c r="E24" i="29" s="1"/>
  <c r="M32" i="5"/>
  <c r="E25" i="29" s="1"/>
  <c r="M33" i="5"/>
  <c r="E26" i="29" s="1"/>
  <c r="M34" i="5"/>
  <c r="E27" i="29" s="1"/>
  <c r="G35" i="5"/>
  <c r="F26" i="5"/>
  <c r="A3" i="28"/>
  <c r="A6" i="27"/>
  <c r="G11" i="28"/>
  <c r="E12" i="28"/>
  <c r="E35" i="5"/>
  <c r="F11" i="5" l="1"/>
  <c r="F32" i="5"/>
  <c r="L3" i="27"/>
  <c r="F10" i="27" s="1"/>
  <c r="F6" i="28"/>
  <c r="F7" i="28"/>
  <c r="F22" i="28"/>
  <c r="E18" i="28"/>
  <c r="F14" i="28"/>
  <c r="F17" i="28"/>
  <c r="E13" i="28"/>
  <c r="F9" i="28"/>
  <c r="I4" i="27"/>
  <c r="J23" i="27" s="1"/>
  <c r="F20" i="28"/>
  <c r="E8" i="28"/>
  <c r="J17" i="5"/>
  <c r="H24" i="5"/>
  <c r="H32" i="5"/>
  <c r="J25" i="5"/>
  <c r="J33" i="5"/>
  <c r="F19" i="5"/>
  <c r="L17" i="5"/>
  <c r="L25" i="5"/>
  <c r="H16" i="5"/>
  <c r="L33" i="5"/>
  <c r="F21" i="5"/>
  <c r="H34" i="5"/>
  <c r="H18" i="5"/>
  <c r="H26" i="5"/>
  <c r="J11" i="5"/>
  <c r="J19" i="5"/>
  <c r="J27" i="5"/>
  <c r="L11" i="5"/>
  <c r="L19" i="5"/>
  <c r="L27" i="5"/>
  <c r="F24" i="5"/>
  <c r="H11" i="5"/>
  <c r="H19" i="5"/>
  <c r="H27" i="5"/>
  <c r="J12" i="5"/>
  <c r="J20" i="5"/>
  <c r="J28" i="5"/>
  <c r="L12" i="5"/>
  <c r="L20" i="5"/>
  <c r="L28" i="5"/>
  <c r="F27" i="5"/>
  <c r="H12" i="5"/>
  <c r="H20" i="5"/>
  <c r="H28" i="5"/>
  <c r="J13" i="5"/>
  <c r="J21" i="5"/>
  <c r="J29" i="5"/>
  <c r="L13" i="5"/>
  <c r="L21" i="5"/>
  <c r="L29" i="5"/>
  <c r="F12" i="5"/>
  <c r="F28" i="5"/>
  <c r="H13" i="5"/>
  <c r="H21" i="5"/>
  <c r="H29" i="5"/>
  <c r="J14" i="5"/>
  <c r="J22" i="5"/>
  <c r="J30" i="5"/>
  <c r="L14" i="5"/>
  <c r="L22" i="5"/>
  <c r="L30" i="5"/>
  <c r="F13" i="5"/>
  <c r="F29" i="5"/>
  <c r="H14" i="5"/>
  <c r="H22" i="5"/>
  <c r="H30" i="5"/>
  <c r="J15" i="5"/>
  <c r="J23" i="5"/>
  <c r="J31" i="5"/>
  <c r="L15" i="5"/>
  <c r="L23" i="5"/>
  <c r="L31" i="5"/>
  <c r="F16" i="5"/>
  <c r="H15" i="5"/>
  <c r="H23" i="5"/>
  <c r="H31" i="5"/>
  <c r="J16" i="5"/>
  <c r="J24" i="5"/>
  <c r="J32" i="5"/>
  <c r="L16" i="5"/>
  <c r="L24" i="5"/>
  <c r="L32" i="5"/>
  <c r="F20" i="5"/>
  <c r="F34" i="5"/>
  <c r="H17" i="5"/>
  <c r="H25" i="5"/>
  <c r="H33" i="5"/>
  <c r="J18" i="5"/>
  <c r="J26" i="5"/>
  <c r="J34" i="5"/>
  <c r="L18" i="5"/>
  <c r="L26" i="5"/>
  <c r="L34" i="5"/>
  <c r="F14" i="5"/>
  <c r="F22" i="5"/>
  <c r="F30" i="5"/>
  <c r="F15" i="5"/>
  <c r="F23" i="5"/>
  <c r="F31" i="5"/>
  <c r="F17" i="5"/>
  <c r="F25" i="5"/>
  <c r="F33" i="5"/>
  <c r="F18" i="5"/>
  <c r="K35" i="5"/>
  <c r="K34" i="27"/>
  <c r="I35" i="5"/>
  <c r="I34" i="27"/>
  <c r="G34" i="27"/>
  <c r="E34" i="27"/>
  <c r="E35" i="27" l="1"/>
  <c r="J34" i="27" s="1"/>
  <c r="L28" i="27"/>
  <c r="H17" i="27"/>
  <c r="H13" i="27"/>
  <c r="L10" i="27"/>
  <c r="L13" i="27"/>
  <c r="L29" i="27"/>
  <c r="F18" i="27"/>
  <c r="J21" i="27"/>
  <c r="H28" i="27"/>
  <c r="J20" i="27"/>
  <c r="J27" i="27"/>
  <c r="F17" i="27"/>
  <c r="F33" i="27"/>
  <c r="L15" i="27"/>
  <c r="L31" i="27"/>
  <c r="F20" i="27"/>
  <c r="J33" i="27"/>
  <c r="H32" i="27"/>
  <c r="J22" i="27"/>
  <c r="L18" i="27"/>
  <c r="L20" i="27"/>
  <c r="H10" i="27"/>
  <c r="L16" i="27"/>
  <c r="L30" i="27"/>
  <c r="L17" i="27"/>
  <c r="L33" i="27"/>
  <c r="F22" i="27"/>
  <c r="H12" i="27"/>
  <c r="J17" i="27"/>
  <c r="J24" i="27"/>
  <c r="L32" i="27"/>
  <c r="F21" i="27"/>
  <c r="H19" i="27"/>
  <c r="L12" i="27"/>
  <c r="H24" i="27"/>
  <c r="L22" i="27"/>
  <c r="L19" i="27"/>
  <c r="J13" i="27"/>
  <c r="F24" i="27"/>
  <c r="H16" i="27"/>
  <c r="J31" i="27"/>
  <c r="J26" i="27"/>
  <c r="J19" i="27"/>
  <c r="F23" i="27"/>
  <c r="H23" i="27"/>
  <c r="H25" i="27"/>
  <c r="H31" i="27"/>
  <c r="L14" i="27"/>
  <c r="L21" i="27"/>
  <c r="J25" i="27"/>
  <c r="F26" i="27"/>
  <c r="H18" i="27"/>
  <c r="J12" i="27"/>
  <c r="J28" i="27"/>
  <c r="J29" i="27"/>
  <c r="F25" i="27"/>
  <c r="H27" i="27"/>
  <c r="H15" i="27"/>
  <c r="H30" i="27"/>
  <c r="L23" i="27"/>
  <c r="F12" i="27"/>
  <c r="F28" i="27"/>
  <c r="H20" i="27"/>
  <c r="J14" i="27"/>
  <c r="J30" i="27"/>
  <c r="F11" i="27"/>
  <c r="F27" i="27"/>
  <c r="H33" i="27"/>
  <c r="J10" i="27"/>
  <c r="L24" i="27"/>
  <c r="F19" i="27"/>
  <c r="H29" i="27"/>
  <c r="H11" i="27"/>
  <c r="H14" i="27"/>
  <c r="L25" i="27"/>
  <c r="F14" i="27"/>
  <c r="F30" i="27"/>
  <c r="H22" i="27"/>
  <c r="J16" i="27"/>
  <c r="J32" i="27"/>
  <c r="F13" i="27"/>
  <c r="F29" i="27"/>
  <c r="J15" i="27"/>
  <c r="H21" i="27"/>
  <c r="L26" i="27"/>
  <c r="L11" i="27"/>
  <c r="L27" i="27"/>
  <c r="F16" i="27"/>
  <c r="F32" i="27"/>
  <c r="H26" i="27"/>
  <c r="J18" i="27"/>
  <c r="J11" i="27"/>
  <c r="F15" i="27"/>
  <c r="F31" i="27"/>
  <c r="C36" i="5"/>
  <c r="I36" i="5" s="1"/>
  <c r="H34" i="27" l="1"/>
  <c r="F34" i="27"/>
  <c r="L34" i="27"/>
  <c r="K36" i="5"/>
  <c r="E36" i="5"/>
  <c r="G36" i="5"/>
  <c r="E3" i="29"/>
</calcChain>
</file>

<file path=xl/sharedStrings.xml><?xml version="1.0" encoding="utf-8"?>
<sst xmlns="http://schemas.openxmlformats.org/spreadsheetml/2006/main" count="686" uniqueCount="292">
  <si>
    <t>المجالات</t>
  </si>
  <si>
    <t>الرقم</t>
  </si>
  <si>
    <t>المعايير</t>
  </si>
  <si>
    <t>يفي بالتوقّعات جزئيًّا</t>
  </si>
  <si>
    <t>يفي بالتوقّعات</t>
  </si>
  <si>
    <t>يتجاوز التوقّعات</t>
  </si>
  <si>
    <t>يتجاوز التوقّعات بكثير</t>
  </si>
  <si>
    <t>4*</t>
  </si>
  <si>
    <t>7*</t>
  </si>
  <si>
    <t>11*</t>
  </si>
  <si>
    <t>إدارة الدروس بصورة منظمة ومنتجة</t>
  </si>
  <si>
    <t>استثمار الوقت بما يحقق أهداف التعلم.</t>
  </si>
  <si>
    <t>إثارة دافعية المتعلمين بأساليب تحفيز  تمكنهم من المشاركة في التعلّم.</t>
  </si>
  <si>
    <t>إدارة سلوك المتعلمين بما يعزز انضباطهم ويسهم في زيادة حماسهم نحو التعلم ويزيد انتاجيتهم ونموهم وبناء شخصياتهم</t>
  </si>
  <si>
    <t>5*</t>
  </si>
  <si>
    <t>3*</t>
  </si>
  <si>
    <t>2*</t>
  </si>
  <si>
    <t xml:space="preserve"> توظيف التكنولوجيا التفاعلية والأدوات الرقمية  والموارد والمصادر التعليمية</t>
  </si>
  <si>
    <t>تنمية مهارات التفكير العليا للمتعلمين وتحدي قدراتهم</t>
  </si>
  <si>
    <t>توظيف التمايز لتلبية الاحتياجات التعليمية المختلفة  للمتعلمين</t>
  </si>
  <si>
    <t>التقويم ودعم التعلم</t>
  </si>
  <si>
    <t>12*</t>
  </si>
  <si>
    <t>توظيف التقويم والاستفادة من نتائجه في دعم جميع  فئات المتعلمين وفق احتياجاتهم</t>
  </si>
  <si>
    <t>متابعة أنشطة التعلم خلال الموقف التعليمي وتقديم تغذية راجعة شاملة الى المتعلمين</t>
  </si>
  <si>
    <t>13*</t>
  </si>
  <si>
    <t>التعليم والتعلم والتقويم</t>
  </si>
  <si>
    <t>تلبية الاحتياجات الخاصة</t>
  </si>
  <si>
    <t>دعم المتعلمين ذوي التحصيل المنخفض وذوي الهمم بما يساعدهم على التعلم</t>
  </si>
  <si>
    <t>إثراء التعلم وتعزيز إمكانات المتعلمين وقدراتهم الإبداعية وتنمية ميولهم ومواهبهم</t>
  </si>
  <si>
    <t>التمكين وتلبية الاحتياجات الخاصة</t>
  </si>
  <si>
    <t>*16</t>
  </si>
  <si>
    <t>مستويات المتعلمين</t>
  </si>
  <si>
    <t xml:space="preserve">إظهار المتعلمين المعارف والمهارات الأساسية المكتسبة وفق المرحلة التعليمية </t>
  </si>
  <si>
    <t>التقدم الذي يحققه المتعلمون</t>
  </si>
  <si>
    <t>17*</t>
  </si>
  <si>
    <t>مهارات التعلم</t>
  </si>
  <si>
    <t>التطور الشخصي والمسئولية الاجتماعية</t>
  </si>
  <si>
    <t>قيم المواطنة المحلية والعالمية والرقمية</t>
  </si>
  <si>
    <t>الثقة بالنفس وحس القيادة وصنع القرار</t>
  </si>
  <si>
    <t>التواصل والعلاقات الاجتماعية</t>
  </si>
  <si>
    <t>الوعي الصحي والبيئي</t>
  </si>
  <si>
    <t>المنافسة والابتكار</t>
  </si>
  <si>
    <t>20*</t>
  </si>
  <si>
    <t>21*</t>
  </si>
  <si>
    <t>22*</t>
  </si>
  <si>
    <t>19*</t>
  </si>
  <si>
    <t xml:space="preserve"> تمثُّل المتعلمين لقيم المواطنة والقيم الإسلاميّة والإنسانيّة والرقميّة وتحملهم المسؤولية الاجتماعية</t>
  </si>
  <si>
    <t>التزام المتعلمين السلوك القويم والاتجاه الإيجابي نحو التعلم وتحملهم المسؤولية الأخلاقية</t>
  </si>
  <si>
    <t>تواصل المتعلمين الإيجابي وتعاونهم الفاعل والتشارك في بناء فرق عمل منتجة</t>
  </si>
  <si>
    <t>المؤشرات</t>
  </si>
  <si>
    <t>مديرة المدرسة</t>
  </si>
  <si>
    <t xml:space="preserve">عمل المتعلمين بثقة واستقلالية وقدرتهم على القيادة وصنع القرارات وحل المشكلات </t>
  </si>
  <si>
    <t>توفير بيئة تعليمية آمنة ومحفزة وخالية من المخاطر</t>
  </si>
  <si>
    <t>تحقيق المتعلمين التقدم المتوقع منهم باكتساب المعارف والمهارات والأعمال الكتابية وفق قدراتهم أثناء تعلمهم في الدروس</t>
  </si>
  <si>
    <t>وعي المتعلمين ببيئتهم وصحتهم الجسدية والنفسية ومراعاة الاستخدام الآمن للتكنولوجيا ومواردها</t>
  </si>
  <si>
    <t>إظهار المتعلمين روح المبادرة والريادة والقدرة على المنافسة والابتكار</t>
  </si>
  <si>
    <t>السلوك الواعي وأخلاقيات العمل</t>
  </si>
  <si>
    <t>تعزيز الخبرات والمواهب والإبداع</t>
  </si>
  <si>
    <t xml:space="preserve">سلامة البيئة وأمنها وملائمتها </t>
  </si>
  <si>
    <t>تطبيق استراتيجيات التعليم والتعلم وتوظيف المصادر والموارد من أجل تعلم فاعل</t>
  </si>
  <si>
    <t>الإنجاز الأكاديمي</t>
  </si>
  <si>
    <t xml:space="preserve"> توظيف استراتيجيات تعليم وتعلّم فاعلة محورها المتعلم.</t>
  </si>
  <si>
    <t>المجموع</t>
  </si>
  <si>
    <t>  سلامة المادة العلميّة ومراعاتها كفايات المنهج والمستويات المتوقعة للمرحلة التعليمية</t>
  </si>
  <si>
    <t xml:space="preserve"> تضمين الموقف التعليمي إرشادات وتوجيهات واضحة </t>
  </si>
  <si>
    <t>المجال</t>
  </si>
  <si>
    <t>اكتساب المتعلمين مهارات التعلم (التعلم الذاتي / التفكير الناقد / المهارات التكنولوجية / المهارات الداعمة / الذكاء الاصطناعي)</t>
  </si>
  <si>
    <t>1*</t>
  </si>
  <si>
    <t>تخطيط الدرس لإدارة الموقف التعليمي بما  يراعي السلاسة في الانتقال بين الكفايات والمعارف والمهارات</t>
  </si>
  <si>
    <t>6*</t>
  </si>
  <si>
    <t>15*</t>
  </si>
  <si>
    <t>تحقيق المتعلمين التقدم المتوقع منهم باكتسابهم المعارف والمفاهيم والمهارات  وفق قدراتهم أثناء تعلمهم وفي الأعمال الكتابية</t>
  </si>
  <si>
    <t xml:space="preserve">شهر (                 )  </t>
  </si>
  <si>
    <t>نقاط الثقل على مستوى القسم</t>
  </si>
  <si>
    <t>النسبة المئوية لمجموع التقييمات</t>
  </si>
  <si>
    <t xml:space="preserve">شهر : </t>
  </si>
  <si>
    <t>النسبة</t>
  </si>
  <si>
    <t>عدد التقييمات</t>
  </si>
  <si>
    <t>يفي تماما بالتوقّعات</t>
  </si>
  <si>
    <t>التوصيات</t>
  </si>
  <si>
    <t>المؤشر</t>
  </si>
  <si>
    <t>الثقل</t>
  </si>
  <si>
    <t xml:space="preserve"> تجميعي الاقسام في نحليل استمارة الملاحظة الصفية الموحدة   2023-2022</t>
  </si>
  <si>
    <t>الاحتياجات التدريبية للاقسام</t>
  </si>
  <si>
    <t>المجموع الكلي لزيارات الاقسام خلال شهر (     )</t>
  </si>
  <si>
    <t>المجموع الكلي لزيارات الاقسام خلال شهر (        )</t>
  </si>
  <si>
    <t>قسم الرياضيات</t>
  </si>
  <si>
    <t>التربية البدنية</t>
  </si>
  <si>
    <t>المدير المساعد</t>
  </si>
  <si>
    <t>عارف الاسكافي</t>
  </si>
  <si>
    <t>تنسيق / محمد المهيدي</t>
  </si>
  <si>
    <t>موسى العجمي</t>
  </si>
  <si>
    <t>مدير المدرسة</t>
  </si>
  <si>
    <t xml:space="preserve">المعلم الأول/ </t>
  </si>
  <si>
    <t>الرياضيات</t>
  </si>
  <si>
    <t>القسم</t>
  </si>
  <si>
    <t>اسم المدرس</t>
  </si>
  <si>
    <t>الوظيفة</t>
  </si>
  <si>
    <t xml:space="preserve">الإدارة </t>
  </si>
  <si>
    <t>مدير</t>
  </si>
  <si>
    <t>مدير مساعد</t>
  </si>
  <si>
    <t>فني معلومات</t>
  </si>
  <si>
    <t xml:space="preserve">الارشاد  الاجتماعي </t>
  </si>
  <si>
    <t>اختصاصي ارشاد إجتماع</t>
  </si>
  <si>
    <t>الارشاد  المهني</t>
  </si>
  <si>
    <t>مرشد مهني</t>
  </si>
  <si>
    <t xml:space="preserve">المرشد الاكاديمي </t>
  </si>
  <si>
    <t>التسجيل</t>
  </si>
  <si>
    <t>اختصاصي تسجيل أكادي</t>
  </si>
  <si>
    <t>اخصائي تسجيل</t>
  </si>
  <si>
    <t>مركز مصادر التعلم</t>
  </si>
  <si>
    <t>فني مصادرالتعلم</t>
  </si>
  <si>
    <t>المخزن</t>
  </si>
  <si>
    <t>فني تجهيزات</t>
  </si>
  <si>
    <t>فني مختبر حاسوب</t>
  </si>
  <si>
    <t>فني مختبرالحاسوب أول</t>
  </si>
  <si>
    <t>مدارس المستقبل</t>
  </si>
  <si>
    <t>أ.تكنولوجيا تعليم</t>
  </si>
  <si>
    <t>فني إدخال بيانات</t>
  </si>
  <si>
    <t>ضمان الجودة</t>
  </si>
  <si>
    <t>أخصائي ضمان جودة</t>
  </si>
  <si>
    <t>التنمية الشخصيةوالتوجيه</t>
  </si>
  <si>
    <t>منسق</t>
  </si>
  <si>
    <t>مدرس</t>
  </si>
  <si>
    <t>الرسم التقني</t>
  </si>
  <si>
    <t>قائم بأعمال مدرس اول</t>
  </si>
  <si>
    <t>الميكانيكا</t>
  </si>
  <si>
    <t>اللغة العربية</t>
  </si>
  <si>
    <t>مدرس اول</t>
  </si>
  <si>
    <t xml:space="preserve">اللغة الانجليزية </t>
  </si>
  <si>
    <t>حل مشكلات  ومشاريع</t>
  </si>
  <si>
    <t>العلوم</t>
  </si>
  <si>
    <t>التربية الدينية</t>
  </si>
  <si>
    <t xml:space="preserve">الاجتماعيات </t>
  </si>
  <si>
    <t>الحاسوب</t>
  </si>
  <si>
    <t xml:space="preserve">الالكترونيات </t>
  </si>
  <si>
    <t>الكهرباء</t>
  </si>
  <si>
    <t>التبريد والتكيف</t>
  </si>
  <si>
    <t>التشغيل المكني</t>
  </si>
  <si>
    <t>السيارات</t>
  </si>
  <si>
    <t>الديزل</t>
  </si>
  <si>
    <t>اللحام والفبركة</t>
  </si>
  <si>
    <t>النجارة والديكور</t>
  </si>
  <si>
    <t>تقنيات الحاسوب</t>
  </si>
  <si>
    <t>معلم-1</t>
  </si>
  <si>
    <t>معلم-2</t>
  </si>
  <si>
    <t>معلم-3</t>
  </si>
  <si>
    <t>معلم-4</t>
  </si>
  <si>
    <t>معلم-5</t>
  </si>
  <si>
    <t>معلم-6</t>
  </si>
  <si>
    <t>معلم-7</t>
  </si>
  <si>
    <t>معلم-8</t>
  </si>
  <si>
    <t>معلم-9</t>
  </si>
  <si>
    <t>معلم-10</t>
  </si>
  <si>
    <t>معلم-11</t>
  </si>
  <si>
    <t>معلم-12</t>
  </si>
  <si>
    <t>معلم-13</t>
  </si>
  <si>
    <t>معلم-14</t>
  </si>
  <si>
    <t>معلم-15</t>
  </si>
  <si>
    <t>معلم-16</t>
  </si>
  <si>
    <t>معلم-17</t>
  </si>
  <si>
    <t>معلم-18</t>
  </si>
  <si>
    <t>معلم-19</t>
  </si>
  <si>
    <t>معلم-20</t>
  </si>
  <si>
    <t>معلم-21</t>
  </si>
  <si>
    <t>معلم-22</t>
  </si>
  <si>
    <t>معلم-23</t>
  </si>
  <si>
    <t>معلم-24</t>
  </si>
  <si>
    <t>معلم-25</t>
  </si>
  <si>
    <t>معلم-26</t>
  </si>
  <si>
    <t>معلم-27</t>
  </si>
  <si>
    <t>معلم-28</t>
  </si>
  <si>
    <t>معلم-29</t>
  </si>
  <si>
    <t>معلم-30</t>
  </si>
  <si>
    <t>معلم-31</t>
  </si>
  <si>
    <t>معلم-32</t>
  </si>
  <si>
    <t>معلم-33</t>
  </si>
  <si>
    <t>معلم-34</t>
  </si>
  <si>
    <t>معلم-35</t>
  </si>
  <si>
    <t>معلم-36</t>
  </si>
  <si>
    <t>معلم-37</t>
  </si>
  <si>
    <t>معلم-38</t>
  </si>
  <si>
    <t>معلم-39</t>
  </si>
  <si>
    <t>معلم-40</t>
  </si>
  <si>
    <t>معلم-41</t>
  </si>
  <si>
    <t>معلم-42</t>
  </si>
  <si>
    <t>معلم-43</t>
  </si>
  <si>
    <t>معلم-44</t>
  </si>
  <si>
    <t>معلم-45</t>
  </si>
  <si>
    <t>معلم-46</t>
  </si>
  <si>
    <t>معلم-47</t>
  </si>
  <si>
    <t>معلم-48</t>
  </si>
  <si>
    <t>معلم-49</t>
  </si>
  <si>
    <t>معلم-50</t>
  </si>
  <si>
    <t>معلم-51</t>
  </si>
  <si>
    <t>معلم-52</t>
  </si>
  <si>
    <t>معلم-53</t>
  </si>
  <si>
    <t>معلم-54</t>
  </si>
  <si>
    <t>معلم-55</t>
  </si>
  <si>
    <t>معلم-56</t>
  </si>
  <si>
    <t>معلم-57</t>
  </si>
  <si>
    <t>معلم-58</t>
  </si>
  <si>
    <t>معلم-59</t>
  </si>
  <si>
    <t>معلم-60</t>
  </si>
  <si>
    <t>معلم-61</t>
  </si>
  <si>
    <t>معلم-62</t>
  </si>
  <si>
    <t>معلم-63</t>
  </si>
  <si>
    <t>معلم-64</t>
  </si>
  <si>
    <t>معلم-65</t>
  </si>
  <si>
    <t>معلم-66</t>
  </si>
  <si>
    <t>معلم-67</t>
  </si>
  <si>
    <t>معلم-68</t>
  </si>
  <si>
    <t>معلم-69</t>
  </si>
  <si>
    <t>معلم-70</t>
  </si>
  <si>
    <t>معلم-71</t>
  </si>
  <si>
    <t>معلم-72</t>
  </si>
  <si>
    <t>معلم-73</t>
  </si>
  <si>
    <t>معلم-74</t>
  </si>
  <si>
    <t>معلم-75</t>
  </si>
  <si>
    <t>معلم-76</t>
  </si>
  <si>
    <t>معلم-77</t>
  </si>
  <si>
    <t>معلم-78</t>
  </si>
  <si>
    <t>معلم-79</t>
  </si>
  <si>
    <t>معلم-80</t>
  </si>
  <si>
    <t>معلم-81</t>
  </si>
  <si>
    <t>معلم-82</t>
  </si>
  <si>
    <t>معلم-83</t>
  </si>
  <si>
    <t>معلم-84</t>
  </si>
  <si>
    <t>معلم-85</t>
  </si>
  <si>
    <t>معلم-86</t>
  </si>
  <si>
    <t>معلم-87</t>
  </si>
  <si>
    <t>معلم-88</t>
  </si>
  <si>
    <t>معلم-89</t>
  </si>
  <si>
    <t>معلم-90</t>
  </si>
  <si>
    <t>معلم-91</t>
  </si>
  <si>
    <t>معلم-92</t>
  </si>
  <si>
    <t>معلم-93</t>
  </si>
  <si>
    <t>معلم-94</t>
  </si>
  <si>
    <t>معلم-95</t>
  </si>
  <si>
    <t>معلم-96</t>
  </si>
  <si>
    <t>معلم-97</t>
  </si>
  <si>
    <t>معلم-98</t>
  </si>
  <si>
    <t>معلم-99</t>
  </si>
  <si>
    <t>معلم-100</t>
  </si>
  <si>
    <t>معلم-101</t>
  </si>
  <si>
    <t>معلم-102</t>
  </si>
  <si>
    <t>معلم-103</t>
  </si>
  <si>
    <t>معلم-104</t>
  </si>
  <si>
    <t>معلم-105</t>
  </si>
  <si>
    <t>معلم-106</t>
  </si>
  <si>
    <t>معلم-107</t>
  </si>
  <si>
    <t>معلم-108</t>
  </si>
  <si>
    <t>معلم-109</t>
  </si>
  <si>
    <t>معلم-110</t>
  </si>
  <si>
    <t>معلم-111</t>
  </si>
  <si>
    <t>معلم-112</t>
  </si>
  <si>
    <t>معلم-113</t>
  </si>
  <si>
    <t>معلم-114</t>
  </si>
  <si>
    <t>معلم-115</t>
  </si>
  <si>
    <t>معلم-116</t>
  </si>
  <si>
    <t>معلم-117</t>
  </si>
  <si>
    <t>معلم-118</t>
  </si>
  <si>
    <t>معلم-119</t>
  </si>
  <si>
    <t>معلم-120</t>
  </si>
  <si>
    <t>معلم-121</t>
  </si>
  <si>
    <t>معلم-122</t>
  </si>
  <si>
    <t>معلم-123</t>
  </si>
  <si>
    <t>معلم-124</t>
  </si>
  <si>
    <t>معلم-125</t>
  </si>
  <si>
    <t>معلم-126</t>
  </si>
  <si>
    <t>معلم-127</t>
  </si>
  <si>
    <t>معلم-128</t>
  </si>
  <si>
    <t>المعلم:</t>
  </si>
  <si>
    <t>الوظيفة:</t>
  </si>
  <si>
    <t>طباعة استمارة المعلم</t>
  </si>
  <si>
    <t>المعلم الأول</t>
  </si>
  <si>
    <t>القسم :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</si>
  <si>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</si>
  <si>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</si>
  <si>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</si>
  <si>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</si>
  <si>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</si>
  <si>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</si>
  <si>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</si>
  <si>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</si>
  <si>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</si>
  <si>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</si>
  <si>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</si>
  <si>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</si>
  <si>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 xml:space="preserve">منسق الخدمات الادارية  </t>
  </si>
  <si>
    <t xml:space="preserve">رئيس الخدمات الادارية  </t>
  </si>
  <si>
    <t>فك حماية شيت المعلم   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</si>
</sst>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name val="Arial"/>
      <family val="2"/>
      <scheme val="minor"/>
    </font>
    <font>
      <b/>
      <sz val="14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2"/>
      <color rgb="FF000000"/>
      <name val="Times New Roman"/>
      <family val="1"/>
    </font>
    <font>
      <sz val="12"/>
      <color theme="1"/>
      <name val="Arial"/>
      <family val="2"/>
      <scheme val="minor"/>
    </font>
    <font>
      <sz val="14"/>
      <color rgb="FF000000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rgb="FFE8EE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6D6D6"/>
        <bgColor indexed="64"/>
      </patternFill>
    </fill>
  </fills>
  <borders count="40">
    <border>
      <left/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/>
      <diagonal/>
    </border>
    <border>
      <left style="medium">
        <color indexed="64"/>
      </left>
      <right style="thick">
        <color rgb="FF000000"/>
      </right>
      <top/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3" borderId="2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7" borderId="4" xfId="0" applyFont="1" applyFill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2" fillId="7" borderId="20" xfId="0" applyFont="1" applyFill="1" applyBorder="1" applyAlignment="1">
      <alignment horizontal="center" vertical="center" wrapText="1" readingOrder="2"/>
    </xf>
    <xf numFmtId="0" fontId="3" fillId="0" borderId="11" xfId="0" applyFont="1" applyBorder="1" applyAlignment="1">
      <alignment horizontal="center" vertical="center" wrapText="1" readingOrder="2"/>
    </xf>
    <xf numFmtId="0" fontId="2" fillId="7" borderId="6" xfId="0" applyFont="1" applyFill="1" applyBorder="1" applyAlignment="1">
      <alignment horizontal="center" vertical="center" wrapText="1" readingOrder="2"/>
    </xf>
    <xf numFmtId="0" fontId="7" fillId="11" borderId="19" xfId="0" applyFont="1" applyFill="1" applyBorder="1" applyAlignment="1">
      <alignment horizontal="center" vertical="center" wrapText="1" readingOrder="2"/>
    </xf>
    <xf numFmtId="0" fontId="2" fillId="7" borderId="11" xfId="0" applyFont="1" applyFill="1" applyBorder="1" applyAlignment="1">
      <alignment horizontal="center" vertical="center" wrapText="1" readingOrder="2"/>
    </xf>
    <xf numFmtId="0" fontId="6" fillId="11" borderId="19" xfId="0" applyFont="1" applyFill="1" applyBorder="1" applyAlignment="1">
      <alignment horizontal="center" vertical="center" wrapText="1" readingOrder="2"/>
    </xf>
    <xf numFmtId="0" fontId="6" fillId="9" borderId="25" xfId="0" applyFont="1" applyFill="1" applyBorder="1" applyAlignment="1">
      <alignment horizontal="center" vertical="center" wrapText="1" readingOrder="2"/>
    </xf>
    <xf numFmtId="0" fontId="2" fillId="7" borderId="6" xfId="0" applyFont="1" applyFill="1" applyBorder="1" applyAlignment="1">
      <alignment horizontal="center" vertical="center" wrapText="1" readingOrder="1"/>
    </xf>
    <xf numFmtId="0" fontId="6" fillId="9" borderId="17" xfId="0" applyFont="1" applyFill="1" applyBorder="1" applyAlignment="1">
      <alignment horizontal="center" vertical="center" wrapText="1" readingOrder="2"/>
    </xf>
    <xf numFmtId="0" fontId="7" fillId="12" borderId="17" xfId="0" applyFont="1" applyFill="1" applyBorder="1" applyAlignment="1">
      <alignment horizontal="center" vertical="center" wrapText="1" readingOrder="2"/>
    </xf>
    <xf numFmtId="0" fontId="2" fillId="7" borderId="26" xfId="0" applyFont="1" applyFill="1" applyBorder="1" applyAlignment="1">
      <alignment horizontal="center" vertical="center" wrapText="1" readingOrder="2"/>
    </xf>
    <xf numFmtId="0" fontId="3" fillId="0" borderId="26" xfId="0" applyFont="1" applyBorder="1" applyAlignment="1">
      <alignment horizontal="center" vertical="center" wrapText="1" readingOrder="2"/>
    </xf>
    <xf numFmtId="0" fontId="8" fillId="0" borderId="0" xfId="0" applyFont="1"/>
    <xf numFmtId="0" fontId="9" fillId="3" borderId="27" xfId="0" applyFont="1" applyFill="1" applyBorder="1" applyAlignment="1" applyProtection="1">
      <alignment horizontal="right" vertical="center" readingOrder="2"/>
      <protection locked="0"/>
    </xf>
    <xf numFmtId="0" fontId="9" fillId="0" borderId="0" xfId="0" applyFont="1" applyAlignment="1" applyProtection="1">
      <alignment horizontal="right" vertical="center" readingOrder="2"/>
      <protection locked="0"/>
    </xf>
    <xf numFmtId="0" fontId="8" fillId="0" borderId="0" xfId="0" applyFont="1" applyAlignment="1">
      <alignment horizontal="center"/>
    </xf>
    <xf numFmtId="0" fontId="10" fillId="2" borderId="21" xfId="0" applyFont="1" applyFill="1" applyBorder="1" applyAlignment="1">
      <alignment horizontal="center" vertical="center" textRotation="90" wrapText="1" readingOrder="2"/>
    </xf>
    <xf numFmtId="0" fontId="11" fillId="18" borderId="20" xfId="0" applyFont="1" applyFill="1" applyBorder="1" applyAlignment="1">
      <alignment horizontal="center" vertical="center" wrapText="1" readingOrder="2"/>
    </xf>
    <xf numFmtId="0" fontId="11" fillId="18" borderId="23" xfId="0" applyFont="1" applyFill="1" applyBorder="1" applyAlignment="1">
      <alignment horizontal="center" vertical="center" wrapText="1" readingOrder="2"/>
    </xf>
    <xf numFmtId="0" fontId="11" fillId="17" borderId="20" xfId="0" applyFont="1" applyFill="1" applyBorder="1" applyAlignment="1">
      <alignment horizontal="center" vertical="center" wrapText="1" readingOrder="2"/>
    </xf>
    <xf numFmtId="0" fontId="11" fillId="17" borderId="5" xfId="0" applyFont="1" applyFill="1" applyBorder="1" applyAlignment="1">
      <alignment horizontal="center" vertical="center" wrapText="1" readingOrder="2"/>
    </xf>
    <xf numFmtId="0" fontId="11" fillId="13" borderId="5" xfId="0" applyFont="1" applyFill="1" applyBorder="1" applyAlignment="1">
      <alignment horizontal="center" vertical="center" wrapText="1" readingOrder="2"/>
    </xf>
    <xf numFmtId="0" fontId="11" fillId="13" borderId="23" xfId="0" applyFont="1" applyFill="1" applyBorder="1" applyAlignment="1">
      <alignment horizontal="center" vertical="center" wrapText="1" readingOrder="2"/>
    </xf>
    <xf numFmtId="0" fontId="12" fillId="16" borderId="20" xfId="0" applyFont="1" applyFill="1" applyBorder="1" applyAlignment="1">
      <alignment horizontal="center" vertical="center" wrapText="1" readingOrder="2"/>
    </xf>
    <xf numFmtId="0" fontId="12" fillId="16" borderId="4" xfId="0" applyFont="1" applyFill="1" applyBorder="1" applyAlignment="1">
      <alignment horizontal="center" vertical="center" wrapText="1" readingOrder="2"/>
    </xf>
    <xf numFmtId="0" fontId="13" fillId="7" borderId="4" xfId="0" applyFont="1" applyFill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10" fillId="18" borderId="3" xfId="0" applyFont="1" applyFill="1" applyBorder="1" applyAlignment="1" applyProtection="1">
      <alignment horizontal="center" vertical="center" wrapText="1" readingOrder="2"/>
      <protection locked="0"/>
    </xf>
    <xf numFmtId="9" fontId="10" fillId="0" borderId="3" xfId="1" applyFont="1" applyBorder="1" applyAlignment="1" applyProtection="1">
      <alignment horizontal="center" vertical="center" wrapText="1" readingOrder="2"/>
    </xf>
    <xf numFmtId="0" fontId="10" fillId="17" borderId="3" xfId="0" applyFont="1" applyFill="1" applyBorder="1" applyAlignment="1" applyProtection="1">
      <alignment horizontal="center" vertical="center" wrapText="1" readingOrder="2"/>
      <protection locked="0"/>
    </xf>
    <xf numFmtId="0" fontId="10" fillId="13" borderId="3" xfId="0" applyFont="1" applyFill="1" applyBorder="1" applyAlignment="1" applyProtection="1">
      <alignment horizontal="center" vertical="center" wrapText="1" readingOrder="2"/>
      <protection locked="0"/>
    </xf>
    <xf numFmtId="0" fontId="10" fillId="16" borderId="33" xfId="0" applyFont="1" applyFill="1" applyBorder="1" applyAlignment="1" applyProtection="1">
      <alignment horizontal="center" vertical="center" wrapText="1" readingOrder="2"/>
      <protection locked="0"/>
    </xf>
    <xf numFmtId="0" fontId="10" fillId="0" borderId="19" xfId="0" applyFont="1" applyBorder="1" applyAlignment="1">
      <alignment horizontal="center" vertical="center" wrapText="1"/>
    </xf>
    <xf numFmtId="0" fontId="10" fillId="16" borderId="3" xfId="0" applyFont="1" applyFill="1" applyBorder="1" applyAlignment="1" applyProtection="1">
      <alignment horizontal="center" vertical="center" wrapText="1" readingOrder="2"/>
      <protection locked="0"/>
    </xf>
    <xf numFmtId="0" fontId="13" fillId="7" borderId="20" xfId="0" applyFont="1" applyFill="1" applyBorder="1" applyAlignment="1">
      <alignment horizontal="center" vertical="center" wrapText="1" readingOrder="2"/>
    </xf>
    <xf numFmtId="0" fontId="10" fillId="0" borderId="11" xfId="0" applyFont="1" applyBorder="1" applyAlignment="1">
      <alignment horizontal="center" vertical="center" wrapText="1" readingOrder="2"/>
    </xf>
    <xf numFmtId="0" fontId="13" fillId="7" borderId="6" xfId="0" applyFont="1" applyFill="1" applyBorder="1" applyAlignment="1">
      <alignment horizontal="center" vertical="center" wrapText="1" readingOrder="2"/>
    </xf>
    <xf numFmtId="0" fontId="11" fillId="11" borderId="19" xfId="0" applyFont="1" applyFill="1" applyBorder="1" applyAlignment="1">
      <alignment horizontal="center" vertical="center" wrapText="1" readingOrder="2"/>
    </xf>
    <xf numFmtId="0" fontId="13" fillId="7" borderId="11" xfId="0" applyFont="1" applyFill="1" applyBorder="1" applyAlignment="1">
      <alignment horizontal="center" vertical="center" wrapText="1" readingOrder="2"/>
    </xf>
    <xf numFmtId="0" fontId="12" fillId="11" borderId="19" xfId="0" applyFont="1" applyFill="1" applyBorder="1" applyAlignment="1">
      <alignment horizontal="center" vertical="center" wrapText="1" readingOrder="2"/>
    </xf>
    <xf numFmtId="0" fontId="12" fillId="9" borderId="25" xfId="0" applyFont="1" applyFill="1" applyBorder="1" applyAlignment="1">
      <alignment horizontal="center" vertical="center" wrapText="1" readingOrder="2"/>
    </xf>
    <xf numFmtId="0" fontId="13" fillId="7" borderId="6" xfId="0" applyFont="1" applyFill="1" applyBorder="1" applyAlignment="1">
      <alignment horizontal="center" vertical="center" wrapText="1" readingOrder="1"/>
    </xf>
    <xf numFmtId="0" fontId="12" fillId="9" borderId="17" xfId="0" applyFont="1" applyFill="1" applyBorder="1" applyAlignment="1">
      <alignment horizontal="center" vertical="center" wrapText="1" readingOrder="2"/>
    </xf>
    <xf numFmtId="0" fontId="11" fillId="12" borderId="17" xfId="0" applyFont="1" applyFill="1" applyBorder="1" applyAlignment="1">
      <alignment horizontal="center" vertical="center" wrapText="1" readingOrder="2"/>
    </xf>
    <xf numFmtId="0" fontId="13" fillId="7" borderId="26" xfId="0" applyFont="1" applyFill="1" applyBorder="1" applyAlignment="1">
      <alignment horizontal="center" vertical="center" wrapText="1" readingOrder="2"/>
    </xf>
    <xf numFmtId="0" fontId="10" fillId="0" borderId="26" xfId="0" applyFont="1" applyBorder="1" applyAlignment="1">
      <alignment horizontal="center" vertical="center" wrapText="1" readingOrder="2"/>
    </xf>
    <xf numFmtId="0" fontId="10" fillId="18" borderId="18" xfId="0" applyFont="1" applyFill="1" applyBorder="1" applyAlignment="1" applyProtection="1">
      <alignment horizontal="center" vertical="center" wrapText="1" readingOrder="2"/>
      <protection locked="0"/>
    </xf>
    <xf numFmtId="0" fontId="10" fillId="17" borderId="18" xfId="0" applyFont="1" applyFill="1" applyBorder="1" applyAlignment="1" applyProtection="1">
      <alignment horizontal="center" vertical="center" wrapText="1" readingOrder="2"/>
      <protection locked="0"/>
    </xf>
    <xf numFmtId="0" fontId="10" fillId="13" borderId="18" xfId="0" applyFont="1" applyFill="1" applyBorder="1" applyAlignment="1" applyProtection="1">
      <alignment horizontal="center" vertical="center" wrapText="1" readingOrder="2"/>
      <protection locked="0"/>
    </xf>
    <xf numFmtId="0" fontId="10" fillId="16" borderId="18" xfId="0" applyFont="1" applyFill="1" applyBorder="1" applyAlignment="1" applyProtection="1">
      <alignment horizontal="center" vertical="center" wrapText="1" readingOrder="2"/>
      <protection locked="0"/>
    </xf>
    <xf numFmtId="0" fontId="10" fillId="3" borderId="29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hidden="1"/>
    </xf>
    <xf numFmtId="0" fontId="10" fillId="9" borderId="27" xfId="0" applyFont="1" applyFill="1" applyBorder="1" applyAlignment="1">
      <alignment horizontal="center" vertical="center"/>
    </xf>
    <xf numFmtId="164" fontId="10" fillId="9" borderId="27" xfId="1" applyNumberFormat="1" applyFont="1" applyFill="1" applyBorder="1" applyAlignment="1">
      <alignment horizontal="center" vertical="center"/>
    </xf>
    <xf numFmtId="164" fontId="10" fillId="9" borderId="35" xfId="1" applyNumberFormat="1" applyFont="1" applyFill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9" fontId="3" fillId="19" borderId="27" xfId="1" applyFont="1" applyFill="1" applyBorder="1" applyAlignment="1">
      <alignment horizontal="center" vertical="center" wrapText="1"/>
    </xf>
    <xf numFmtId="9" fontId="3" fillId="9" borderId="27" xfId="1" applyFont="1" applyFill="1" applyBorder="1" applyAlignment="1">
      <alignment horizontal="center" vertical="center" wrapText="1"/>
    </xf>
    <xf numFmtId="9" fontId="3" fillId="13" borderId="27" xfId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center" vertical="center" textRotation="90" wrapText="1" readingOrder="2"/>
    </xf>
    <xf numFmtId="0" fontId="7" fillId="2" borderId="2" xfId="0" applyFont="1" applyFill="1" applyBorder="1" applyAlignment="1">
      <alignment horizontal="center" vertical="center" wrapText="1" readingOrder="2"/>
    </xf>
    <xf numFmtId="0" fontId="7" fillId="2" borderId="2" xfId="0" applyFont="1" applyFill="1" applyBorder="1" applyAlignment="1">
      <alignment horizontal="center" vertical="center" textRotation="90" wrapText="1" readingOrder="2"/>
    </xf>
    <xf numFmtId="0" fontId="7" fillId="19" borderId="15" xfId="0" applyFont="1" applyFill="1" applyBorder="1" applyAlignment="1">
      <alignment horizontal="center" vertical="center" textRotation="90" wrapText="1" readingOrder="2"/>
    </xf>
    <xf numFmtId="0" fontId="7" fillId="19" borderId="19" xfId="0" applyFont="1" applyFill="1" applyBorder="1" applyAlignment="1">
      <alignment horizontal="center" vertical="center" textRotation="90" wrapText="1" readingOrder="2"/>
    </xf>
    <xf numFmtId="0" fontId="7" fillId="9" borderId="20" xfId="0" applyFont="1" applyFill="1" applyBorder="1" applyAlignment="1">
      <alignment horizontal="center" vertical="center" textRotation="90" wrapText="1" readingOrder="2"/>
    </xf>
    <xf numFmtId="0" fontId="7" fillId="9" borderId="5" xfId="0" applyFont="1" applyFill="1" applyBorder="1" applyAlignment="1">
      <alignment horizontal="center" vertical="center" textRotation="90" wrapText="1" readingOrder="2"/>
    </xf>
    <xf numFmtId="0" fontId="7" fillId="13" borderId="5" xfId="0" applyFont="1" applyFill="1" applyBorder="1" applyAlignment="1">
      <alignment horizontal="center" vertical="center" textRotation="90" wrapText="1" readingOrder="2"/>
    </xf>
    <xf numFmtId="0" fontId="7" fillId="13" borderId="19" xfId="0" applyFont="1" applyFill="1" applyBorder="1" applyAlignment="1">
      <alignment horizontal="center" vertical="center" textRotation="90" wrapText="1" readingOrder="2"/>
    </xf>
    <xf numFmtId="0" fontId="6" fillId="5" borderId="20" xfId="0" applyFont="1" applyFill="1" applyBorder="1" applyAlignment="1">
      <alignment horizontal="center" vertical="center" textRotation="90" wrapText="1" readingOrder="2"/>
    </xf>
    <xf numFmtId="0" fontId="3" fillId="0" borderId="3" xfId="0" applyFont="1" applyBorder="1" applyAlignment="1">
      <alignment horizontal="center" vertical="center" wrapText="1" readingOrder="2"/>
    </xf>
    <xf numFmtId="9" fontId="3" fillId="19" borderId="3" xfId="1" applyFont="1" applyFill="1" applyBorder="1" applyAlignment="1">
      <alignment horizontal="center" vertical="center" wrapText="1" readingOrder="2"/>
    </xf>
    <xf numFmtId="9" fontId="3" fillId="9" borderId="3" xfId="1" applyFont="1" applyFill="1" applyBorder="1" applyAlignment="1">
      <alignment horizontal="center" vertical="center" wrapText="1" readingOrder="2"/>
    </xf>
    <xf numFmtId="9" fontId="3" fillId="13" borderId="3" xfId="1" applyFont="1" applyFill="1" applyBorder="1" applyAlignment="1">
      <alignment horizontal="center" vertical="center" wrapText="1" readingOrder="2"/>
    </xf>
    <xf numFmtId="9" fontId="3" fillId="5" borderId="3" xfId="1" applyFont="1" applyFill="1" applyBorder="1" applyAlignment="1">
      <alignment horizontal="center" vertical="center" wrapText="1" readingOrder="2"/>
    </xf>
    <xf numFmtId="0" fontId="10" fillId="11" borderId="27" xfId="0" applyFont="1" applyFill="1" applyBorder="1" applyAlignment="1">
      <alignment horizontal="center" vertical="center"/>
    </xf>
    <xf numFmtId="0" fontId="10" fillId="17" borderId="27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0" fillId="0" borderId="27" xfId="0" applyFont="1" applyBorder="1" applyAlignment="1">
      <alignment horizontal="right" wrapText="1"/>
    </xf>
    <xf numFmtId="0" fontId="11" fillId="2" borderId="7" xfId="0" applyFont="1" applyFill="1" applyBorder="1" applyAlignment="1">
      <alignment horizontal="center" vertical="center" wrapText="1" readingOrder="2"/>
    </xf>
    <xf numFmtId="0" fontId="10" fillId="0" borderId="27" xfId="0" applyFont="1" applyBorder="1" applyAlignment="1">
      <alignment horizontal="right" vertical="center" wrapText="1" readingOrder="2"/>
    </xf>
    <xf numFmtId="0" fontId="8" fillId="15" borderId="27" xfId="0" applyFont="1" applyFill="1" applyBorder="1" applyAlignment="1">
      <alignment horizontal="center" vertical="center"/>
    </xf>
    <xf numFmtId="0" fontId="13" fillId="7" borderId="27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horizontal="center" vertical="center" wrapText="1"/>
    </xf>
    <xf numFmtId="0" fontId="8" fillId="14" borderId="27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3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3" borderId="13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13" fillId="10" borderId="21" xfId="0" applyFont="1" applyFill="1" applyBorder="1" applyAlignment="1">
      <alignment horizontal="center" vertical="center" textRotation="90" wrapText="1" readingOrder="2"/>
    </xf>
    <xf numFmtId="0" fontId="13" fillId="10" borderId="22" xfId="0" applyFont="1" applyFill="1" applyBorder="1" applyAlignment="1">
      <alignment horizontal="center" vertical="center" textRotation="90" wrapText="1" readingOrder="2"/>
    </xf>
    <xf numFmtId="0" fontId="13" fillId="10" borderId="23" xfId="0" applyFont="1" applyFill="1" applyBorder="1" applyAlignment="1">
      <alignment horizontal="center" vertical="center" textRotation="90" wrapText="1" readingOrder="2"/>
    </xf>
    <xf numFmtId="0" fontId="11" fillId="3" borderId="21" xfId="0" applyFont="1" applyFill="1" applyBorder="1" applyAlignment="1">
      <alignment horizontal="center" vertical="center" textRotation="90" wrapText="1" readingOrder="2"/>
    </xf>
    <xf numFmtId="0" fontId="11" fillId="3" borderId="22" xfId="0" applyFont="1" applyFill="1" applyBorder="1" applyAlignment="1">
      <alignment horizontal="center" vertical="center" textRotation="90" wrapText="1" readingOrder="2"/>
    </xf>
    <xf numFmtId="0" fontId="11" fillId="3" borderId="23" xfId="0" applyFont="1" applyFill="1" applyBorder="1" applyAlignment="1">
      <alignment horizontal="center" vertical="center" textRotation="90" wrapText="1" readingOrder="2"/>
    </xf>
    <xf numFmtId="0" fontId="9" fillId="0" borderId="7" xfId="0" applyFont="1" applyBorder="1" applyAlignment="1">
      <alignment horizontal="center" vertical="center" wrapText="1" readingOrder="2"/>
    </xf>
    <xf numFmtId="0" fontId="9" fillId="0" borderId="8" xfId="0" applyFont="1" applyBorder="1" applyAlignment="1">
      <alignment horizontal="center" vertical="center" wrapText="1" readingOrder="2"/>
    </xf>
    <xf numFmtId="0" fontId="9" fillId="0" borderId="9" xfId="0" applyFont="1" applyBorder="1" applyAlignment="1">
      <alignment horizontal="center" vertical="center" wrapText="1" readingOrder="2"/>
    </xf>
    <xf numFmtId="0" fontId="9" fillId="0" borderId="13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14" xfId="0" applyFont="1" applyBorder="1" applyAlignment="1">
      <alignment horizontal="center" vertical="center" wrapText="1" readingOrder="2"/>
    </xf>
    <xf numFmtId="0" fontId="9" fillId="0" borderId="10" xfId="0" applyFont="1" applyBorder="1" applyAlignment="1">
      <alignment horizontal="center" vertical="center" wrapText="1" readingOrder="2"/>
    </xf>
    <xf numFmtId="0" fontId="9" fillId="0" borderId="11" xfId="0" applyFont="1" applyBorder="1" applyAlignment="1">
      <alignment horizontal="center" vertical="center" wrapText="1" readingOrder="2"/>
    </xf>
    <xf numFmtId="0" fontId="9" fillId="0" borderId="12" xfId="0" applyFont="1" applyBorder="1" applyAlignment="1">
      <alignment horizontal="center" vertical="center" wrapText="1" readingOrder="2"/>
    </xf>
    <xf numFmtId="0" fontId="11" fillId="5" borderId="36" xfId="0" applyFont="1" applyFill="1" applyBorder="1" applyAlignment="1">
      <alignment horizontal="center" vertical="center" wrapText="1" readingOrder="2"/>
    </xf>
    <xf numFmtId="0" fontId="11" fillId="5" borderId="38" xfId="0" applyFont="1" applyFill="1" applyBorder="1" applyAlignment="1">
      <alignment horizontal="center" vertical="center" wrapText="1" readingOrder="2"/>
    </xf>
    <xf numFmtId="0" fontId="11" fillId="5" borderId="37" xfId="0" applyFont="1" applyFill="1" applyBorder="1" applyAlignment="1">
      <alignment horizontal="center" vertical="center" wrapText="1" readingOrder="2"/>
    </xf>
    <xf numFmtId="0" fontId="11" fillId="5" borderId="7" xfId="0" applyFont="1" applyFill="1" applyBorder="1" applyAlignment="1">
      <alignment horizontal="center" vertical="center" wrapText="1" readingOrder="2"/>
    </xf>
    <xf numFmtId="0" fontId="11" fillId="5" borderId="13" xfId="0" applyFont="1" applyFill="1" applyBorder="1" applyAlignment="1">
      <alignment horizontal="center" vertical="center" wrapText="1" readingOrder="2"/>
    </xf>
    <xf numFmtId="0" fontId="11" fillId="5" borderId="10" xfId="0" applyFont="1" applyFill="1" applyBorder="1" applyAlignment="1">
      <alignment horizontal="center" vertical="center" wrapText="1" readingOrder="2"/>
    </xf>
    <xf numFmtId="0" fontId="11" fillId="4" borderId="21" xfId="0" applyFont="1" applyFill="1" applyBorder="1" applyAlignment="1">
      <alignment horizontal="center" vertical="center" textRotation="90" wrapText="1" readingOrder="2"/>
    </xf>
    <xf numFmtId="0" fontId="11" fillId="4" borderId="22" xfId="0" applyFont="1" applyFill="1" applyBorder="1" applyAlignment="1">
      <alignment horizontal="center" vertical="center" textRotation="90" wrapText="1" readingOrder="2"/>
    </xf>
    <xf numFmtId="0" fontId="11" fillId="4" borderId="23" xfId="0" applyFont="1" applyFill="1" applyBorder="1" applyAlignment="1">
      <alignment horizontal="center" vertical="center" textRotation="90" wrapText="1" readingOrder="2"/>
    </xf>
    <xf numFmtId="0" fontId="11" fillId="8" borderId="21" xfId="0" applyFont="1" applyFill="1" applyBorder="1" applyAlignment="1">
      <alignment horizontal="center" vertical="center" textRotation="90" wrapText="1" readingOrder="2"/>
    </xf>
    <xf numFmtId="0" fontId="11" fillId="8" borderId="22" xfId="0" applyFont="1" applyFill="1" applyBorder="1" applyAlignment="1">
      <alignment horizontal="center" vertical="center" textRotation="90" wrapText="1" readingOrder="2"/>
    </xf>
    <xf numFmtId="0" fontId="11" fillId="8" borderId="23" xfId="0" applyFont="1" applyFill="1" applyBorder="1" applyAlignment="1">
      <alignment horizontal="center" vertical="center" textRotation="90" wrapText="1" readingOrder="2"/>
    </xf>
    <xf numFmtId="0" fontId="10" fillId="2" borderId="21" xfId="0" applyFont="1" applyFill="1" applyBorder="1" applyAlignment="1">
      <alignment horizontal="center" vertical="center" textRotation="90" wrapText="1" readingOrder="2"/>
    </xf>
    <xf numFmtId="0" fontId="10" fillId="2" borderId="23" xfId="0" applyFont="1" applyFill="1" applyBorder="1" applyAlignment="1">
      <alignment horizontal="center" vertical="center" textRotation="90" wrapText="1" readingOrder="2"/>
    </xf>
    <xf numFmtId="0" fontId="11" fillId="2" borderId="21" xfId="0" applyFont="1" applyFill="1" applyBorder="1" applyAlignment="1">
      <alignment horizontal="center" vertical="center" wrapText="1" readingOrder="2"/>
    </xf>
    <xf numFmtId="0" fontId="11" fillId="2" borderId="23" xfId="0" applyFont="1" applyFill="1" applyBorder="1" applyAlignment="1">
      <alignment horizontal="center" vertical="center" wrapText="1" readingOrder="2"/>
    </xf>
    <xf numFmtId="0" fontId="11" fillId="2" borderId="21" xfId="0" applyFont="1" applyFill="1" applyBorder="1" applyAlignment="1">
      <alignment horizontal="center" vertical="center" textRotation="90" wrapText="1" readingOrder="2"/>
    </xf>
    <xf numFmtId="0" fontId="11" fillId="2" borderId="23" xfId="0" applyFont="1" applyFill="1" applyBorder="1" applyAlignment="1">
      <alignment horizontal="center" vertical="center" textRotation="90" wrapText="1" readingOrder="2"/>
    </xf>
    <xf numFmtId="0" fontId="8" fillId="0" borderId="21" xfId="0" applyFont="1" applyBorder="1" applyAlignment="1">
      <alignment horizontal="center" vertical="center" textRotation="90"/>
    </xf>
    <xf numFmtId="0" fontId="8" fillId="0" borderId="22" xfId="0" applyFont="1" applyBorder="1" applyAlignment="1">
      <alignment horizontal="center" vertical="center" textRotation="90"/>
    </xf>
    <xf numFmtId="0" fontId="8" fillId="0" borderId="23" xfId="0" applyFont="1" applyBorder="1" applyAlignment="1">
      <alignment horizontal="center" vertical="center" textRotation="90"/>
    </xf>
    <xf numFmtId="0" fontId="12" fillId="18" borderId="16" xfId="0" applyFont="1" applyFill="1" applyBorder="1" applyAlignment="1">
      <alignment horizontal="center" vertical="center" wrapText="1" readingOrder="2"/>
    </xf>
    <xf numFmtId="0" fontId="12" fillId="18" borderId="17" xfId="0" applyFont="1" applyFill="1" applyBorder="1" applyAlignment="1">
      <alignment horizontal="center" vertical="center" wrapText="1" readingOrder="2"/>
    </xf>
    <xf numFmtId="0" fontId="10" fillId="17" borderId="16" xfId="0" applyFont="1" applyFill="1" applyBorder="1" applyAlignment="1" applyProtection="1">
      <alignment horizontal="center" vertical="center" wrapText="1"/>
      <protection locked="0"/>
    </xf>
    <xf numFmtId="0" fontId="10" fillId="17" borderId="17" xfId="0" applyFont="1" applyFill="1" applyBorder="1" applyAlignment="1" applyProtection="1">
      <alignment horizontal="center" vertical="center" wrapText="1"/>
      <protection locked="0"/>
    </xf>
    <xf numFmtId="0" fontId="10" fillId="13" borderId="16" xfId="0" applyFont="1" applyFill="1" applyBorder="1" applyAlignment="1" applyProtection="1">
      <alignment horizontal="center" vertical="center" wrapText="1"/>
      <protection locked="0"/>
    </xf>
    <xf numFmtId="0" fontId="10" fillId="13" borderId="17" xfId="0" applyFont="1" applyFill="1" applyBorder="1" applyAlignment="1" applyProtection="1">
      <alignment horizontal="center" vertical="center" wrapText="1"/>
      <protection locked="0"/>
    </xf>
    <xf numFmtId="0" fontId="10" fillId="16" borderId="16" xfId="0" applyFont="1" applyFill="1" applyBorder="1" applyAlignment="1" applyProtection="1">
      <alignment horizontal="center" vertical="center" wrapText="1"/>
      <protection locked="0"/>
    </xf>
    <xf numFmtId="0" fontId="10" fillId="16" borderId="17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13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5" fillId="13" borderId="7" xfId="0" applyFont="1" applyFill="1" applyBorder="1" applyAlignment="1" applyProtection="1">
      <alignment horizontal="center" vertical="center" readingOrder="2"/>
      <protection locked="0"/>
    </xf>
    <xf numFmtId="0" fontId="5" fillId="13" borderId="9" xfId="0" applyFont="1" applyFill="1" applyBorder="1" applyAlignment="1" applyProtection="1">
      <alignment horizontal="center" vertical="center" readingOrder="2"/>
      <protection locked="0"/>
    </xf>
    <xf numFmtId="0" fontId="5" fillId="13" borderId="13" xfId="0" applyFont="1" applyFill="1" applyBorder="1" applyAlignment="1" applyProtection="1">
      <alignment horizontal="center" vertical="center" readingOrder="2"/>
      <protection locked="0"/>
    </xf>
    <xf numFmtId="0" fontId="5" fillId="13" borderId="14" xfId="0" applyFont="1" applyFill="1" applyBorder="1" applyAlignment="1" applyProtection="1">
      <alignment horizontal="center" vertical="center" readingOrder="2"/>
      <protection locked="0"/>
    </xf>
    <xf numFmtId="0" fontId="5" fillId="13" borderId="10" xfId="0" applyFont="1" applyFill="1" applyBorder="1" applyAlignment="1" applyProtection="1">
      <alignment horizontal="center" vertical="center" readingOrder="2"/>
      <protection locked="0"/>
    </xf>
    <xf numFmtId="0" fontId="5" fillId="13" borderId="12" xfId="0" applyFont="1" applyFill="1" applyBorder="1" applyAlignment="1" applyProtection="1">
      <alignment horizontal="center" vertical="center" readingOrder="2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center" vertical="center" wrapText="1" readingOrder="2"/>
    </xf>
    <xf numFmtId="0" fontId="5" fillId="0" borderId="9" xfId="0" applyFont="1" applyBorder="1" applyAlignment="1">
      <alignment horizontal="center" vertical="center" wrapText="1" readingOrder="2"/>
    </xf>
    <xf numFmtId="0" fontId="5" fillId="0" borderId="13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0" fontId="5" fillId="0" borderId="14" xfId="0" applyFont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 readingOrder="2"/>
    </xf>
    <xf numFmtId="0" fontId="5" fillId="0" borderId="12" xfId="0" applyFont="1" applyBorder="1" applyAlignment="1">
      <alignment horizontal="center" vertical="center" wrapText="1" readingOrder="2"/>
    </xf>
    <xf numFmtId="0" fontId="6" fillId="5" borderId="21" xfId="0" applyFont="1" applyFill="1" applyBorder="1" applyAlignment="1">
      <alignment horizontal="center" vertical="center" textRotation="90" wrapText="1" readingOrder="2"/>
    </xf>
    <xf numFmtId="0" fontId="6" fillId="5" borderId="22" xfId="0" applyFont="1" applyFill="1" applyBorder="1" applyAlignment="1">
      <alignment horizontal="center" vertical="center" textRotation="90" wrapText="1" readingOrder="2"/>
    </xf>
    <xf numFmtId="0" fontId="6" fillId="5" borderId="23" xfId="0" applyFont="1" applyFill="1" applyBorder="1" applyAlignment="1">
      <alignment horizontal="center" vertical="center" textRotation="90" wrapText="1" readingOrder="2"/>
    </xf>
    <xf numFmtId="0" fontId="2" fillId="10" borderId="21" xfId="0" applyFont="1" applyFill="1" applyBorder="1" applyAlignment="1">
      <alignment horizontal="center" vertical="center" textRotation="90" wrapText="1" readingOrder="2"/>
    </xf>
    <xf numFmtId="0" fontId="2" fillId="10" borderId="22" xfId="0" applyFont="1" applyFill="1" applyBorder="1" applyAlignment="1">
      <alignment horizontal="center" vertical="center" textRotation="90" wrapText="1" readingOrder="2"/>
    </xf>
    <xf numFmtId="0" fontId="2" fillId="10" borderId="23" xfId="0" applyFont="1" applyFill="1" applyBorder="1" applyAlignment="1">
      <alignment horizontal="center" vertical="center" textRotation="90" wrapText="1" readingOrder="2"/>
    </xf>
    <xf numFmtId="0" fontId="7" fillId="4" borderId="21" xfId="0" applyFont="1" applyFill="1" applyBorder="1" applyAlignment="1">
      <alignment horizontal="center" vertical="center" textRotation="90" wrapText="1" readingOrder="2"/>
    </xf>
    <xf numFmtId="0" fontId="7" fillId="4" borderId="22" xfId="0" applyFont="1" applyFill="1" applyBorder="1" applyAlignment="1">
      <alignment horizontal="center" vertical="center" textRotation="90" wrapText="1" readingOrder="2"/>
    </xf>
    <xf numFmtId="0" fontId="7" fillId="4" borderId="23" xfId="0" applyFont="1" applyFill="1" applyBorder="1" applyAlignment="1">
      <alignment horizontal="center" vertical="center" textRotation="90" wrapText="1" readingOrder="2"/>
    </xf>
    <xf numFmtId="0" fontId="7" fillId="5" borderId="24" xfId="0" applyFont="1" applyFill="1" applyBorder="1" applyAlignment="1">
      <alignment horizontal="center" vertical="center" wrapText="1" readingOrder="2"/>
    </xf>
    <xf numFmtId="0" fontId="7" fillId="5" borderId="25" xfId="0" applyFont="1" applyFill="1" applyBorder="1" applyAlignment="1">
      <alignment horizontal="center" vertical="center" wrapText="1" readingOrder="2"/>
    </xf>
    <xf numFmtId="0" fontId="7" fillId="5" borderId="9" xfId="0" applyFont="1" applyFill="1" applyBorder="1" applyAlignment="1">
      <alignment horizontal="center" vertical="center" wrapText="1" readingOrder="2"/>
    </xf>
    <xf numFmtId="0" fontId="7" fillId="5" borderId="14" xfId="0" applyFont="1" applyFill="1" applyBorder="1" applyAlignment="1">
      <alignment horizontal="center" vertical="center" wrapText="1" readingOrder="2"/>
    </xf>
    <xf numFmtId="0" fontId="7" fillId="5" borderId="12" xfId="0" applyFont="1" applyFill="1" applyBorder="1" applyAlignment="1">
      <alignment horizontal="center" vertical="center" wrapText="1" readingOrder="2"/>
    </xf>
    <xf numFmtId="0" fontId="7" fillId="8" borderId="21" xfId="0" applyFont="1" applyFill="1" applyBorder="1" applyAlignment="1">
      <alignment horizontal="center" vertical="center" textRotation="90" wrapText="1" readingOrder="2"/>
    </xf>
    <xf numFmtId="0" fontId="7" fillId="8" borderId="22" xfId="0" applyFont="1" applyFill="1" applyBorder="1" applyAlignment="1">
      <alignment horizontal="center" vertical="center" textRotation="90" wrapText="1" readingOrder="2"/>
    </xf>
    <xf numFmtId="0" fontId="7" fillId="8" borderId="23" xfId="0" applyFont="1" applyFill="1" applyBorder="1" applyAlignment="1">
      <alignment horizontal="center" vertical="center" textRotation="90" wrapText="1" readingOrder="2"/>
    </xf>
    <xf numFmtId="0" fontId="3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7" fillId="3" borderId="21" xfId="0" applyFont="1" applyFill="1" applyBorder="1" applyAlignment="1">
      <alignment horizontal="center" vertical="center" textRotation="90" wrapText="1" readingOrder="2"/>
    </xf>
    <xf numFmtId="0" fontId="7" fillId="3" borderId="22" xfId="0" applyFont="1" applyFill="1" applyBorder="1" applyAlignment="1">
      <alignment horizontal="center" vertical="center" textRotation="90" wrapText="1" readingOrder="2"/>
    </xf>
    <xf numFmtId="0" fontId="7" fillId="3" borderId="23" xfId="0" applyFont="1" applyFill="1" applyBorder="1" applyAlignment="1">
      <alignment horizontal="center" vertical="center" textRotation="90" wrapText="1" readingOrder="2"/>
    </xf>
    <xf numFmtId="0" fontId="10" fillId="3" borderId="0" xfId="0" applyFont="1" applyFill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 textRotation="90"/>
    </xf>
    <xf numFmtId="0" fontId="8" fillId="0" borderId="30" xfId="0" applyFont="1" applyBorder="1" applyAlignment="1">
      <alignment horizontal="center" vertical="center" textRotation="90"/>
    </xf>
    <xf numFmtId="0" fontId="8" fillId="0" borderId="28" xfId="0" applyFont="1" applyBorder="1" applyAlignment="1">
      <alignment horizontal="center" vertical="center" textRotation="90"/>
    </xf>
    <xf numFmtId="0" fontId="10" fillId="0" borderId="2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 readingOrder="2"/>
    </xf>
    <xf numFmtId="0" fontId="8" fillId="3" borderId="0" xfId="0" applyFont="1" applyFill="1" applyAlignment="1">
      <alignment horizontal="center" vertical="center"/>
    </xf>
    <xf numFmtId="0" fontId="11" fillId="5" borderId="25" xfId="0" applyFont="1" applyFill="1" applyBorder="1" applyAlignment="1">
      <alignment horizontal="center" vertical="center" wrapText="1" readingOrder="2"/>
    </xf>
    <xf numFmtId="0" fontId="11" fillId="5" borderId="9" xfId="0" applyFont="1" applyFill="1" applyBorder="1" applyAlignment="1">
      <alignment horizontal="center" vertical="center" wrapText="1" readingOrder="2"/>
    </xf>
    <xf numFmtId="0" fontId="11" fillId="5" borderId="14" xfId="0" applyFont="1" applyFill="1" applyBorder="1" applyAlignment="1">
      <alignment horizontal="center" vertical="center" wrapText="1" readingOrder="2"/>
    </xf>
    <xf numFmtId="0" fontId="11" fillId="5" borderId="12" xfId="0" applyFont="1" applyFill="1" applyBorder="1" applyAlignment="1">
      <alignment horizontal="center" vertical="center" wrapText="1" readingOrder="2"/>
    </xf>
    <xf numFmtId="0" fontId="15" fillId="0" borderId="0" xfId="0" applyFont="1" applyAlignment="1">
      <alignment horizontal="center"/>
    </xf>
    <xf numFmtId="0" fontId="14" fillId="0" borderId="39" xfId="0" applyFont="1" applyFill="1" applyBorder="1" applyAlignment="1">
      <alignment horizontal="center" vertical="center" readingOrder="2"/>
    </xf>
    <xf numFmtId="0" fontId="15" fillId="0" borderId="0" xfId="0" applyFont="1" applyFill="1" applyAlignment="1">
      <alignment horizontal="center"/>
    </xf>
    <xf numFmtId="0" fontId="15" fillId="0" borderId="0" xfId="0" applyFont="1"/>
    <xf numFmtId="0" fontId="16" fillId="20" borderId="27" xfId="0" applyFont="1" applyFill="1" applyBorder="1" applyAlignment="1">
      <alignment horizontal="center" vertical="center" readingOrder="2"/>
    </xf>
    <xf numFmtId="0" fontId="16" fillId="0" borderId="27" xfId="0" applyFont="1" applyBorder="1" applyAlignment="1">
      <alignment horizontal="center" vertical="center" readingOrder="2"/>
    </xf>
    <xf numFmtId="0" fontId="16" fillId="20" borderId="27" xfId="0" applyFont="1" applyFill="1" applyBorder="1" applyAlignment="1">
      <alignment horizontal="center" vertical="center" wrapText="1" readingOrder="2"/>
    </xf>
    <xf numFmtId="0" fontId="15" fillId="0" borderId="0" xfId="0" applyFont="1" applyAlignment="1" applyProtection="1">
      <alignment horizontal="center" vertical="center"/>
      <protection locked="0"/>
    </xf>
    <xf numFmtId="0" fontId="9" fillId="3" borderId="27" xfId="0" applyFont="1" applyFill="1" applyBorder="1" applyAlignment="1" applyProtection="1">
      <alignment horizontal="right" vertical="center" readingOrder="2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2"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50021"/>
      <color rgb="FFFF99FF"/>
      <color rgb="FFCCFFFF"/>
      <color rgb="FFFFCC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EG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All!$D$34</c:f>
              <c:strCache>
                <c:ptCount val="1"/>
                <c:pt idx="0">
                  <c:v>المجموع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All!$E$9:$K$9</c:f>
              <c:strCache>
                <c:ptCount val="7"/>
                <c:pt idx="0">
                  <c:v>يفي بالتوقّعات جزئيًّا</c:v>
                </c:pt>
                <c:pt idx="1">
                  <c:v>النسبة</c:v>
                </c:pt>
                <c:pt idx="2">
                  <c:v>يفي بالتوقّعات</c:v>
                </c:pt>
                <c:pt idx="3">
                  <c:v>النسبة</c:v>
                </c:pt>
                <c:pt idx="4">
                  <c:v>يتجاوز التوقّعات</c:v>
                </c:pt>
                <c:pt idx="5">
                  <c:v>النسبة</c:v>
                </c:pt>
                <c:pt idx="6">
                  <c:v>يتجاوز التوقّعات بكثير</c:v>
                </c:pt>
              </c:strCache>
            </c:strRef>
          </c:cat>
          <c:val>
            <c:numRef>
              <c:f>All!$E$34:$K$34</c:f>
              <c:numCache>
                <c:formatCode>0%</c:formatCode>
                <c:ptCount val="7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>
                  <c:v>0</c:v>
                </c:pt>
                <c:pt idx="4" formatCode="General">
                  <c:v>0</c:v>
                </c:pt>
                <c:pt idx="5">
                  <c:v>0</c:v>
                </c:pt>
                <c:pt idx="6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CDF-421E-8E71-3151470945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6172288"/>
        <c:axId val="116183424"/>
      </c:barChart>
      <c:catAx>
        <c:axId val="11617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116183424"/>
        <c:crosses val="autoZero"/>
        <c:auto val="1"/>
        <c:lblAlgn val="ctr"/>
        <c:lblOffset val="100"/>
        <c:noMultiLvlLbl val="0"/>
      </c:catAx>
      <c:valAx>
        <c:axId val="116183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617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EG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EG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2317749</xdr:colOff>
      <xdr:row>42</xdr:row>
      <xdr:rowOff>12132</xdr:rowOff>
    </xdr:from>
    <xdr:to>
      <xdr:col>4</xdr:col>
      <xdr:colOff>102721</xdr:colOff>
      <xdr:row>46</xdr:row>
      <xdr:rowOff>126761</xdr:rowOff>
    </xdr:to>
    <xdr:pic>
      <xdr:nvPicPr>
        <xdr:cNvPr id="29" name="صورة 28">
          <a:extLst>
            <a:ext uri="{FF2B5EF4-FFF2-40B4-BE49-F238E27FC236}">
              <a16:creationId xmlns:a16="http://schemas.microsoft.com/office/drawing/2014/main" xmlns="" id="{35BC4678-5BA0-49CB-A0CC-1DD106FB4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90376997" y="21983132"/>
          <a:ext cx="2986504" cy="10671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-92592921</xdr:colOff>
      <xdr:row>26</xdr:row>
      <xdr:rowOff>0</xdr:rowOff>
    </xdr:from>
    <xdr:to>
      <xdr:col>0</xdr:col>
      <xdr:colOff>-88020921</xdr:colOff>
      <xdr:row>26</xdr:row>
      <xdr:rowOff>0</xdr:rowOff>
    </xdr:to>
    <xdr:graphicFrame macro="">
      <xdr:nvGraphicFramePr>
        <xdr:cNvPr id="10" name="مخطط 29">
          <a:extLst>
            <a:ext uri="{FF2B5EF4-FFF2-40B4-BE49-F238E27FC236}">
              <a16:creationId xmlns:a16="http://schemas.microsoft.com/office/drawing/2014/main" xmlns="" id="{A3ED1990-E202-2179-34FB-E3422BD875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rightToLeft="1" tabSelected="1" workbookViewId="0">
      <selection activeCell="H21" sqref="H21"/>
    </sheetView>
  </sheetViews>
  <sheetFormatPr defaultRowHeight="18" x14ac:dyDescent="0.25"/>
  <cols>
    <col min="1" max="3" width="32.375" style="2" customWidth="1"/>
    <col min="6" max="6" width="13" customWidth="1"/>
  </cols>
  <sheetData>
    <row r="1" spans="1:6" ht="18.75" x14ac:dyDescent="0.2">
      <c r="A1" s="226" t="s">
        <v>96</v>
      </c>
      <c r="B1" s="226" t="s">
        <v>95</v>
      </c>
      <c r="C1" s="226" t="s">
        <v>97</v>
      </c>
      <c r="E1" s="223" t="s">
        <v>277</v>
      </c>
      <c r="F1" t="str">
        <f>A25</f>
        <v>معلم-24</v>
      </c>
    </row>
    <row r="2" spans="1:6" ht="18.75" x14ac:dyDescent="0.2">
      <c r="A2" s="227" t="s">
        <v>144</v>
      </c>
      <c r="B2" s="226" t="s">
        <v>98</v>
      </c>
      <c r="C2" s="227" t="s">
        <v>99</v>
      </c>
      <c r="E2" s="224" t="s">
        <v>278</v>
      </c>
      <c r="F2" t="str">
        <f>A31</f>
        <v>معلم-30</v>
      </c>
    </row>
    <row r="3" spans="1:6" ht="18.75" x14ac:dyDescent="0.2">
      <c r="A3" s="227" t="s">
        <v>145</v>
      </c>
      <c r="B3" s="226" t="s">
        <v>98</v>
      </c>
      <c r="C3" s="227" t="s">
        <v>100</v>
      </c>
      <c r="E3" s="224" t="s">
        <v>279</v>
      </c>
      <c r="F3" t="str">
        <f>A34</f>
        <v>معلم-33</v>
      </c>
    </row>
    <row r="4" spans="1:6" ht="18.75" x14ac:dyDescent="0.2">
      <c r="A4" s="227" t="s">
        <v>146</v>
      </c>
      <c r="B4" s="226" t="s">
        <v>98</v>
      </c>
      <c r="C4" s="227" t="s">
        <v>100</v>
      </c>
      <c r="E4" s="223" t="s">
        <v>280</v>
      </c>
      <c r="F4" t="str">
        <f>A39</f>
        <v>معلم-38</v>
      </c>
    </row>
    <row r="5" spans="1:6" ht="18.75" x14ac:dyDescent="0.2">
      <c r="A5" s="227" t="s">
        <v>147</v>
      </c>
      <c r="B5" s="226" t="s">
        <v>98</v>
      </c>
      <c r="C5" s="227" t="s">
        <v>290</v>
      </c>
      <c r="E5" s="224" t="s">
        <v>281</v>
      </c>
      <c r="F5" t="str">
        <f>A43</f>
        <v>معلم-42</v>
      </c>
    </row>
    <row r="6" spans="1:6" ht="18.75" x14ac:dyDescent="0.2">
      <c r="A6" s="227" t="s">
        <v>148</v>
      </c>
      <c r="B6" s="226" t="s">
        <v>98</v>
      </c>
      <c r="C6" s="227" t="s">
        <v>289</v>
      </c>
      <c r="E6" s="224" t="s">
        <v>282</v>
      </c>
      <c r="F6" t="str">
        <f>A55</f>
        <v>معلم-54</v>
      </c>
    </row>
    <row r="7" spans="1:6" ht="18.75" x14ac:dyDescent="0.2">
      <c r="A7" s="227" t="s">
        <v>149</v>
      </c>
      <c r="B7" s="226" t="s">
        <v>98</v>
      </c>
      <c r="C7" s="227" t="s">
        <v>101</v>
      </c>
      <c r="E7" s="223" t="s">
        <v>283</v>
      </c>
      <c r="F7" t="str">
        <f>A59</f>
        <v>معلم-58</v>
      </c>
    </row>
    <row r="8" spans="1:6" ht="18.75" x14ac:dyDescent="0.2">
      <c r="A8" s="227" t="s">
        <v>150</v>
      </c>
      <c r="B8" s="226" t="s">
        <v>102</v>
      </c>
      <c r="C8" s="227" t="s">
        <v>103</v>
      </c>
      <c r="E8" s="224" t="s">
        <v>284</v>
      </c>
      <c r="F8" t="str">
        <f>A66</f>
        <v>معلم-65</v>
      </c>
    </row>
    <row r="9" spans="1:6" ht="18.75" x14ac:dyDescent="0.2">
      <c r="A9" s="227" t="s">
        <v>151</v>
      </c>
      <c r="B9" s="226" t="s">
        <v>102</v>
      </c>
      <c r="C9" s="227" t="s">
        <v>103</v>
      </c>
      <c r="E9" s="224" t="s">
        <v>285</v>
      </c>
      <c r="F9" t="str">
        <f>A74</f>
        <v>معلم-73</v>
      </c>
    </row>
    <row r="10" spans="1:6" ht="18.75" x14ac:dyDescent="0.2">
      <c r="A10" s="227" t="s">
        <v>152</v>
      </c>
      <c r="B10" s="226" t="s">
        <v>104</v>
      </c>
      <c r="C10" s="227" t="s">
        <v>105</v>
      </c>
      <c r="E10" s="223" t="s">
        <v>286</v>
      </c>
      <c r="F10" t="str">
        <f>A82</f>
        <v>معلم-81</v>
      </c>
    </row>
    <row r="11" spans="1:6" ht="18.75" x14ac:dyDescent="0.2">
      <c r="A11" s="227" t="s">
        <v>153</v>
      </c>
      <c r="B11" s="226" t="s">
        <v>104</v>
      </c>
      <c r="C11" s="227" t="s">
        <v>105</v>
      </c>
      <c r="E11" s="224" t="s">
        <v>287</v>
      </c>
      <c r="F11" t="str">
        <f>A92</f>
        <v>معلم-91</v>
      </c>
    </row>
    <row r="12" spans="1:6" ht="18.75" x14ac:dyDescent="0.2">
      <c r="A12" s="227" t="s">
        <v>154</v>
      </c>
      <c r="B12" s="226" t="s">
        <v>104</v>
      </c>
      <c r="C12" s="227" t="s">
        <v>106</v>
      </c>
      <c r="E12" s="224" t="s">
        <v>288</v>
      </c>
      <c r="F12" t="str">
        <f>A99</f>
        <v>معلم-98</v>
      </c>
    </row>
    <row r="13" spans="1:6" ht="18.75" x14ac:dyDescent="0.2">
      <c r="A13" s="227" t="s">
        <v>155</v>
      </c>
      <c r="B13" s="226" t="s">
        <v>107</v>
      </c>
      <c r="C13" s="227" t="s">
        <v>108</v>
      </c>
      <c r="F13" t="str">
        <f>A103</f>
        <v>معلم-102</v>
      </c>
    </row>
    <row r="14" spans="1:6" ht="18.75" x14ac:dyDescent="0.2">
      <c r="A14" s="227" t="s">
        <v>156</v>
      </c>
      <c r="B14" s="226" t="s">
        <v>107</v>
      </c>
      <c r="C14" s="227" t="s">
        <v>109</v>
      </c>
      <c r="F14" t="str">
        <f>A114</f>
        <v>معلم-113</v>
      </c>
    </row>
    <row r="15" spans="1:6" ht="18.75" x14ac:dyDescent="0.2">
      <c r="A15" s="227" t="s">
        <v>157</v>
      </c>
      <c r="B15" s="226" t="s">
        <v>110</v>
      </c>
      <c r="C15" s="227" t="s">
        <v>111</v>
      </c>
      <c r="F15" t="str">
        <f>A122</f>
        <v>معلم-121</v>
      </c>
    </row>
    <row r="16" spans="1:6" ht="18.75" x14ac:dyDescent="0.2">
      <c r="A16" s="227" t="s">
        <v>158</v>
      </c>
      <c r="B16" s="226" t="s">
        <v>112</v>
      </c>
      <c r="C16" s="227" t="s">
        <v>113</v>
      </c>
    </row>
    <row r="17" spans="1:6" ht="18.75" x14ac:dyDescent="0.2">
      <c r="A17" s="227" t="s">
        <v>159</v>
      </c>
      <c r="B17" s="226" t="s">
        <v>112</v>
      </c>
      <c r="C17" s="227" t="s">
        <v>113</v>
      </c>
    </row>
    <row r="18" spans="1:6" ht="18.75" x14ac:dyDescent="0.2">
      <c r="A18" s="227" t="s">
        <v>160</v>
      </c>
      <c r="B18" s="226" t="s">
        <v>114</v>
      </c>
      <c r="C18" s="227" t="s">
        <v>115</v>
      </c>
    </row>
    <row r="19" spans="1:6" ht="18.75" x14ac:dyDescent="0.2">
      <c r="A19" s="227" t="s">
        <v>161</v>
      </c>
      <c r="B19" s="226" t="s">
        <v>116</v>
      </c>
      <c r="C19" s="227" t="s">
        <v>117</v>
      </c>
    </row>
    <row r="20" spans="1:6" ht="18.75" x14ac:dyDescent="0.2">
      <c r="A20" s="227" t="s">
        <v>162</v>
      </c>
      <c r="B20" s="226" t="s">
        <v>116</v>
      </c>
      <c r="C20" s="227" t="s">
        <v>118</v>
      </c>
    </row>
    <row r="21" spans="1:6" ht="18.75" x14ac:dyDescent="0.2">
      <c r="A21" s="227" t="s">
        <v>163</v>
      </c>
      <c r="B21" s="226" t="s">
        <v>119</v>
      </c>
      <c r="C21" s="227" t="s">
        <v>120</v>
      </c>
    </row>
    <row r="22" spans="1:6" ht="18.75" x14ac:dyDescent="0.2">
      <c r="A22" s="227" t="s">
        <v>164</v>
      </c>
      <c r="B22" s="226" t="s">
        <v>121</v>
      </c>
      <c r="C22" s="227" t="s">
        <v>122</v>
      </c>
    </row>
    <row r="23" spans="1:6" ht="18.75" x14ac:dyDescent="0.2">
      <c r="A23" s="227" t="s">
        <v>165</v>
      </c>
      <c r="B23" s="226" t="s">
        <v>121</v>
      </c>
      <c r="C23" s="227" t="s">
        <v>123</v>
      </c>
      <c r="E23" s="231" t="s">
        <v>291</v>
      </c>
      <c r="F23" s="231"/>
    </row>
    <row r="24" spans="1:6" ht="18.75" x14ac:dyDescent="0.2">
      <c r="A24" s="227" t="s">
        <v>166</v>
      </c>
      <c r="B24" s="226" t="s">
        <v>121</v>
      </c>
      <c r="C24" s="227" t="s">
        <v>123</v>
      </c>
      <c r="E24" s="232"/>
      <c r="F24" s="232"/>
    </row>
    <row r="25" spans="1:6" ht="18.75" x14ac:dyDescent="0.2">
      <c r="A25" s="227" t="s">
        <v>167</v>
      </c>
      <c r="B25" s="226" t="s">
        <v>124</v>
      </c>
      <c r="C25" s="227" t="s">
        <v>125</v>
      </c>
    </row>
    <row r="26" spans="1:6" ht="18.75" x14ac:dyDescent="0.2">
      <c r="A26" s="227" t="s">
        <v>168</v>
      </c>
      <c r="B26" s="226" t="s">
        <v>124</v>
      </c>
      <c r="C26" s="227" t="s">
        <v>123</v>
      </c>
    </row>
    <row r="27" spans="1:6" ht="18.75" x14ac:dyDescent="0.2">
      <c r="A27" s="227" t="s">
        <v>169</v>
      </c>
      <c r="B27" s="226" t="s">
        <v>124</v>
      </c>
      <c r="C27" s="227" t="s">
        <v>123</v>
      </c>
    </row>
    <row r="28" spans="1:6" ht="18.75" x14ac:dyDescent="0.2">
      <c r="A28" s="227" t="s">
        <v>170</v>
      </c>
      <c r="B28" s="226" t="s">
        <v>124</v>
      </c>
      <c r="C28" s="227" t="s">
        <v>123</v>
      </c>
    </row>
    <row r="29" spans="1:6" ht="18.75" x14ac:dyDescent="0.2">
      <c r="A29" s="227" t="s">
        <v>171</v>
      </c>
      <c r="B29" s="226" t="s">
        <v>124</v>
      </c>
      <c r="C29" s="227" t="s">
        <v>123</v>
      </c>
    </row>
    <row r="30" spans="1:6" ht="18.75" x14ac:dyDescent="0.2">
      <c r="A30" s="227" t="s">
        <v>172</v>
      </c>
      <c r="B30" s="226" t="s">
        <v>124</v>
      </c>
      <c r="C30" s="227" t="s">
        <v>123</v>
      </c>
    </row>
    <row r="31" spans="1:6" ht="18.75" x14ac:dyDescent="0.2">
      <c r="A31" s="227" t="s">
        <v>173</v>
      </c>
      <c r="B31" s="226" t="s">
        <v>126</v>
      </c>
      <c r="C31" s="227" t="s">
        <v>125</v>
      </c>
    </row>
    <row r="32" spans="1:6" ht="18.75" x14ac:dyDescent="0.2">
      <c r="A32" s="227" t="s">
        <v>174</v>
      </c>
      <c r="B32" s="226" t="s">
        <v>126</v>
      </c>
      <c r="C32" s="227" t="s">
        <v>123</v>
      </c>
    </row>
    <row r="33" spans="1:3" ht="18.75" x14ac:dyDescent="0.2">
      <c r="A33" s="227" t="s">
        <v>175</v>
      </c>
      <c r="B33" s="226" t="s">
        <v>126</v>
      </c>
      <c r="C33" s="227" t="s">
        <v>123</v>
      </c>
    </row>
    <row r="34" spans="1:3" ht="18.75" x14ac:dyDescent="0.2">
      <c r="A34" s="227" t="s">
        <v>176</v>
      </c>
      <c r="B34" s="226" t="s">
        <v>94</v>
      </c>
      <c r="C34" s="227" t="s">
        <v>125</v>
      </c>
    </row>
    <row r="35" spans="1:3" ht="18.75" x14ac:dyDescent="0.2">
      <c r="A35" s="227" t="s">
        <v>177</v>
      </c>
      <c r="B35" s="226" t="s">
        <v>94</v>
      </c>
      <c r="C35" s="227" t="s">
        <v>123</v>
      </c>
    </row>
    <row r="36" spans="1:3" ht="18.75" x14ac:dyDescent="0.2">
      <c r="A36" s="227" t="s">
        <v>178</v>
      </c>
      <c r="B36" s="226" t="s">
        <v>94</v>
      </c>
      <c r="C36" s="227" t="s">
        <v>123</v>
      </c>
    </row>
    <row r="37" spans="1:3" ht="18.75" x14ac:dyDescent="0.2">
      <c r="A37" s="227" t="s">
        <v>179</v>
      </c>
      <c r="B37" s="226" t="s">
        <v>94</v>
      </c>
      <c r="C37" s="227" t="s">
        <v>123</v>
      </c>
    </row>
    <row r="38" spans="1:3" ht="18.75" x14ac:dyDescent="0.2">
      <c r="A38" s="227" t="s">
        <v>180</v>
      </c>
      <c r="B38" s="226" t="s">
        <v>94</v>
      </c>
      <c r="C38" s="227" t="s">
        <v>123</v>
      </c>
    </row>
    <row r="39" spans="1:3" ht="18.75" x14ac:dyDescent="0.2">
      <c r="A39" s="227" t="s">
        <v>181</v>
      </c>
      <c r="B39" s="228" t="s">
        <v>127</v>
      </c>
      <c r="C39" s="227" t="s">
        <v>128</v>
      </c>
    </row>
    <row r="40" spans="1:3" ht="18.75" x14ac:dyDescent="0.2">
      <c r="A40" s="227" t="s">
        <v>182</v>
      </c>
      <c r="B40" s="228" t="s">
        <v>127</v>
      </c>
      <c r="C40" s="227" t="s">
        <v>123</v>
      </c>
    </row>
    <row r="41" spans="1:3" ht="18.75" x14ac:dyDescent="0.2">
      <c r="A41" s="227" t="s">
        <v>183</v>
      </c>
      <c r="B41" s="228" t="s">
        <v>127</v>
      </c>
      <c r="C41" s="227" t="s">
        <v>123</v>
      </c>
    </row>
    <row r="42" spans="1:3" ht="18.75" x14ac:dyDescent="0.2">
      <c r="A42" s="227" t="s">
        <v>184</v>
      </c>
      <c r="B42" s="228" t="s">
        <v>127</v>
      </c>
      <c r="C42" s="227" t="s">
        <v>123</v>
      </c>
    </row>
    <row r="43" spans="1:3" ht="18.75" x14ac:dyDescent="0.2">
      <c r="A43" s="227" t="s">
        <v>185</v>
      </c>
      <c r="B43" s="228" t="s">
        <v>129</v>
      </c>
      <c r="C43" s="227" t="s">
        <v>125</v>
      </c>
    </row>
    <row r="44" spans="1:3" ht="18.75" x14ac:dyDescent="0.2">
      <c r="A44" s="227" t="s">
        <v>186</v>
      </c>
      <c r="B44" s="228" t="s">
        <v>129</v>
      </c>
      <c r="C44" s="227" t="s">
        <v>123</v>
      </c>
    </row>
    <row r="45" spans="1:3" ht="18.75" x14ac:dyDescent="0.2">
      <c r="A45" s="227" t="s">
        <v>187</v>
      </c>
      <c r="B45" s="228" t="s">
        <v>129</v>
      </c>
      <c r="C45" s="227" t="s">
        <v>123</v>
      </c>
    </row>
    <row r="46" spans="1:3" ht="18.75" x14ac:dyDescent="0.2">
      <c r="A46" s="227" t="s">
        <v>188</v>
      </c>
      <c r="B46" s="228" t="s">
        <v>129</v>
      </c>
      <c r="C46" s="227" t="s">
        <v>123</v>
      </c>
    </row>
    <row r="47" spans="1:3" ht="18.75" x14ac:dyDescent="0.2">
      <c r="A47" s="227" t="s">
        <v>189</v>
      </c>
      <c r="B47" s="228" t="s">
        <v>129</v>
      </c>
      <c r="C47" s="227" t="s">
        <v>123</v>
      </c>
    </row>
    <row r="48" spans="1:3" ht="18.75" x14ac:dyDescent="0.2">
      <c r="A48" s="227" t="s">
        <v>190</v>
      </c>
      <c r="B48" s="228" t="s">
        <v>129</v>
      </c>
      <c r="C48" s="227" t="s">
        <v>123</v>
      </c>
    </row>
    <row r="49" spans="1:3" ht="18.75" x14ac:dyDescent="0.2">
      <c r="A49" s="227" t="s">
        <v>191</v>
      </c>
      <c r="B49" s="228" t="s">
        <v>129</v>
      </c>
      <c r="C49" s="227" t="s">
        <v>123</v>
      </c>
    </row>
    <row r="50" spans="1:3" ht="18.75" x14ac:dyDescent="0.2">
      <c r="A50" s="227" t="s">
        <v>192</v>
      </c>
      <c r="B50" s="228" t="s">
        <v>129</v>
      </c>
      <c r="C50" s="227" t="s">
        <v>123</v>
      </c>
    </row>
    <row r="51" spans="1:3" ht="18.75" x14ac:dyDescent="0.2">
      <c r="A51" s="227" t="s">
        <v>193</v>
      </c>
      <c r="B51" s="228" t="s">
        <v>129</v>
      </c>
      <c r="C51" s="227" t="s">
        <v>123</v>
      </c>
    </row>
    <row r="52" spans="1:3" ht="18.75" x14ac:dyDescent="0.2">
      <c r="A52" s="227" t="s">
        <v>194</v>
      </c>
      <c r="B52" s="228" t="s">
        <v>129</v>
      </c>
      <c r="C52" s="227" t="s">
        <v>123</v>
      </c>
    </row>
    <row r="53" spans="1:3" ht="37.5" x14ac:dyDescent="0.2">
      <c r="A53" s="227" t="s">
        <v>195</v>
      </c>
      <c r="B53" s="228" t="s">
        <v>130</v>
      </c>
      <c r="C53" s="227" t="s">
        <v>122</v>
      </c>
    </row>
    <row r="54" spans="1:3" ht="37.5" x14ac:dyDescent="0.2">
      <c r="A54" s="227" t="s">
        <v>196</v>
      </c>
      <c r="B54" s="228" t="s">
        <v>130</v>
      </c>
      <c r="C54" s="227" t="s">
        <v>123</v>
      </c>
    </row>
    <row r="55" spans="1:3" ht="18.75" x14ac:dyDescent="0.2">
      <c r="A55" s="227" t="s">
        <v>197</v>
      </c>
      <c r="B55" s="228" t="s">
        <v>131</v>
      </c>
      <c r="C55" s="227" t="s">
        <v>125</v>
      </c>
    </row>
    <row r="56" spans="1:3" ht="18.75" x14ac:dyDescent="0.2">
      <c r="A56" s="227" t="s">
        <v>198</v>
      </c>
      <c r="B56" s="228" t="s">
        <v>131</v>
      </c>
      <c r="C56" s="227" t="s">
        <v>123</v>
      </c>
    </row>
    <row r="57" spans="1:3" ht="18.75" x14ac:dyDescent="0.2">
      <c r="A57" s="227" t="s">
        <v>199</v>
      </c>
      <c r="B57" s="228" t="s">
        <v>131</v>
      </c>
      <c r="C57" s="227" t="s">
        <v>123</v>
      </c>
    </row>
    <row r="58" spans="1:3" ht="18.75" x14ac:dyDescent="0.2">
      <c r="A58" s="227" t="s">
        <v>200</v>
      </c>
      <c r="B58" s="228" t="s">
        <v>131</v>
      </c>
      <c r="C58" s="227" t="s">
        <v>123</v>
      </c>
    </row>
    <row r="59" spans="1:3" ht="18.75" x14ac:dyDescent="0.2">
      <c r="A59" s="227" t="s">
        <v>201</v>
      </c>
      <c r="B59" s="228" t="s">
        <v>132</v>
      </c>
      <c r="C59" s="227" t="s">
        <v>125</v>
      </c>
    </row>
    <row r="60" spans="1:3" ht="18.75" x14ac:dyDescent="0.2">
      <c r="A60" s="227" t="s">
        <v>202</v>
      </c>
      <c r="B60" s="228" t="s">
        <v>132</v>
      </c>
      <c r="C60" s="227" t="s">
        <v>123</v>
      </c>
    </row>
    <row r="61" spans="1:3" ht="18.75" x14ac:dyDescent="0.2">
      <c r="A61" s="227" t="s">
        <v>203</v>
      </c>
      <c r="B61" s="228" t="s">
        <v>132</v>
      </c>
      <c r="C61" s="227" t="s">
        <v>123</v>
      </c>
    </row>
    <row r="62" spans="1:3" ht="18.75" x14ac:dyDescent="0.2">
      <c r="A62" s="227" t="s">
        <v>204</v>
      </c>
      <c r="B62" s="228" t="s">
        <v>87</v>
      </c>
      <c r="C62" s="227" t="s">
        <v>122</v>
      </c>
    </row>
    <row r="63" spans="1:3" ht="18.75" x14ac:dyDescent="0.2">
      <c r="A63" s="227" t="s">
        <v>205</v>
      </c>
      <c r="B63" s="228" t="s">
        <v>87</v>
      </c>
      <c r="C63" s="227" t="s">
        <v>123</v>
      </c>
    </row>
    <row r="64" spans="1:3" ht="18.75" x14ac:dyDescent="0.2">
      <c r="A64" s="227" t="s">
        <v>206</v>
      </c>
      <c r="B64" s="228" t="s">
        <v>87</v>
      </c>
      <c r="C64" s="227" t="s">
        <v>123</v>
      </c>
    </row>
    <row r="65" spans="1:3" ht="18.75" x14ac:dyDescent="0.2">
      <c r="A65" s="227" t="s">
        <v>207</v>
      </c>
      <c r="B65" s="228" t="s">
        <v>87</v>
      </c>
      <c r="C65" s="227" t="s">
        <v>123</v>
      </c>
    </row>
    <row r="66" spans="1:3" ht="18.75" x14ac:dyDescent="0.2">
      <c r="A66" s="227" t="s">
        <v>208</v>
      </c>
      <c r="B66" s="228" t="s">
        <v>133</v>
      </c>
      <c r="C66" s="227" t="s">
        <v>125</v>
      </c>
    </row>
    <row r="67" spans="1:3" ht="18.75" x14ac:dyDescent="0.2">
      <c r="A67" s="227" t="s">
        <v>209</v>
      </c>
      <c r="B67" s="228" t="s">
        <v>133</v>
      </c>
      <c r="C67" s="227" t="s">
        <v>123</v>
      </c>
    </row>
    <row r="68" spans="1:3" ht="18.75" x14ac:dyDescent="0.2">
      <c r="A68" s="227" t="s">
        <v>210</v>
      </c>
      <c r="B68" s="228" t="s">
        <v>133</v>
      </c>
      <c r="C68" s="227" t="s">
        <v>123</v>
      </c>
    </row>
    <row r="69" spans="1:3" ht="18.75" x14ac:dyDescent="0.2">
      <c r="A69" s="227" t="s">
        <v>211</v>
      </c>
      <c r="B69" s="228" t="s">
        <v>133</v>
      </c>
      <c r="C69" s="227" t="s">
        <v>123</v>
      </c>
    </row>
    <row r="70" spans="1:3" ht="18.75" x14ac:dyDescent="0.2">
      <c r="A70" s="227" t="s">
        <v>212</v>
      </c>
      <c r="B70" s="228" t="s">
        <v>134</v>
      </c>
      <c r="C70" s="227" t="s">
        <v>122</v>
      </c>
    </row>
    <row r="71" spans="1:3" ht="18.75" x14ac:dyDescent="0.2">
      <c r="A71" s="227" t="s">
        <v>213</v>
      </c>
      <c r="B71" s="228" t="s">
        <v>134</v>
      </c>
      <c r="C71" s="227" t="s">
        <v>123</v>
      </c>
    </row>
    <row r="72" spans="1:3" ht="18.75" x14ac:dyDescent="0.2">
      <c r="A72" s="227" t="s">
        <v>214</v>
      </c>
      <c r="B72" s="228" t="s">
        <v>134</v>
      </c>
      <c r="C72" s="227" t="s">
        <v>123</v>
      </c>
    </row>
    <row r="73" spans="1:3" ht="18.75" x14ac:dyDescent="0.2">
      <c r="A73" s="227" t="s">
        <v>215</v>
      </c>
      <c r="B73" s="228" t="s">
        <v>134</v>
      </c>
      <c r="C73" s="227" t="s">
        <v>123</v>
      </c>
    </row>
    <row r="74" spans="1:3" ht="18.75" x14ac:dyDescent="0.2">
      <c r="A74" s="227" t="s">
        <v>216</v>
      </c>
      <c r="B74" s="228" t="s">
        <v>135</v>
      </c>
      <c r="C74" s="227" t="s">
        <v>128</v>
      </c>
    </row>
    <row r="75" spans="1:3" ht="18.75" x14ac:dyDescent="0.2">
      <c r="A75" s="227" t="s">
        <v>217</v>
      </c>
      <c r="B75" s="228" t="s">
        <v>135</v>
      </c>
      <c r="C75" s="227" t="s">
        <v>123</v>
      </c>
    </row>
    <row r="76" spans="1:3" ht="18.75" x14ac:dyDescent="0.2">
      <c r="A76" s="227" t="s">
        <v>218</v>
      </c>
      <c r="B76" s="226" t="s">
        <v>135</v>
      </c>
      <c r="C76" s="227" t="s">
        <v>123</v>
      </c>
    </row>
    <row r="77" spans="1:3" ht="18.75" x14ac:dyDescent="0.2">
      <c r="A77" s="227" t="s">
        <v>219</v>
      </c>
      <c r="B77" s="226" t="s">
        <v>135</v>
      </c>
      <c r="C77" s="227" t="s">
        <v>123</v>
      </c>
    </row>
    <row r="78" spans="1:3" ht="18.75" x14ac:dyDescent="0.2">
      <c r="A78" s="227" t="s">
        <v>220</v>
      </c>
      <c r="B78" s="226" t="s">
        <v>135</v>
      </c>
      <c r="C78" s="227" t="s">
        <v>123</v>
      </c>
    </row>
    <row r="79" spans="1:3" ht="18.75" x14ac:dyDescent="0.2">
      <c r="A79" s="227" t="s">
        <v>221</v>
      </c>
      <c r="B79" s="226" t="s">
        <v>135</v>
      </c>
      <c r="C79" s="227" t="s">
        <v>123</v>
      </c>
    </row>
    <row r="80" spans="1:3" ht="18.75" x14ac:dyDescent="0.2">
      <c r="A80" s="227" t="s">
        <v>222</v>
      </c>
      <c r="B80" s="226" t="s">
        <v>135</v>
      </c>
      <c r="C80" s="227" t="s">
        <v>123</v>
      </c>
    </row>
    <row r="81" spans="1:3" ht="18.75" x14ac:dyDescent="0.2">
      <c r="A81" s="227" t="s">
        <v>223</v>
      </c>
      <c r="B81" s="226" t="s">
        <v>135</v>
      </c>
      <c r="C81" s="227" t="s">
        <v>123</v>
      </c>
    </row>
    <row r="82" spans="1:3" ht="18.75" x14ac:dyDescent="0.2">
      <c r="A82" s="227" t="s">
        <v>224</v>
      </c>
      <c r="B82" s="226" t="s">
        <v>136</v>
      </c>
      <c r="C82" s="227" t="s">
        <v>125</v>
      </c>
    </row>
    <row r="83" spans="1:3" ht="18.75" x14ac:dyDescent="0.2">
      <c r="A83" s="227" t="s">
        <v>225</v>
      </c>
      <c r="B83" s="226" t="s">
        <v>136</v>
      </c>
      <c r="C83" s="227" t="s">
        <v>123</v>
      </c>
    </row>
    <row r="84" spans="1:3" ht="18.75" x14ac:dyDescent="0.2">
      <c r="A84" s="227" t="s">
        <v>226</v>
      </c>
      <c r="B84" s="226" t="s">
        <v>136</v>
      </c>
      <c r="C84" s="227" t="s">
        <v>123</v>
      </c>
    </row>
    <row r="85" spans="1:3" ht="18.75" x14ac:dyDescent="0.2">
      <c r="A85" s="227" t="s">
        <v>227</v>
      </c>
      <c r="B85" s="226" t="s">
        <v>136</v>
      </c>
      <c r="C85" s="227" t="s">
        <v>123</v>
      </c>
    </row>
    <row r="86" spans="1:3" ht="18.75" x14ac:dyDescent="0.2">
      <c r="A86" s="227" t="s">
        <v>228</v>
      </c>
      <c r="B86" s="226" t="s">
        <v>136</v>
      </c>
      <c r="C86" s="227" t="s">
        <v>123</v>
      </c>
    </row>
    <row r="87" spans="1:3" ht="18.75" x14ac:dyDescent="0.2">
      <c r="A87" s="227" t="s">
        <v>229</v>
      </c>
      <c r="B87" s="226" t="s">
        <v>136</v>
      </c>
      <c r="C87" s="227" t="s">
        <v>123</v>
      </c>
    </row>
    <row r="88" spans="1:3" ht="18.75" x14ac:dyDescent="0.2">
      <c r="A88" s="227" t="s">
        <v>230</v>
      </c>
      <c r="B88" s="226" t="s">
        <v>136</v>
      </c>
      <c r="C88" s="227" t="s">
        <v>123</v>
      </c>
    </row>
    <row r="89" spans="1:3" ht="18.75" x14ac:dyDescent="0.2">
      <c r="A89" s="227" t="s">
        <v>231</v>
      </c>
      <c r="B89" s="226" t="s">
        <v>136</v>
      </c>
      <c r="C89" s="227" t="s">
        <v>123</v>
      </c>
    </row>
    <row r="90" spans="1:3" ht="18.75" x14ac:dyDescent="0.2">
      <c r="A90" s="227" t="s">
        <v>232</v>
      </c>
      <c r="B90" s="226" t="s">
        <v>136</v>
      </c>
      <c r="C90" s="227" t="s">
        <v>123</v>
      </c>
    </row>
    <row r="91" spans="1:3" ht="18.75" x14ac:dyDescent="0.2">
      <c r="A91" s="227" t="s">
        <v>233</v>
      </c>
      <c r="B91" s="226" t="s">
        <v>136</v>
      </c>
      <c r="C91" s="227" t="s">
        <v>123</v>
      </c>
    </row>
    <row r="92" spans="1:3" ht="18.75" x14ac:dyDescent="0.2">
      <c r="A92" s="227" t="s">
        <v>234</v>
      </c>
      <c r="B92" s="226" t="s">
        <v>137</v>
      </c>
      <c r="C92" s="227" t="s">
        <v>125</v>
      </c>
    </row>
    <row r="93" spans="1:3" ht="18.75" x14ac:dyDescent="0.2">
      <c r="A93" s="227" t="s">
        <v>235</v>
      </c>
      <c r="B93" s="226" t="s">
        <v>137</v>
      </c>
      <c r="C93" s="227" t="s">
        <v>123</v>
      </c>
    </row>
    <row r="94" spans="1:3" ht="18.75" x14ac:dyDescent="0.2">
      <c r="A94" s="227" t="s">
        <v>236</v>
      </c>
      <c r="B94" s="226" t="s">
        <v>137</v>
      </c>
      <c r="C94" s="227" t="s">
        <v>123</v>
      </c>
    </row>
    <row r="95" spans="1:3" ht="18.75" x14ac:dyDescent="0.2">
      <c r="A95" s="227" t="s">
        <v>237</v>
      </c>
      <c r="B95" s="226" t="s">
        <v>137</v>
      </c>
      <c r="C95" s="227" t="s">
        <v>123</v>
      </c>
    </row>
    <row r="96" spans="1:3" ht="18.75" x14ac:dyDescent="0.2">
      <c r="A96" s="227" t="s">
        <v>238</v>
      </c>
      <c r="B96" s="226" t="s">
        <v>137</v>
      </c>
      <c r="C96" s="227" t="s">
        <v>123</v>
      </c>
    </row>
    <row r="97" spans="1:3" ht="18.75" x14ac:dyDescent="0.2">
      <c r="A97" s="227" t="s">
        <v>239</v>
      </c>
      <c r="B97" s="226" t="s">
        <v>137</v>
      </c>
      <c r="C97" s="227" t="s">
        <v>123</v>
      </c>
    </row>
    <row r="98" spans="1:3" ht="18.75" x14ac:dyDescent="0.2">
      <c r="A98" s="227" t="s">
        <v>240</v>
      </c>
      <c r="B98" s="226" t="s">
        <v>137</v>
      </c>
      <c r="C98" s="227" t="s">
        <v>123</v>
      </c>
    </row>
    <row r="99" spans="1:3" ht="18.75" x14ac:dyDescent="0.2">
      <c r="A99" s="227" t="s">
        <v>241</v>
      </c>
      <c r="B99" s="226" t="s">
        <v>138</v>
      </c>
      <c r="C99" s="227" t="s">
        <v>125</v>
      </c>
    </row>
    <row r="100" spans="1:3" ht="18.75" x14ac:dyDescent="0.2">
      <c r="A100" s="227" t="s">
        <v>242</v>
      </c>
      <c r="B100" s="226" t="s">
        <v>138</v>
      </c>
      <c r="C100" s="227" t="s">
        <v>123</v>
      </c>
    </row>
    <row r="101" spans="1:3" ht="18.75" x14ac:dyDescent="0.2">
      <c r="A101" s="227" t="s">
        <v>243</v>
      </c>
      <c r="B101" s="226" t="s">
        <v>138</v>
      </c>
      <c r="C101" s="227" t="s">
        <v>123</v>
      </c>
    </row>
    <row r="102" spans="1:3" ht="18.75" x14ac:dyDescent="0.2">
      <c r="A102" s="227" t="s">
        <v>244</v>
      </c>
      <c r="B102" s="226" t="s">
        <v>138</v>
      </c>
      <c r="C102" s="227" t="s">
        <v>123</v>
      </c>
    </row>
    <row r="103" spans="1:3" ht="18.75" x14ac:dyDescent="0.2">
      <c r="A103" s="227" t="s">
        <v>245</v>
      </c>
      <c r="B103" s="226" t="s">
        <v>139</v>
      </c>
      <c r="C103" s="227" t="s">
        <v>125</v>
      </c>
    </row>
    <row r="104" spans="1:3" ht="18.75" x14ac:dyDescent="0.2">
      <c r="A104" s="227" t="s">
        <v>246</v>
      </c>
      <c r="B104" s="226" t="s">
        <v>139</v>
      </c>
      <c r="C104" s="227" t="s">
        <v>123</v>
      </c>
    </row>
    <row r="105" spans="1:3" ht="18.75" x14ac:dyDescent="0.2">
      <c r="A105" s="227" t="s">
        <v>247</v>
      </c>
      <c r="B105" s="226" t="s">
        <v>139</v>
      </c>
      <c r="C105" s="227" t="s">
        <v>123</v>
      </c>
    </row>
    <row r="106" spans="1:3" ht="18.75" x14ac:dyDescent="0.2">
      <c r="A106" s="227" t="s">
        <v>248</v>
      </c>
      <c r="B106" s="226" t="s">
        <v>139</v>
      </c>
      <c r="C106" s="227" t="s">
        <v>123</v>
      </c>
    </row>
    <row r="107" spans="1:3" ht="18.75" x14ac:dyDescent="0.2">
      <c r="A107" s="227" t="s">
        <v>249</v>
      </c>
      <c r="B107" s="226" t="s">
        <v>139</v>
      </c>
      <c r="C107" s="227" t="s">
        <v>123</v>
      </c>
    </row>
    <row r="108" spans="1:3" ht="18.75" x14ac:dyDescent="0.2">
      <c r="A108" s="227" t="s">
        <v>250</v>
      </c>
      <c r="B108" s="226" t="s">
        <v>139</v>
      </c>
      <c r="C108" s="227" t="s">
        <v>123</v>
      </c>
    </row>
    <row r="109" spans="1:3" ht="18.75" x14ac:dyDescent="0.2">
      <c r="A109" s="227" t="s">
        <v>251</v>
      </c>
      <c r="B109" s="226" t="s">
        <v>140</v>
      </c>
      <c r="C109" s="227" t="s">
        <v>123</v>
      </c>
    </row>
    <row r="110" spans="1:3" ht="18.75" x14ac:dyDescent="0.2">
      <c r="A110" s="227" t="s">
        <v>252</v>
      </c>
      <c r="B110" s="226" t="s">
        <v>140</v>
      </c>
      <c r="C110" s="227" t="s">
        <v>123</v>
      </c>
    </row>
    <row r="111" spans="1:3" ht="18.75" x14ac:dyDescent="0.2">
      <c r="A111" s="227" t="s">
        <v>253</v>
      </c>
      <c r="B111" s="226" t="s">
        <v>140</v>
      </c>
      <c r="C111" s="227" t="s">
        <v>123</v>
      </c>
    </row>
    <row r="112" spans="1:3" ht="18.75" x14ac:dyDescent="0.2">
      <c r="A112" s="227" t="s">
        <v>254</v>
      </c>
      <c r="B112" s="226" t="s">
        <v>140</v>
      </c>
      <c r="C112" s="227" t="s">
        <v>123</v>
      </c>
    </row>
    <row r="113" spans="1:3" ht="18.75" x14ac:dyDescent="0.2">
      <c r="A113" s="227" t="s">
        <v>255</v>
      </c>
      <c r="B113" s="228" t="s">
        <v>140</v>
      </c>
      <c r="C113" s="227" t="s">
        <v>123</v>
      </c>
    </row>
    <row r="114" spans="1:3" ht="18.75" x14ac:dyDescent="0.2">
      <c r="A114" s="227" t="s">
        <v>256</v>
      </c>
      <c r="B114" s="228" t="s">
        <v>141</v>
      </c>
      <c r="C114" s="227" t="s">
        <v>125</v>
      </c>
    </row>
    <row r="115" spans="1:3" ht="18.75" x14ac:dyDescent="0.2">
      <c r="A115" s="227" t="s">
        <v>257</v>
      </c>
      <c r="B115" s="228" t="s">
        <v>141</v>
      </c>
      <c r="C115" s="227" t="s">
        <v>123</v>
      </c>
    </row>
    <row r="116" spans="1:3" ht="18.75" x14ac:dyDescent="0.2">
      <c r="A116" s="227" t="s">
        <v>258</v>
      </c>
      <c r="B116" s="228" t="s">
        <v>141</v>
      </c>
      <c r="C116" s="227" t="s">
        <v>123</v>
      </c>
    </row>
    <row r="117" spans="1:3" ht="18.75" x14ac:dyDescent="0.2">
      <c r="A117" s="227" t="s">
        <v>259</v>
      </c>
      <c r="B117" s="228" t="s">
        <v>141</v>
      </c>
      <c r="C117" s="227" t="s">
        <v>123</v>
      </c>
    </row>
    <row r="118" spans="1:3" ht="18.75" x14ac:dyDescent="0.2">
      <c r="A118" s="227" t="s">
        <v>260</v>
      </c>
      <c r="B118" s="228" t="s">
        <v>141</v>
      </c>
      <c r="C118" s="227" t="s">
        <v>123</v>
      </c>
    </row>
    <row r="119" spans="1:3" ht="18.75" x14ac:dyDescent="0.2">
      <c r="A119" s="227" t="s">
        <v>261</v>
      </c>
      <c r="B119" s="228" t="s">
        <v>141</v>
      </c>
      <c r="C119" s="227" t="s">
        <v>123</v>
      </c>
    </row>
    <row r="120" spans="1:3" ht="18.75" x14ac:dyDescent="0.2">
      <c r="A120" s="227" t="s">
        <v>262</v>
      </c>
      <c r="B120" s="228" t="s">
        <v>142</v>
      </c>
      <c r="C120" s="227" t="s">
        <v>122</v>
      </c>
    </row>
    <row r="121" spans="1:3" ht="18.75" x14ac:dyDescent="0.2">
      <c r="A121" s="227" t="s">
        <v>263</v>
      </c>
      <c r="B121" s="228" t="s">
        <v>142</v>
      </c>
      <c r="C121" s="227" t="s">
        <v>123</v>
      </c>
    </row>
    <row r="122" spans="1:3" ht="18.75" x14ac:dyDescent="0.2">
      <c r="A122" s="227" t="s">
        <v>264</v>
      </c>
      <c r="B122" s="228" t="s">
        <v>143</v>
      </c>
      <c r="C122" s="227" t="s">
        <v>125</v>
      </c>
    </row>
    <row r="123" spans="1:3" ht="18.75" x14ac:dyDescent="0.2">
      <c r="A123" s="227" t="s">
        <v>265</v>
      </c>
      <c r="B123" s="228" t="s">
        <v>143</v>
      </c>
      <c r="C123" s="227" t="s">
        <v>123</v>
      </c>
    </row>
    <row r="124" spans="1:3" ht="18.75" x14ac:dyDescent="0.2">
      <c r="A124" s="227" t="s">
        <v>266</v>
      </c>
      <c r="B124" s="228" t="s">
        <v>143</v>
      </c>
      <c r="C124" s="227" t="s">
        <v>123</v>
      </c>
    </row>
    <row r="125" spans="1:3" ht="18.75" x14ac:dyDescent="0.2">
      <c r="A125" s="227" t="s">
        <v>267</v>
      </c>
      <c r="B125" s="228" t="s">
        <v>143</v>
      </c>
      <c r="C125" s="227" t="s">
        <v>123</v>
      </c>
    </row>
    <row r="126" spans="1:3" ht="18.75" x14ac:dyDescent="0.2">
      <c r="A126" s="227" t="s">
        <v>268</v>
      </c>
      <c r="B126" s="228" t="s">
        <v>143</v>
      </c>
      <c r="C126" s="227" t="s">
        <v>123</v>
      </c>
    </row>
    <row r="127" spans="1:3" ht="18.75" x14ac:dyDescent="0.2">
      <c r="A127" s="227" t="s">
        <v>269</v>
      </c>
      <c r="B127" s="228" t="s">
        <v>143</v>
      </c>
      <c r="C127" s="227" t="s">
        <v>123</v>
      </c>
    </row>
    <row r="128" spans="1:3" ht="18.75" x14ac:dyDescent="0.2">
      <c r="A128" s="227" t="s">
        <v>270</v>
      </c>
      <c r="B128" s="228" t="s">
        <v>143</v>
      </c>
      <c r="C128" s="227" t="s">
        <v>123</v>
      </c>
    </row>
    <row r="129" spans="1:3" ht="18.75" x14ac:dyDescent="0.2">
      <c r="A129" s="227" t="s">
        <v>271</v>
      </c>
      <c r="B129" s="228" t="s">
        <v>143</v>
      </c>
      <c r="C129" s="227" t="s">
        <v>123</v>
      </c>
    </row>
  </sheetData>
  <mergeCells count="2">
    <mergeCell ref="E23:F23"/>
    <mergeCell ref="E24:F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rightToLeft="1" view="pageBreakPreview" zoomScaleNormal="80" zoomScaleSheetLayoutView="100" workbookViewId="0">
      <selection activeCell="F3" sqref="F3"/>
    </sheetView>
  </sheetViews>
  <sheetFormatPr defaultColWidth="9.125" defaultRowHeight="12.75" x14ac:dyDescent="0.2"/>
  <cols>
    <col min="1" max="1" width="7.375" style="20" customWidth="1"/>
    <col min="2" max="2" width="13" style="20" customWidth="1"/>
    <col min="3" max="3" width="6.375" style="20" bestFit="1" customWidth="1"/>
    <col min="4" max="4" width="24.75" style="23" customWidth="1"/>
    <col min="5" max="12" width="9.75" style="20" customWidth="1"/>
    <col min="13" max="13" width="15.25" style="20" customWidth="1"/>
    <col min="14" max="16384" width="9.125" style="20"/>
  </cols>
  <sheetData>
    <row r="1" spans="1:13" x14ac:dyDescent="0.2">
      <c r="C1" s="21" t="s">
        <v>75</v>
      </c>
      <c r="D1" s="21" t="s">
        <v>277</v>
      </c>
    </row>
    <row r="2" spans="1:13" x14ac:dyDescent="0.2">
      <c r="C2" s="21" t="s">
        <v>272</v>
      </c>
      <c r="D2" s="21" t="s">
        <v>238</v>
      </c>
      <c r="I2" s="22" t="s">
        <v>274</v>
      </c>
    </row>
    <row r="3" spans="1:13" x14ac:dyDescent="0.2">
      <c r="C3" s="21" t="s">
        <v>276</v>
      </c>
      <c r="D3" s="230" t="str">
        <f>VLOOKUP(D2,Data!A2:C129,2,0)</f>
        <v>التبريد والتكيف</v>
      </c>
      <c r="M3" s="20">
        <f>SUM(E11,G11,I11,K11)</f>
        <v>10</v>
      </c>
    </row>
    <row r="4" spans="1:13" x14ac:dyDescent="0.2">
      <c r="C4" s="21" t="s">
        <v>273</v>
      </c>
      <c r="D4" s="230" t="str">
        <f>VLOOKUP(D2,Data!A2:C129,3,0)</f>
        <v>مدرس</v>
      </c>
    </row>
    <row r="5" spans="1:13" ht="13.5" thickBot="1" x14ac:dyDescent="0.25"/>
    <row r="6" spans="1:13" ht="19.5" customHeight="1" x14ac:dyDescent="0.2">
      <c r="C6" s="113"/>
      <c r="D6" s="114"/>
      <c r="E6" s="115"/>
      <c r="F6" s="151" t="s">
        <v>86</v>
      </c>
      <c r="G6" s="152"/>
      <c r="H6" s="152"/>
      <c r="I6" s="152"/>
      <c r="J6" s="152"/>
      <c r="K6" s="152"/>
      <c r="L6" s="153"/>
      <c r="M6" s="140" t="s">
        <v>79</v>
      </c>
    </row>
    <row r="7" spans="1:13" ht="18.75" customHeight="1" x14ac:dyDescent="0.2">
      <c r="C7" s="116"/>
      <c r="D7" s="117"/>
      <c r="E7" s="118"/>
      <c r="F7" s="154"/>
      <c r="G7" s="155"/>
      <c r="H7" s="155"/>
      <c r="I7" s="155"/>
      <c r="J7" s="155"/>
      <c r="K7" s="155"/>
      <c r="L7" s="156"/>
      <c r="M7" s="141"/>
    </row>
    <row r="8" spans="1:13" ht="19.5" customHeight="1" thickBot="1" x14ac:dyDescent="0.25">
      <c r="C8" s="119"/>
      <c r="D8" s="120"/>
      <c r="E8" s="121"/>
      <c r="F8" s="157"/>
      <c r="G8" s="158"/>
      <c r="H8" s="158"/>
      <c r="I8" s="158"/>
      <c r="J8" s="158"/>
      <c r="K8" s="158"/>
      <c r="L8" s="159"/>
      <c r="M8" s="141"/>
    </row>
    <row r="9" spans="1:13" ht="39.75" customHeight="1" thickBot="1" x14ac:dyDescent="0.25">
      <c r="A9" s="134" t="s">
        <v>0</v>
      </c>
      <c r="B9" s="136" t="s">
        <v>2</v>
      </c>
      <c r="C9" s="138" t="s">
        <v>1</v>
      </c>
      <c r="D9" s="136" t="s">
        <v>49</v>
      </c>
      <c r="E9" s="143" t="s">
        <v>3</v>
      </c>
      <c r="F9" s="144"/>
      <c r="G9" s="145" t="s">
        <v>78</v>
      </c>
      <c r="H9" s="146"/>
      <c r="I9" s="147" t="s">
        <v>5</v>
      </c>
      <c r="J9" s="148"/>
      <c r="K9" s="149" t="s">
        <v>6</v>
      </c>
      <c r="L9" s="150"/>
      <c r="M9" s="141"/>
    </row>
    <row r="10" spans="1:13" ht="13.5" thickBot="1" x14ac:dyDescent="0.25">
      <c r="A10" s="135"/>
      <c r="B10" s="137"/>
      <c r="C10" s="139"/>
      <c r="D10" s="137"/>
      <c r="E10" s="25" t="s">
        <v>77</v>
      </c>
      <c r="F10" s="26" t="s">
        <v>76</v>
      </c>
      <c r="G10" s="27" t="s">
        <v>77</v>
      </c>
      <c r="H10" s="28" t="s">
        <v>76</v>
      </c>
      <c r="I10" s="29" t="s">
        <v>77</v>
      </c>
      <c r="J10" s="30" t="s">
        <v>76</v>
      </c>
      <c r="K10" s="31" t="s">
        <v>77</v>
      </c>
      <c r="L10" s="32" t="s">
        <v>76</v>
      </c>
      <c r="M10" s="142"/>
    </row>
    <row r="11" spans="1:13" ht="39" thickBot="1" x14ac:dyDescent="0.25">
      <c r="A11" s="128" t="s">
        <v>25</v>
      </c>
      <c r="B11" s="122" t="s">
        <v>10</v>
      </c>
      <c r="C11" s="33" t="s">
        <v>67</v>
      </c>
      <c r="D11" s="34" t="s">
        <v>68</v>
      </c>
      <c r="E11" s="35">
        <v>3</v>
      </c>
      <c r="F11" s="36">
        <f>E11/M3</f>
        <v>0.3</v>
      </c>
      <c r="G11" s="37">
        <v>3</v>
      </c>
      <c r="H11" s="36">
        <f>G11/M3</f>
        <v>0.3</v>
      </c>
      <c r="I11" s="38">
        <v>3</v>
      </c>
      <c r="J11" s="36">
        <f>I11/M3</f>
        <v>0.3</v>
      </c>
      <c r="K11" s="39">
        <v>1</v>
      </c>
      <c r="L11" s="36">
        <f>K11/M3</f>
        <v>0.1</v>
      </c>
      <c r="M11" s="40" t="str">
        <f t="shared" ref="M11:M33" si="0">IF(E11&gt;0,"تحتاج لتدريب في هذا المؤشر","          -")</f>
        <v>تحتاج لتدريب في هذا المؤشر</v>
      </c>
    </row>
    <row r="12" spans="1:13" ht="27" thickTop="1" thickBot="1" x14ac:dyDescent="0.25">
      <c r="A12" s="129"/>
      <c r="B12" s="123"/>
      <c r="C12" s="33" t="s">
        <v>16</v>
      </c>
      <c r="D12" s="34" t="s">
        <v>64</v>
      </c>
      <c r="E12" s="35">
        <v>1</v>
      </c>
      <c r="F12" s="36">
        <f>E12/M3</f>
        <v>0.1</v>
      </c>
      <c r="G12" s="37">
        <v>4</v>
      </c>
      <c r="H12" s="36">
        <f>G12/M3</f>
        <v>0.4</v>
      </c>
      <c r="I12" s="38">
        <v>4</v>
      </c>
      <c r="J12" s="36">
        <f>I12/M3</f>
        <v>0.4</v>
      </c>
      <c r="K12" s="39">
        <v>1</v>
      </c>
      <c r="L12" s="36">
        <f>K12/M3</f>
        <v>0.1</v>
      </c>
      <c r="M12" s="40" t="str">
        <f t="shared" si="0"/>
        <v>تحتاج لتدريب في هذا المؤشر</v>
      </c>
    </row>
    <row r="13" spans="1:13" ht="27" thickTop="1" thickBot="1" x14ac:dyDescent="0.25">
      <c r="A13" s="129"/>
      <c r="B13" s="123"/>
      <c r="C13" s="33" t="s">
        <v>15</v>
      </c>
      <c r="D13" s="34" t="s">
        <v>11</v>
      </c>
      <c r="E13" s="35">
        <v>2</v>
      </c>
      <c r="F13" s="36">
        <f>E13/M3</f>
        <v>0.2</v>
      </c>
      <c r="G13" s="37">
        <v>4</v>
      </c>
      <c r="H13" s="36">
        <f>G13/M3</f>
        <v>0.4</v>
      </c>
      <c r="I13" s="38">
        <v>2</v>
      </c>
      <c r="J13" s="36">
        <f>I13/M3</f>
        <v>0.2</v>
      </c>
      <c r="K13" s="39">
        <v>2</v>
      </c>
      <c r="L13" s="36">
        <f>K13/M3</f>
        <v>0.2</v>
      </c>
      <c r="M13" s="40" t="str">
        <f t="shared" si="0"/>
        <v>تحتاج لتدريب في هذا المؤشر</v>
      </c>
    </row>
    <row r="14" spans="1:13" ht="27" thickTop="1" thickBot="1" x14ac:dyDescent="0.25">
      <c r="A14" s="129"/>
      <c r="B14" s="123"/>
      <c r="C14" s="33" t="s">
        <v>7</v>
      </c>
      <c r="D14" s="34" t="s">
        <v>12</v>
      </c>
      <c r="E14" s="35"/>
      <c r="F14" s="36">
        <f>E14/M3</f>
        <v>0</v>
      </c>
      <c r="G14" s="37">
        <v>5</v>
      </c>
      <c r="H14" s="36">
        <f>G14/M3</f>
        <v>0.5</v>
      </c>
      <c r="I14" s="38">
        <v>4</v>
      </c>
      <c r="J14" s="36">
        <f>I14/M3</f>
        <v>0.4</v>
      </c>
      <c r="K14" s="39">
        <v>1</v>
      </c>
      <c r="L14" s="36">
        <f>K14/M3</f>
        <v>0.1</v>
      </c>
      <c r="M14" s="40" t="str">
        <f t="shared" si="0"/>
        <v xml:space="preserve">          -</v>
      </c>
    </row>
    <row r="15" spans="1:13" ht="39.75" thickTop="1" thickBot="1" x14ac:dyDescent="0.25">
      <c r="A15" s="129"/>
      <c r="B15" s="124"/>
      <c r="C15" s="33" t="s">
        <v>14</v>
      </c>
      <c r="D15" s="34" t="s">
        <v>13</v>
      </c>
      <c r="E15" s="35"/>
      <c r="F15" s="36">
        <f>E15/M3</f>
        <v>0</v>
      </c>
      <c r="G15" s="37">
        <v>5</v>
      </c>
      <c r="H15" s="36">
        <f>G15/M3</f>
        <v>0.5</v>
      </c>
      <c r="I15" s="38">
        <v>4</v>
      </c>
      <c r="J15" s="36">
        <f>I15/M3</f>
        <v>0.4</v>
      </c>
      <c r="K15" s="41">
        <v>1</v>
      </c>
      <c r="L15" s="36">
        <f>K15/M3</f>
        <v>0.1</v>
      </c>
      <c r="M15" s="40" t="str">
        <f t="shared" si="0"/>
        <v xml:space="preserve">          -</v>
      </c>
    </row>
    <row r="16" spans="1:13" ht="39" thickBot="1" x14ac:dyDescent="0.25">
      <c r="A16" s="129"/>
      <c r="B16" s="125" t="s">
        <v>59</v>
      </c>
      <c r="C16" s="33" t="s">
        <v>69</v>
      </c>
      <c r="D16" s="34" t="s">
        <v>63</v>
      </c>
      <c r="E16" s="35"/>
      <c r="F16" s="36">
        <f>E16/M3</f>
        <v>0</v>
      </c>
      <c r="G16" s="37">
        <v>5</v>
      </c>
      <c r="H16" s="36">
        <f>G16/M3</f>
        <v>0.5</v>
      </c>
      <c r="I16" s="38">
        <v>5</v>
      </c>
      <c r="J16" s="36">
        <f>I16/M3</f>
        <v>0.5</v>
      </c>
      <c r="K16" s="41"/>
      <c r="L16" s="36">
        <f>K16/M3</f>
        <v>0</v>
      </c>
      <c r="M16" s="40" t="str">
        <f t="shared" si="0"/>
        <v xml:space="preserve">          -</v>
      </c>
    </row>
    <row r="17" spans="1:13" ht="27" thickTop="1" thickBot="1" x14ac:dyDescent="0.25">
      <c r="A17" s="129"/>
      <c r="B17" s="126"/>
      <c r="C17" s="42" t="s">
        <v>8</v>
      </c>
      <c r="D17" s="34" t="s">
        <v>61</v>
      </c>
      <c r="E17" s="35">
        <v>3</v>
      </c>
      <c r="F17" s="36">
        <f>E17/M3</f>
        <v>0.3</v>
      </c>
      <c r="G17" s="37">
        <v>1</v>
      </c>
      <c r="H17" s="36">
        <f>G17/M3</f>
        <v>0.1</v>
      </c>
      <c r="I17" s="38">
        <v>3</v>
      </c>
      <c r="J17" s="36">
        <f>I17/M3</f>
        <v>0.3</v>
      </c>
      <c r="K17" s="39">
        <v>3</v>
      </c>
      <c r="L17" s="36">
        <f>K17/M3</f>
        <v>0.3</v>
      </c>
      <c r="M17" s="40" t="str">
        <f t="shared" si="0"/>
        <v>تحتاج لتدريب في هذا المؤشر</v>
      </c>
    </row>
    <row r="18" spans="1:13" ht="27" thickTop="1" thickBot="1" x14ac:dyDescent="0.25">
      <c r="A18" s="129"/>
      <c r="B18" s="126"/>
      <c r="C18" s="43">
        <v>8</v>
      </c>
      <c r="D18" s="34" t="s">
        <v>17</v>
      </c>
      <c r="E18" s="35">
        <v>3</v>
      </c>
      <c r="F18" s="36">
        <f>E18/M3</f>
        <v>0.3</v>
      </c>
      <c r="G18" s="37">
        <v>3</v>
      </c>
      <c r="H18" s="36">
        <f>G18/M3</f>
        <v>0.3</v>
      </c>
      <c r="I18" s="38">
        <v>3</v>
      </c>
      <c r="J18" s="36">
        <f>I18/M3</f>
        <v>0.3</v>
      </c>
      <c r="K18" s="39">
        <v>1</v>
      </c>
      <c r="L18" s="36">
        <f>K18/M3</f>
        <v>0.1</v>
      </c>
      <c r="M18" s="40" t="str">
        <f t="shared" si="0"/>
        <v>تحتاج لتدريب في هذا المؤشر</v>
      </c>
    </row>
    <row r="19" spans="1:13" ht="26.25" thickBot="1" x14ac:dyDescent="0.25">
      <c r="A19" s="129"/>
      <c r="B19" s="126"/>
      <c r="C19" s="43">
        <v>9</v>
      </c>
      <c r="D19" s="34" t="s">
        <v>18</v>
      </c>
      <c r="E19" s="35">
        <v>1</v>
      </c>
      <c r="F19" s="36">
        <f>E19/M3</f>
        <v>0.1</v>
      </c>
      <c r="G19" s="37">
        <v>4</v>
      </c>
      <c r="H19" s="36">
        <f>G19/M3</f>
        <v>0.4</v>
      </c>
      <c r="I19" s="38">
        <v>4</v>
      </c>
      <c r="J19" s="36">
        <f>I19/M3</f>
        <v>0.4</v>
      </c>
      <c r="K19" s="39">
        <v>1</v>
      </c>
      <c r="L19" s="36">
        <f>K19/M3</f>
        <v>0.1</v>
      </c>
      <c r="M19" s="40" t="str">
        <f t="shared" si="0"/>
        <v>تحتاج لتدريب في هذا المؤشر</v>
      </c>
    </row>
    <row r="20" spans="1:13" ht="26.25" thickBot="1" x14ac:dyDescent="0.25">
      <c r="A20" s="129"/>
      <c r="B20" s="127"/>
      <c r="C20" s="43">
        <v>10</v>
      </c>
      <c r="D20" s="34" t="s">
        <v>19</v>
      </c>
      <c r="E20" s="35">
        <v>2</v>
      </c>
      <c r="F20" s="36">
        <f>E20/M3</f>
        <v>0.2</v>
      </c>
      <c r="G20" s="37">
        <v>4</v>
      </c>
      <c r="H20" s="36">
        <f>G20/M3</f>
        <v>0.4</v>
      </c>
      <c r="I20" s="38">
        <v>2</v>
      </c>
      <c r="J20" s="36">
        <f>I20/M3</f>
        <v>0.2</v>
      </c>
      <c r="K20" s="39">
        <v>2</v>
      </c>
      <c r="L20" s="36">
        <f>K20/M3</f>
        <v>0.2</v>
      </c>
      <c r="M20" s="40" t="str">
        <f t="shared" si="0"/>
        <v>تحتاج لتدريب في هذا المؤشر</v>
      </c>
    </row>
    <row r="21" spans="1:13" ht="26.25" thickBot="1" x14ac:dyDescent="0.25">
      <c r="A21" s="129"/>
      <c r="B21" s="122" t="s">
        <v>20</v>
      </c>
      <c r="C21" s="44" t="s">
        <v>9</v>
      </c>
      <c r="D21" s="34" t="s">
        <v>22</v>
      </c>
      <c r="E21" s="35">
        <v>1</v>
      </c>
      <c r="F21" s="36">
        <f>E21/M3</f>
        <v>0.1</v>
      </c>
      <c r="G21" s="37">
        <v>5</v>
      </c>
      <c r="H21" s="36">
        <f>G21/M3</f>
        <v>0.5</v>
      </c>
      <c r="I21" s="38">
        <v>4</v>
      </c>
      <c r="J21" s="36">
        <f>I21/M3</f>
        <v>0.4</v>
      </c>
      <c r="K21" s="39"/>
      <c r="L21" s="36">
        <f>K21/M3</f>
        <v>0</v>
      </c>
      <c r="M21" s="40" t="str">
        <f t="shared" si="0"/>
        <v>تحتاج لتدريب في هذا المؤشر</v>
      </c>
    </row>
    <row r="22" spans="1:13" ht="26.25" thickBot="1" x14ac:dyDescent="0.25">
      <c r="A22" s="130"/>
      <c r="B22" s="124"/>
      <c r="C22" s="44" t="s">
        <v>21</v>
      </c>
      <c r="D22" s="34" t="s">
        <v>23</v>
      </c>
      <c r="E22" s="35"/>
      <c r="F22" s="36">
        <f>E22/M3</f>
        <v>0</v>
      </c>
      <c r="G22" s="37">
        <v>5</v>
      </c>
      <c r="H22" s="36">
        <f>G22/M3</f>
        <v>0.5</v>
      </c>
      <c r="I22" s="38">
        <v>4</v>
      </c>
      <c r="J22" s="36">
        <f>I22/M3</f>
        <v>0.4</v>
      </c>
      <c r="K22" s="41">
        <v>1</v>
      </c>
      <c r="L22" s="36">
        <f>K22/M3</f>
        <v>0.1</v>
      </c>
      <c r="M22" s="40" t="str">
        <f t="shared" si="0"/>
        <v xml:space="preserve">          -</v>
      </c>
    </row>
    <row r="23" spans="1:13" ht="26.25" thickBot="1" x14ac:dyDescent="0.25">
      <c r="A23" s="131" t="s">
        <v>29</v>
      </c>
      <c r="B23" s="45" t="s">
        <v>58</v>
      </c>
      <c r="C23" s="46" t="s">
        <v>24</v>
      </c>
      <c r="D23" s="34" t="s">
        <v>52</v>
      </c>
      <c r="E23" s="35"/>
      <c r="F23" s="36">
        <f>E23/M3</f>
        <v>0</v>
      </c>
      <c r="G23" s="37">
        <v>5</v>
      </c>
      <c r="H23" s="36">
        <f>G23/M3</f>
        <v>0.5</v>
      </c>
      <c r="I23" s="38">
        <v>5</v>
      </c>
      <c r="J23" s="36">
        <f>I23/M3</f>
        <v>0.5</v>
      </c>
      <c r="K23" s="41"/>
      <c r="L23" s="36">
        <f>K23/M3</f>
        <v>0</v>
      </c>
      <c r="M23" s="40" t="str">
        <f t="shared" si="0"/>
        <v xml:space="preserve">          -</v>
      </c>
    </row>
    <row r="24" spans="1:13" ht="26.25" thickBot="1" x14ac:dyDescent="0.25">
      <c r="A24" s="132"/>
      <c r="B24" s="47" t="s">
        <v>26</v>
      </c>
      <c r="C24" s="43">
        <v>14</v>
      </c>
      <c r="D24" s="34" t="s">
        <v>27</v>
      </c>
      <c r="E24" s="35"/>
      <c r="F24" s="36">
        <f>E24/M3</f>
        <v>0</v>
      </c>
      <c r="G24" s="37">
        <v>10</v>
      </c>
      <c r="H24" s="36">
        <f>G24/M3</f>
        <v>1</v>
      </c>
      <c r="I24" s="38"/>
      <c r="J24" s="36">
        <f>I24/M3</f>
        <v>0</v>
      </c>
      <c r="K24" s="39"/>
      <c r="L24" s="36">
        <f>K24/M3</f>
        <v>0</v>
      </c>
      <c r="M24" s="40" t="str">
        <f t="shared" si="0"/>
        <v xml:space="preserve">          -</v>
      </c>
    </row>
    <row r="25" spans="1:13" ht="26.25" thickBot="1" x14ac:dyDescent="0.25">
      <c r="A25" s="133"/>
      <c r="B25" s="47" t="s">
        <v>57</v>
      </c>
      <c r="C25" s="46" t="s">
        <v>70</v>
      </c>
      <c r="D25" s="34" t="s">
        <v>28</v>
      </c>
      <c r="E25" s="35"/>
      <c r="F25" s="36">
        <f>E25/M3</f>
        <v>0</v>
      </c>
      <c r="G25" s="37">
        <v>10</v>
      </c>
      <c r="H25" s="36">
        <f>G25/M3</f>
        <v>1</v>
      </c>
      <c r="I25" s="38"/>
      <c r="J25" s="36">
        <f>I25/M3</f>
        <v>0</v>
      </c>
      <c r="K25" s="41"/>
      <c r="L25" s="36">
        <f>K25/M3</f>
        <v>0</v>
      </c>
      <c r="M25" s="40" t="str">
        <f t="shared" si="0"/>
        <v xml:space="preserve">          -</v>
      </c>
    </row>
    <row r="26" spans="1:13" ht="26.25" thickBot="1" x14ac:dyDescent="0.25">
      <c r="A26" s="107" t="s">
        <v>60</v>
      </c>
      <c r="B26" s="48" t="s">
        <v>31</v>
      </c>
      <c r="C26" s="49" t="s">
        <v>30</v>
      </c>
      <c r="D26" s="34" t="s">
        <v>32</v>
      </c>
      <c r="E26" s="35"/>
      <c r="F26" s="36">
        <f>E26/M3</f>
        <v>0</v>
      </c>
      <c r="G26" s="37">
        <v>10</v>
      </c>
      <c r="H26" s="36">
        <f>G26/M3</f>
        <v>1</v>
      </c>
      <c r="I26" s="38"/>
      <c r="J26" s="36">
        <f>I26/M3</f>
        <v>0</v>
      </c>
      <c r="K26" s="41"/>
      <c r="L26" s="36">
        <f>K26/M3</f>
        <v>0</v>
      </c>
      <c r="M26" s="40" t="str">
        <f t="shared" si="0"/>
        <v xml:space="preserve">          -</v>
      </c>
    </row>
    <row r="27" spans="1:13" ht="51.75" thickBot="1" x14ac:dyDescent="0.25">
      <c r="A27" s="108"/>
      <c r="B27" s="50" t="s">
        <v>33</v>
      </c>
      <c r="C27" s="46" t="s">
        <v>34</v>
      </c>
      <c r="D27" s="34" t="s">
        <v>71</v>
      </c>
      <c r="E27" s="35"/>
      <c r="F27" s="36">
        <f>E27/M3</f>
        <v>0</v>
      </c>
      <c r="G27" s="37">
        <v>10</v>
      </c>
      <c r="H27" s="36">
        <f>G27/M3</f>
        <v>1</v>
      </c>
      <c r="I27" s="38"/>
      <c r="J27" s="36">
        <f>I27/M3</f>
        <v>0</v>
      </c>
      <c r="K27" s="39"/>
      <c r="L27" s="36">
        <f>K27/M3</f>
        <v>0</v>
      </c>
      <c r="M27" s="40" t="str">
        <f t="shared" si="0"/>
        <v xml:space="preserve">          -</v>
      </c>
    </row>
    <row r="28" spans="1:13" ht="51.75" thickBot="1" x14ac:dyDescent="0.25">
      <c r="A28" s="109"/>
      <c r="B28" s="48" t="s">
        <v>35</v>
      </c>
      <c r="C28" s="34">
        <v>18</v>
      </c>
      <c r="D28" s="34" t="s">
        <v>66</v>
      </c>
      <c r="E28" s="35">
        <v>0</v>
      </c>
      <c r="F28" s="36">
        <f>E28/M3</f>
        <v>0</v>
      </c>
      <c r="G28" s="37">
        <v>5</v>
      </c>
      <c r="H28" s="36">
        <f>G28/M3</f>
        <v>0.5</v>
      </c>
      <c r="I28" s="38">
        <v>5</v>
      </c>
      <c r="J28" s="36">
        <f>I28/M3</f>
        <v>0.5</v>
      </c>
      <c r="K28" s="41">
        <v>0</v>
      </c>
      <c r="L28" s="36">
        <f>K28/M3</f>
        <v>0</v>
      </c>
      <c r="M28" s="40" t="str">
        <f t="shared" si="0"/>
        <v xml:space="preserve">          -</v>
      </c>
    </row>
    <row r="29" spans="1:13" ht="39" thickBot="1" x14ac:dyDescent="0.25">
      <c r="A29" s="110" t="s">
        <v>36</v>
      </c>
      <c r="B29" s="51" t="s">
        <v>37</v>
      </c>
      <c r="C29" s="52" t="s">
        <v>45</v>
      </c>
      <c r="D29" s="34" t="s">
        <v>46</v>
      </c>
      <c r="E29" s="35">
        <v>1</v>
      </c>
      <c r="F29" s="36">
        <f>E29/M3</f>
        <v>0.1</v>
      </c>
      <c r="G29" s="37">
        <v>1</v>
      </c>
      <c r="H29" s="36">
        <f>G29/M3</f>
        <v>0.1</v>
      </c>
      <c r="I29" s="38">
        <v>2</v>
      </c>
      <c r="J29" s="36">
        <f>I29/M3</f>
        <v>0.2</v>
      </c>
      <c r="K29" s="41">
        <v>6</v>
      </c>
      <c r="L29" s="36">
        <f>K29/M3</f>
        <v>0.6</v>
      </c>
      <c r="M29" s="40" t="str">
        <f t="shared" si="0"/>
        <v>تحتاج لتدريب في هذا المؤشر</v>
      </c>
    </row>
    <row r="30" spans="1:13" ht="39" thickBot="1" x14ac:dyDescent="0.25">
      <c r="A30" s="111"/>
      <c r="B30" s="51" t="s">
        <v>56</v>
      </c>
      <c r="C30" s="52" t="s">
        <v>42</v>
      </c>
      <c r="D30" s="34" t="s">
        <v>47</v>
      </c>
      <c r="E30" s="35">
        <v>1</v>
      </c>
      <c r="F30" s="36">
        <f>E30/M3</f>
        <v>0.1</v>
      </c>
      <c r="G30" s="37">
        <v>5</v>
      </c>
      <c r="H30" s="36">
        <f>G30/M3</f>
        <v>0.5</v>
      </c>
      <c r="I30" s="38">
        <v>2</v>
      </c>
      <c r="J30" s="36">
        <f>I30/M3</f>
        <v>0.2</v>
      </c>
      <c r="K30" s="41">
        <v>2</v>
      </c>
      <c r="L30" s="36">
        <f>K30/M3</f>
        <v>0.2</v>
      </c>
      <c r="M30" s="40" t="str">
        <f t="shared" si="0"/>
        <v>تحتاج لتدريب في هذا المؤشر</v>
      </c>
    </row>
    <row r="31" spans="1:13" ht="26.25" thickBot="1" x14ac:dyDescent="0.25">
      <c r="A31" s="111"/>
      <c r="B31" s="51" t="s">
        <v>38</v>
      </c>
      <c r="C31" s="52" t="s">
        <v>43</v>
      </c>
      <c r="D31" s="34" t="s">
        <v>51</v>
      </c>
      <c r="E31" s="35">
        <v>2</v>
      </c>
      <c r="F31" s="36">
        <f>E31/M3</f>
        <v>0.2</v>
      </c>
      <c r="G31" s="37">
        <v>2</v>
      </c>
      <c r="H31" s="36">
        <f>G31/M3</f>
        <v>0.2</v>
      </c>
      <c r="I31" s="38">
        <v>3</v>
      </c>
      <c r="J31" s="36">
        <f>I31/M3</f>
        <v>0.3</v>
      </c>
      <c r="K31" s="39">
        <v>3</v>
      </c>
      <c r="L31" s="36">
        <f>K31/M3</f>
        <v>0.3</v>
      </c>
      <c r="M31" s="40" t="str">
        <f t="shared" si="0"/>
        <v>تحتاج لتدريب في هذا المؤشر</v>
      </c>
    </row>
    <row r="32" spans="1:13" ht="26.25" thickBot="1" x14ac:dyDescent="0.25">
      <c r="A32" s="111"/>
      <c r="B32" s="51" t="s">
        <v>39</v>
      </c>
      <c r="C32" s="52" t="s">
        <v>44</v>
      </c>
      <c r="D32" s="34" t="s">
        <v>48</v>
      </c>
      <c r="E32" s="35">
        <v>4</v>
      </c>
      <c r="F32" s="36">
        <f>E32/M3</f>
        <v>0.4</v>
      </c>
      <c r="G32" s="37">
        <v>3</v>
      </c>
      <c r="H32" s="36">
        <f>G32/M3</f>
        <v>0.3</v>
      </c>
      <c r="I32" s="38"/>
      <c r="J32" s="36">
        <f>I32/M3</f>
        <v>0</v>
      </c>
      <c r="K32" s="41">
        <v>3</v>
      </c>
      <c r="L32" s="36">
        <f>K32/M3</f>
        <v>0.3</v>
      </c>
      <c r="M32" s="40" t="str">
        <f t="shared" si="0"/>
        <v>تحتاج لتدريب في هذا المؤشر</v>
      </c>
    </row>
    <row r="33" spans="1:13" ht="39" thickBot="1" x14ac:dyDescent="0.25">
      <c r="A33" s="111"/>
      <c r="B33" s="51" t="s">
        <v>40</v>
      </c>
      <c r="C33" s="53">
        <v>23</v>
      </c>
      <c r="D33" s="34" t="s">
        <v>54</v>
      </c>
      <c r="E33" s="35"/>
      <c r="F33" s="36">
        <f>E33/M3</f>
        <v>0</v>
      </c>
      <c r="G33" s="37"/>
      <c r="H33" s="36">
        <f>G33/M3</f>
        <v>0</v>
      </c>
      <c r="I33" s="38"/>
      <c r="J33" s="36">
        <f>I33/M3</f>
        <v>0</v>
      </c>
      <c r="K33" s="41">
        <v>10</v>
      </c>
      <c r="L33" s="36">
        <f>K33/M3</f>
        <v>1</v>
      </c>
      <c r="M33" s="40" t="str">
        <f t="shared" si="0"/>
        <v xml:space="preserve">          -</v>
      </c>
    </row>
    <row r="34" spans="1:13" ht="26.25" thickBot="1" x14ac:dyDescent="0.25">
      <c r="A34" s="112"/>
      <c r="B34" s="51" t="s">
        <v>41</v>
      </c>
      <c r="C34" s="53">
        <v>24</v>
      </c>
      <c r="D34" s="34" t="s">
        <v>55</v>
      </c>
      <c r="E34" s="54"/>
      <c r="F34" s="36">
        <f>E34/M3</f>
        <v>0</v>
      </c>
      <c r="G34" s="55"/>
      <c r="H34" s="36">
        <f>G34/M3</f>
        <v>0</v>
      </c>
      <c r="I34" s="56"/>
      <c r="J34" s="36">
        <f>I34/M3</f>
        <v>0</v>
      </c>
      <c r="K34" s="57">
        <v>10</v>
      </c>
      <c r="L34" s="36">
        <f>K34/M3</f>
        <v>1</v>
      </c>
      <c r="M34" s="40" t="str">
        <f>IF(E34&gt;0,"تحتاج لتدريب في هذا المؤشر","          -")</f>
        <v xml:space="preserve">          -</v>
      </c>
    </row>
    <row r="35" spans="1:13" x14ac:dyDescent="0.2">
      <c r="A35" s="104" t="s">
        <v>62</v>
      </c>
      <c r="B35" s="105"/>
      <c r="C35" s="105"/>
      <c r="D35" s="106"/>
      <c r="E35" s="58">
        <f>SUM(E11:E34)</f>
        <v>24</v>
      </c>
      <c r="F35" s="58"/>
      <c r="G35" s="58">
        <f t="shared" ref="G35:K35" si="1">SUM(G11:G34)</f>
        <v>109</v>
      </c>
      <c r="H35" s="58"/>
      <c r="I35" s="58">
        <f t="shared" si="1"/>
        <v>59</v>
      </c>
      <c r="J35" s="58"/>
      <c r="K35" s="59">
        <f t="shared" si="1"/>
        <v>48</v>
      </c>
      <c r="L35" s="60"/>
      <c r="M35" s="23"/>
    </row>
    <row r="36" spans="1:13" x14ac:dyDescent="0.2">
      <c r="A36" s="23"/>
      <c r="B36" s="61"/>
      <c r="C36" s="62">
        <f>SUM(E35:K35)</f>
        <v>240</v>
      </c>
      <c r="D36" s="63" t="s">
        <v>74</v>
      </c>
      <c r="E36" s="64">
        <f>E35/C36</f>
        <v>0.1</v>
      </c>
      <c r="F36" s="64"/>
      <c r="G36" s="64">
        <f>G35/C36</f>
        <v>0.45416666666666666</v>
      </c>
      <c r="H36" s="64"/>
      <c r="I36" s="64">
        <f>I35/C36</f>
        <v>0.24583333333333332</v>
      </c>
      <c r="J36" s="64"/>
      <c r="K36" s="65">
        <f>K35/C36</f>
        <v>0.2</v>
      </c>
      <c r="L36" s="64"/>
      <c r="M36" s="23"/>
    </row>
    <row r="38" spans="1:13" ht="15.75" customHeight="1" x14ac:dyDescent="0.2">
      <c r="B38" s="66"/>
      <c r="E38" s="66"/>
      <c r="F38" s="66"/>
      <c r="G38" s="66"/>
      <c r="H38" s="66"/>
      <c r="I38" s="66"/>
      <c r="J38" s="66"/>
      <c r="K38" s="66"/>
      <c r="L38" s="66"/>
    </row>
    <row r="39" spans="1:13" ht="21" customHeight="1" x14ac:dyDescent="0.2">
      <c r="B39" s="66"/>
      <c r="E39" s="66"/>
      <c r="F39" s="66"/>
      <c r="G39" s="66"/>
      <c r="H39" s="66"/>
      <c r="I39" s="66"/>
      <c r="J39" s="66"/>
      <c r="K39" s="66"/>
      <c r="L39" s="66"/>
    </row>
    <row r="40" spans="1:13" ht="21" customHeight="1" x14ac:dyDescent="0.2">
      <c r="B40" s="229" t="s">
        <v>88</v>
      </c>
      <c r="C40" s="225"/>
      <c r="D40" s="229" t="s">
        <v>275</v>
      </c>
      <c r="E40" s="225"/>
      <c r="F40" s="229"/>
      <c r="G40" s="229"/>
      <c r="H40" s="229"/>
      <c r="I40" s="229" t="s">
        <v>92</v>
      </c>
      <c r="J40" s="66"/>
      <c r="K40" s="66"/>
      <c r="L40" s="66"/>
    </row>
    <row r="41" spans="1:13" ht="21" customHeight="1" x14ac:dyDescent="0.2">
      <c r="B41" s="229" t="s">
        <v>145</v>
      </c>
      <c r="C41" s="225"/>
      <c r="D41" s="222" t="s">
        <v>167</v>
      </c>
      <c r="E41" s="229"/>
      <c r="F41" s="229"/>
      <c r="G41" s="229"/>
      <c r="H41" s="229"/>
      <c r="I41" s="229" t="str">
        <f>Data!A2</f>
        <v>معلم-1</v>
      </c>
      <c r="J41" s="66"/>
      <c r="K41" s="66"/>
      <c r="L41" s="66"/>
    </row>
    <row r="45" spans="1:13" ht="18.75" customHeight="1" x14ac:dyDescent="0.2">
      <c r="D45" s="67"/>
      <c r="E45" s="67"/>
      <c r="F45" s="67"/>
    </row>
    <row r="46" spans="1:13" ht="18.75" customHeight="1" x14ac:dyDescent="0.2">
      <c r="D46" s="67"/>
      <c r="E46" s="67"/>
      <c r="F46" s="67"/>
    </row>
  </sheetData>
  <sheetProtection password="CC6F" sheet="1" objects="1" scenarios="1"/>
  <mergeCells count="19">
    <mergeCell ref="M6:M10"/>
    <mergeCell ref="E9:F9"/>
    <mergeCell ref="G9:H9"/>
    <mergeCell ref="I9:J9"/>
    <mergeCell ref="K9:L9"/>
    <mergeCell ref="F6:L8"/>
    <mergeCell ref="A35:D35"/>
    <mergeCell ref="A26:A28"/>
    <mergeCell ref="A29:A34"/>
    <mergeCell ref="C6:E8"/>
    <mergeCell ref="B11:B15"/>
    <mergeCell ref="B16:B20"/>
    <mergeCell ref="B21:B22"/>
    <mergeCell ref="A11:A22"/>
    <mergeCell ref="A23:A25"/>
    <mergeCell ref="A9:A10"/>
    <mergeCell ref="B9:B10"/>
    <mergeCell ref="C9:C10"/>
    <mergeCell ref="D9:D10"/>
  </mergeCells>
  <conditionalFormatting sqref="M11:M34">
    <cfRule type="cellIs" dxfId="1" priority="3" operator="lessThan">
      <formula>$E$11</formula>
    </cfRule>
  </conditionalFormatting>
  <dataValidations count="1">
    <dataValidation type="list" allowBlank="1" showInputMessage="1" showErrorMessage="1" sqref="D2">
      <formula1>rr</formula1>
    </dataValidation>
  </dataValidations>
  <printOptions horizontalCentered="1"/>
  <pageMargins left="0.5" right="0.5" top="0.5" bottom="0.5" header="0.5" footer="0.5"/>
  <pageSetup paperSize="9" scale="64" orientation="portrait" r:id="rId1"/>
  <customProperties>
    <customPr name="LastActive" r:id="rId2"/>
  </customProperties>
  <ignoredErrors>
    <ignoredError sqref="F11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FB977A2C-4C48-4E73-BB69-7C0F3508070B}">
            <xm:f>NOT(ISERROR(SEARCH($M$11,M11)))</xm:f>
            <xm:f>$M$11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M11:M34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Data!$E$1:$E$12</xm:f>
          </x14:formula1>
          <xm:sqref>D1</xm:sqref>
        </x14:dataValidation>
        <x14:dataValidation type="list" allowBlank="1" showInputMessage="1" showErrorMessage="1">
          <x14:formula1>
            <xm:f>Data!$A$3:$A$4</xm:f>
          </x14:formula1>
          <xm:sqref>B41</xm:sqref>
        </x14:dataValidation>
        <x14:dataValidation type="list" allowBlank="1" showInputMessage="1" showErrorMessage="1">
          <x14:formula1>
            <xm:f>Data!$F$1:$F$15</xm:f>
          </x14:formula1>
          <xm:sqref>D41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5"/>
  <sheetViews>
    <sheetView rightToLeft="1" view="pageBreakPreview" zoomScale="85" zoomScaleNormal="80" zoomScaleSheetLayoutView="85" workbookViewId="0">
      <selection activeCell="D10" sqref="D10"/>
    </sheetView>
  </sheetViews>
  <sheetFormatPr defaultColWidth="9.125" defaultRowHeight="18" x14ac:dyDescent="0.25"/>
  <cols>
    <col min="1" max="1" width="7.25" style="1" customWidth="1"/>
    <col min="2" max="2" width="27.875" style="1" customWidth="1"/>
    <col min="3" max="3" width="7.125" style="1" bestFit="1" customWidth="1"/>
    <col min="4" max="4" width="36.125" style="2" customWidth="1"/>
    <col min="5" max="11" width="9.75" style="1" customWidth="1"/>
    <col min="12" max="12" width="17.75" style="1" customWidth="1"/>
    <col min="13" max="16384" width="9.125" style="1"/>
  </cols>
  <sheetData>
    <row r="3" spans="1:12" x14ac:dyDescent="0.25">
      <c r="L3" s="1" t="e">
        <f>SUM(E10,G10,I10,K10)</f>
        <v>#REF!</v>
      </c>
    </row>
    <row r="4" spans="1:12" x14ac:dyDescent="0.25">
      <c r="I4" s="1" t="e">
        <f>SUM(E10,G10,I10,K10)</f>
        <v>#REF!</v>
      </c>
    </row>
    <row r="5" spans="1:12" ht="18.75" thickBot="1" x14ac:dyDescent="0.3"/>
    <row r="6" spans="1:12" x14ac:dyDescent="0.25">
      <c r="A6" s="160" t="e">
        <f>#REF!</f>
        <v>#REF!</v>
      </c>
      <c r="B6" s="161"/>
      <c r="C6" s="175" t="s">
        <v>82</v>
      </c>
      <c r="D6" s="176"/>
      <c r="E6" s="176"/>
      <c r="F6" s="177"/>
      <c r="G6" s="166" t="s">
        <v>72</v>
      </c>
      <c r="H6" s="167"/>
      <c r="I6" s="167"/>
      <c r="J6" s="167"/>
      <c r="K6" s="168"/>
      <c r="L6" s="184" t="s">
        <v>76</v>
      </c>
    </row>
    <row r="7" spans="1:12" x14ac:dyDescent="0.25">
      <c r="A7" s="162"/>
      <c r="B7" s="163"/>
      <c r="C7" s="178"/>
      <c r="D7" s="179"/>
      <c r="E7" s="179"/>
      <c r="F7" s="180"/>
      <c r="G7" s="169"/>
      <c r="H7" s="170"/>
      <c r="I7" s="170"/>
      <c r="J7" s="170"/>
      <c r="K7" s="171"/>
      <c r="L7" s="185"/>
    </row>
    <row r="8" spans="1:12" ht="18.75" thickBot="1" x14ac:dyDescent="0.3">
      <c r="A8" s="164"/>
      <c r="B8" s="165"/>
      <c r="C8" s="181"/>
      <c r="D8" s="182"/>
      <c r="E8" s="182"/>
      <c r="F8" s="183"/>
      <c r="G8" s="172"/>
      <c r="H8" s="173"/>
      <c r="I8" s="173"/>
      <c r="J8" s="173"/>
      <c r="K8" s="174"/>
      <c r="L8" s="185"/>
    </row>
    <row r="9" spans="1:12" ht="73.5" thickBot="1" x14ac:dyDescent="0.3">
      <c r="A9" s="73" t="s">
        <v>0</v>
      </c>
      <c r="B9" s="74" t="s">
        <v>2</v>
      </c>
      <c r="C9" s="75" t="s">
        <v>1</v>
      </c>
      <c r="D9" s="74" t="s">
        <v>49</v>
      </c>
      <c r="E9" s="76" t="s">
        <v>3</v>
      </c>
      <c r="F9" s="77" t="s">
        <v>76</v>
      </c>
      <c r="G9" s="78" t="s">
        <v>4</v>
      </c>
      <c r="H9" s="79" t="s">
        <v>76</v>
      </c>
      <c r="I9" s="80" t="s">
        <v>5</v>
      </c>
      <c r="J9" s="81" t="s">
        <v>76</v>
      </c>
      <c r="K9" s="82" t="s">
        <v>6</v>
      </c>
      <c r="L9" s="186"/>
    </row>
    <row r="10" spans="1:12" ht="54.75" thickBot="1" x14ac:dyDescent="0.3">
      <c r="A10" s="190" t="s">
        <v>25</v>
      </c>
      <c r="B10" s="193" t="s">
        <v>10</v>
      </c>
      <c r="C10" s="6" t="s">
        <v>67</v>
      </c>
      <c r="D10" s="7" t="s">
        <v>68</v>
      </c>
      <c r="E10" s="83" t="e">
        <f>SUM(Teacher!E11,#REF!,#REF!,#REF!,#REF!,#REF!,#REF!,#REF!,#REF!,#REF!,#REF!,#REF!,#REF!,#REF!,#REF!,#REF!,#REF!,#REF!,#REF!,#REF!,#REF!)</f>
        <v>#REF!</v>
      </c>
      <c r="F10" s="84" t="e">
        <f>E10/L3</f>
        <v>#REF!</v>
      </c>
      <c r="G10" s="83" t="e">
        <f>SUM(Teacher!G11,#REF!,#REF!,#REF!,#REF!,#REF!,#REF!,#REF!,#REF!,#REF!,#REF!,#REF!,#REF!,#REF!,#REF!,#REF!,#REF!,#REF!,#REF!,#REF!,#REF!)</f>
        <v>#REF!</v>
      </c>
      <c r="H10" s="85" t="e">
        <f>G10/I4</f>
        <v>#REF!</v>
      </c>
      <c r="I10" s="83" t="e">
        <f>SUM(Teacher!I11,#REF!,#REF!,#REF!,#REF!,#REF!,#REF!,#REF!,#REF!,#REF!,#REF!,#REF!,#REF!,#REF!,#REF!,#REF!,#REF!,#REF!,#REF!,#REF!,#REF!)</f>
        <v>#REF!</v>
      </c>
      <c r="J10" s="86" t="e">
        <f>I10/I4</f>
        <v>#REF!</v>
      </c>
      <c r="K10" s="83" t="e">
        <f>SUM(Teacher!K11,#REF!,#REF!,#REF!,#REF!,#REF!,#REF!,#REF!,#REF!,#REF!,#REF!,#REF!,#REF!,#REF!,#REF!,#REF!,#REF!,#REF!,#REF!,#REF!,#REF!)</f>
        <v>#REF!</v>
      </c>
      <c r="L10" s="87" t="e">
        <f>K10/I4</f>
        <v>#REF!</v>
      </c>
    </row>
    <row r="11" spans="1:12" ht="37.5" thickTop="1" thickBot="1" x14ac:dyDescent="0.3">
      <c r="A11" s="191"/>
      <c r="B11" s="194"/>
      <c r="C11" s="6" t="s">
        <v>16</v>
      </c>
      <c r="D11" s="7" t="s">
        <v>64</v>
      </c>
      <c r="E11" s="83" t="e">
        <f>SUM(Teacher!E12,#REF!,#REF!,#REF!,#REF!,#REF!,#REF!,#REF!,#REF!,#REF!,#REF!,#REF!,#REF!,#REF!,#REF!,#REF!,#REF!,#REF!,#REF!,#REF!,#REF!)</f>
        <v>#REF!</v>
      </c>
      <c r="F11" s="84" t="e">
        <f>E11/I4</f>
        <v>#REF!</v>
      </c>
      <c r="G11" s="83" t="e">
        <f>SUM(Teacher!G12,#REF!,#REF!,#REF!,#REF!,#REF!,#REF!,#REF!,#REF!,#REF!,#REF!,#REF!,#REF!,#REF!,#REF!,#REF!,#REF!,#REF!,#REF!,#REF!,#REF!)</f>
        <v>#REF!</v>
      </c>
      <c r="H11" s="85" t="e">
        <f>G11/I4</f>
        <v>#REF!</v>
      </c>
      <c r="I11" s="83" t="e">
        <f>SUM(Teacher!I12,#REF!,#REF!,#REF!,#REF!,#REF!,#REF!,#REF!,#REF!,#REF!,#REF!,#REF!,#REF!,#REF!,#REF!,#REF!,#REF!,#REF!,#REF!,#REF!,#REF!)</f>
        <v>#REF!</v>
      </c>
      <c r="J11" s="86" t="e">
        <f>I11/I4</f>
        <v>#REF!</v>
      </c>
      <c r="K11" s="83" t="e">
        <f>SUM(Teacher!K12,#REF!,#REF!,#REF!,#REF!,#REF!,#REF!,#REF!,#REF!,#REF!,#REF!,#REF!,#REF!,#REF!,#REF!,#REF!,#REF!,#REF!,#REF!,#REF!,#REF!)</f>
        <v>#REF!</v>
      </c>
      <c r="L11" s="87" t="e">
        <f>K11/I4</f>
        <v>#REF!</v>
      </c>
    </row>
    <row r="12" spans="1:12" ht="19.5" thickTop="1" thickBot="1" x14ac:dyDescent="0.3">
      <c r="A12" s="191"/>
      <c r="B12" s="194"/>
      <c r="C12" s="6" t="s">
        <v>15</v>
      </c>
      <c r="D12" s="7" t="s">
        <v>11</v>
      </c>
      <c r="E12" s="83" t="e">
        <f>SUM(Teacher!E13,#REF!,#REF!,#REF!,#REF!,#REF!,#REF!,#REF!,#REF!,#REF!,#REF!,#REF!,#REF!,#REF!,#REF!,#REF!,#REF!,#REF!,#REF!,#REF!,#REF!)</f>
        <v>#REF!</v>
      </c>
      <c r="F12" s="84" t="e">
        <f>E12/I4</f>
        <v>#REF!</v>
      </c>
      <c r="G12" s="83" t="e">
        <f>SUM(Teacher!G13,#REF!,#REF!,#REF!,#REF!,#REF!,#REF!,#REF!,#REF!,#REF!,#REF!,#REF!,#REF!,#REF!,#REF!,#REF!,#REF!,#REF!,#REF!,#REF!,#REF!)</f>
        <v>#REF!</v>
      </c>
      <c r="H12" s="85" t="e">
        <f>G12/I4</f>
        <v>#REF!</v>
      </c>
      <c r="I12" s="83" t="e">
        <f>SUM(Teacher!I13,#REF!,#REF!,#REF!,#REF!,#REF!,#REF!,#REF!,#REF!,#REF!,#REF!,#REF!,#REF!,#REF!,#REF!,#REF!,#REF!,#REF!,#REF!,#REF!,#REF!)</f>
        <v>#REF!</v>
      </c>
      <c r="J12" s="86" t="e">
        <f>I12/I4</f>
        <v>#REF!</v>
      </c>
      <c r="K12" s="83" t="e">
        <f>SUM(Teacher!K13,#REF!,#REF!,#REF!,#REF!,#REF!,#REF!,#REF!,#REF!,#REF!,#REF!,#REF!,#REF!,#REF!,#REF!,#REF!,#REF!,#REF!,#REF!,#REF!,#REF!)</f>
        <v>#REF!</v>
      </c>
      <c r="L12" s="87" t="e">
        <f>K12/I4</f>
        <v>#REF!</v>
      </c>
    </row>
    <row r="13" spans="1:12" ht="37.5" thickTop="1" thickBot="1" x14ac:dyDescent="0.3">
      <c r="A13" s="191"/>
      <c r="B13" s="194"/>
      <c r="C13" s="6" t="s">
        <v>7</v>
      </c>
      <c r="D13" s="7" t="s">
        <v>12</v>
      </c>
      <c r="E13" s="83" t="e">
        <f>SUM(Teacher!E14,#REF!,#REF!,#REF!,#REF!,#REF!,#REF!,#REF!,#REF!,#REF!,#REF!,#REF!,#REF!,#REF!,#REF!,#REF!,#REF!,#REF!,#REF!,#REF!,#REF!)</f>
        <v>#REF!</v>
      </c>
      <c r="F13" s="84" t="e">
        <f>E13/I4</f>
        <v>#REF!</v>
      </c>
      <c r="G13" s="83" t="e">
        <f>SUM(Teacher!G14,#REF!,#REF!,#REF!,#REF!,#REF!,#REF!,#REF!,#REF!,#REF!,#REF!,#REF!,#REF!,#REF!,#REF!,#REF!,#REF!,#REF!,#REF!,#REF!,#REF!)</f>
        <v>#REF!</v>
      </c>
      <c r="H13" s="85" t="e">
        <f>G13/I4</f>
        <v>#REF!</v>
      </c>
      <c r="I13" s="83" t="e">
        <f>SUM(Teacher!I14,#REF!,#REF!,#REF!,#REF!,#REF!,#REF!,#REF!,#REF!,#REF!,#REF!,#REF!,#REF!,#REF!,#REF!,#REF!,#REF!,#REF!,#REF!,#REF!,#REF!)</f>
        <v>#REF!</v>
      </c>
      <c r="J13" s="86" t="e">
        <f>I13/I4</f>
        <v>#REF!</v>
      </c>
      <c r="K13" s="83" t="e">
        <f>SUM(Teacher!K14,#REF!,#REF!,#REF!,#REF!,#REF!,#REF!,#REF!,#REF!,#REF!,#REF!,#REF!,#REF!,#REF!,#REF!,#REF!,#REF!,#REF!,#REF!,#REF!,#REF!)</f>
        <v>#REF!</v>
      </c>
      <c r="L13" s="87" t="e">
        <f>K13/I4</f>
        <v>#REF!</v>
      </c>
    </row>
    <row r="14" spans="1:12" ht="55.5" thickTop="1" thickBot="1" x14ac:dyDescent="0.3">
      <c r="A14" s="191"/>
      <c r="B14" s="194"/>
      <c r="C14" s="6" t="s">
        <v>14</v>
      </c>
      <c r="D14" s="7" t="s">
        <v>13</v>
      </c>
      <c r="E14" s="83" t="e">
        <f>SUM(Teacher!E15,#REF!,#REF!,#REF!,#REF!,#REF!,#REF!,#REF!,#REF!,#REF!,#REF!,#REF!,#REF!,#REF!,#REF!,#REF!,#REF!,#REF!,#REF!,#REF!,#REF!)</f>
        <v>#REF!</v>
      </c>
      <c r="F14" s="84" t="e">
        <f>E14/I4</f>
        <v>#REF!</v>
      </c>
      <c r="G14" s="83" t="e">
        <f>SUM(Teacher!G15,#REF!,#REF!,#REF!,#REF!,#REF!,#REF!,#REF!,#REF!,#REF!,#REF!,#REF!,#REF!,#REF!,#REF!,#REF!,#REF!,#REF!,#REF!,#REF!,#REF!)</f>
        <v>#REF!</v>
      </c>
      <c r="H14" s="85" t="e">
        <f>G14/I4</f>
        <v>#REF!</v>
      </c>
      <c r="I14" s="83" t="e">
        <f>SUM(Teacher!I15,#REF!,#REF!,#REF!,#REF!,#REF!,#REF!,#REF!,#REF!,#REF!,#REF!,#REF!,#REF!,#REF!,#REF!,#REF!,#REF!,#REF!,#REF!,#REF!,#REF!)</f>
        <v>#REF!</v>
      </c>
      <c r="J14" s="86" t="e">
        <f>I14/I4</f>
        <v>#REF!</v>
      </c>
      <c r="K14" s="83" t="e">
        <f>SUM(Teacher!K15,#REF!,#REF!,#REF!,#REF!,#REF!,#REF!,#REF!,#REF!,#REF!,#REF!,#REF!,#REF!,#REF!,#REF!,#REF!,#REF!,#REF!,#REF!,#REF!,#REF!)</f>
        <v>#REF!</v>
      </c>
      <c r="L14" s="87" t="e">
        <f>K14/I4</f>
        <v>#REF!</v>
      </c>
    </row>
    <row r="15" spans="1:12" ht="55.5" thickTop="1" thickBot="1" x14ac:dyDescent="0.3">
      <c r="A15" s="191"/>
      <c r="B15" s="195" t="s">
        <v>59</v>
      </c>
      <c r="C15" s="6" t="s">
        <v>69</v>
      </c>
      <c r="D15" s="7" t="s">
        <v>63</v>
      </c>
      <c r="E15" s="83" t="e">
        <f>SUM(Teacher!E16,#REF!,#REF!,#REF!,#REF!,#REF!,#REF!,#REF!,#REF!,#REF!,#REF!,#REF!,#REF!,#REF!,#REF!,#REF!,#REF!,#REF!,#REF!,#REF!,#REF!)</f>
        <v>#REF!</v>
      </c>
      <c r="F15" s="84" t="e">
        <f>E15/I4</f>
        <v>#REF!</v>
      </c>
      <c r="G15" s="83" t="e">
        <f>SUM(Teacher!G16,#REF!,#REF!,#REF!,#REF!,#REF!,#REF!,#REF!,#REF!,#REF!,#REF!,#REF!,#REF!,#REF!,#REF!,#REF!,#REF!,#REF!,#REF!,#REF!,#REF!)</f>
        <v>#REF!</v>
      </c>
      <c r="H15" s="85" t="e">
        <f>G15/I4</f>
        <v>#REF!</v>
      </c>
      <c r="I15" s="83" t="e">
        <f>SUM(Teacher!I16,#REF!,#REF!,#REF!,#REF!,#REF!,#REF!,#REF!,#REF!,#REF!,#REF!,#REF!,#REF!,#REF!,#REF!,#REF!,#REF!,#REF!,#REF!,#REF!,#REF!)</f>
        <v>#REF!</v>
      </c>
      <c r="J15" s="86" t="e">
        <f>I15/I4</f>
        <v>#REF!</v>
      </c>
      <c r="K15" s="83" t="e">
        <f>SUM(Teacher!K16,#REF!,#REF!,#REF!,#REF!,#REF!,#REF!,#REF!,#REF!,#REF!,#REF!,#REF!,#REF!,#REF!,#REF!,#REF!,#REF!,#REF!,#REF!,#REF!,#REF!)</f>
        <v>#REF!</v>
      </c>
      <c r="L15" s="87" t="e">
        <f>K15/I4</f>
        <v>#REF!</v>
      </c>
    </row>
    <row r="16" spans="1:12" ht="37.5" thickTop="1" thickBot="1" x14ac:dyDescent="0.3">
      <c r="A16" s="191"/>
      <c r="B16" s="196"/>
      <c r="C16" s="8" t="s">
        <v>8</v>
      </c>
      <c r="D16" s="7" t="s">
        <v>61</v>
      </c>
      <c r="E16" s="83" t="e">
        <f>SUM(Teacher!E17,#REF!,#REF!,#REF!,#REF!,#REF!,#REF!,#REF!,#REF!,#REF!,#REF!,#REF!,#REF!,#REF!,#REF!,#REF!,#REF!,#REF!,#REF!,#REF!,#REF!)</f>
        <v>#REF!</v>
      </c>
      <c r="F16" s="84" t="e">
        <f>E16/I4</f>
        <v>#REF!</v>
      </c>
      <c r="G16" s="83" t="e">
        <f>SUM(Teacher!G17,#REF!,#REF!,#REF!,#REF!,#REF!,#REF!,#REF!,#REF!,#REF!,#REF!,#REF!,#REF!,#REF!,#REF!,#REF!,#REF!,#REF!,#REF!,#REF!,#REF!)</f>
        <v>#REF!</v>
      </c>
      <c r="H16" s="85" t="e">
        <f>G16/I4</f>
        <v>#REF!</v>
      </c>
      <c r="I16" s="83" t="e">
        <f>SUM(Teacher!I17,#REF!,#REF!,#REF!,#REF!,#REF!,#REF!,#REF!,#REF!,#REF!,#REF!,#REF!,#REF!,#REF!,#REF!,#REF!,#REF!,#REF!,#REF!,#REF!,#REF!)</f>
        <v>#REF!</v>
      </c>
      <c r="J16" s="86" t="e">
        <f>I16/I4</f>
        <v>#REF!</v>
      </c>
      <c r="K16" s="83" t="e">
        <f>SUM(Teacher!K17,#REF!,#REF!,#REF!,#REF!,#REF!,#REF!,#REF!,#REF!,#REF!,#REF!,#REF!,#REF!,#REF!,#REF!,#REF!,#REF!,#REF!,#REF!,#REF!,#REF!)</f>
        <v>#REF!</v>
      </c>
      <c r="L16" s="87" t="e">
        <f>K16/I4</f>
        <v>#REF!</v>
      </c>
    </row>
    <row r="17" spans="1:12" ht="37.5" thickTop="1" thickBot="1" x14ac:dyDescent="0.3">
      <c r="A17" s="191"/>
      <c r="B17" s="196"/>
      <c r="C17" s="9">
        <v>8</v>
      </c>
      <c r="D17" s="7" t="s">
        <v>17</v>
      </c>
      <c r="E17" s="83" t="e">
        <f>SUM(Teacher!E18,#REF!,#REF!,#REF!,#REF!,#REF!,#REF!,#REF!,#REF!,#REF!,#REF!,#REF!,#REF!,#REF!,#REF!,#REF!,#REF!,#REF!,#REF!,#REF!,#REF!)</f>
        <v>#REF!</v>
      </c>
      <c r="F17" s="84" t="e">
        <f>E17/I4</f>
        <v>#REF!</v>
      </c>
      <c r="G17" s="83" t="e">
        <f>SUM(Teacher!G18,#REF!,#REF!,#REF!,#REF!,#REF!,#REF!,#REF!,#REF!,#REF!,#REF!,#REF!,#REF!,#REF!,#REF!,#REF!,#REF!,#REF!,#REF!,#REF!,#REF!)</f>
        <v>#REF!</v>
      </c>
      <c r="H17" s="85" t="e">
        <f>G17/I4</f>
        <v>#REF!</v>
      </c>
      <c r="I17" s="83" t="e">
        <f>SUM(Teacher!I18,#REF!,#REF!,#REF!,#REF!,#REF!,#REF!,#REF!,#REF!,#REF!,#REF!,#REF!,#REF!,#REF!,#REF!,#REF!,#REF!,#REF!,#REF!,#REF!,#REF!)</f>
        <v>#REF!</v>
      </c>
      <c r="J17" s="86" t="e">
        <f>I17/I4</f>
        <v>#REF!</v>
      </c>
      <c r="K17" s="83" t="e">
        <f>SUM(Teacher!K18,#REF!,#REF!,#REF!,#REF!,#REF!,#REF!,#REF!,#REF!,#REF!,#REF!,#REF!,#REF!,#REF!,#REF!,#REF!,#REF!,#REF!,#REF!,#REF!,#REF!)</f>
        <v>#REF!</v>
      </c>
      <c r="L17" s="87" t="e">
        <f>K17/I4</f>
        <v>#REF!</v>
      </c>
    </row>
    <row r="18" spans="1:12" ht="36.75" thickBot="1" x14ac:dyDescent="0.3">
      <c r="A18" s="191"/>
      <c r="B18" s="196"/>
      <c r="C18" s="9">
        <v>9</v>
      </c>
      <c r="D18" s="7" t="s">
        <v>18</v>
      </c>
      <c r="E18" s="83" t="e">
        <f>SUM(Teacher!E19,#REF!,#REF!,#REF!,#REF!,#REF!,#REF!,#REF!,#REF!,#REF!,#REF!,#REF!,#REF!,#REF!,#REF!,#REF!,#REF!,#REF!,#REF!,#REF!,#REF!)</f>
        <v>#REF!</v>
      </c>
      <c r="F18" s="84" t="e">
        <f>E18/I4</f>
        <v>#REF!</v>
      </c>
      <c r="G18" s="83" t="e">
        <f>SUM(Teacher!G19,#REF!,#REF!,#REF!,#REF!,#REF!,#REF!,#REF!,#REF!,#REF!,#REF!,#REF!,#REF!,#REF!,#REF!,#REF!,#REF!,#REF!,#REF!,#REF!,#REF!)</f>
        <v>#REF!</v>
      </c>
      <c r="H18" s="85" t="e">
        <f>G18/I4</f>
        <v>#REF!</v>
      </c>
      <c r="I18" s="83" t="e">
        <f>SUM(Teacher!I19,#REF!,#REF!,#REF!,#REF!,#REF!,#REF!,#REF!,#REF!,#REF!,#REF!,#REF!,#REF!,#REF!,#REF!,#REF!,#REF!,#REF!,#REF!,#REF!,#REF!)</f>
        <v>#REF!</v>
      </c>
      <c r="J18" s="86" t="e">
        <f>I18/I4</f>
        <v>#REF!</v>
      </c>
      <c r="K18" s="83" t="e">
        <f>SUM(Teacher!K19,#REF!,#REF!,#REF!,#REF!,#REF!,#REF!,#REF!,#REF!,#REF!,#REF!,#REF!,#REF!,#REF!,#REF!,#REF!,#REF!,#REF!,#REF!,#REF!,#REF!)</f>
        <v>#REF!</v>
      </c>
      <c r="L18" s="87" t="e">
        <f>K18/I4</f>
        <v>#REF!</v>
      </c>
    </row>
    <row r="19" spans="1:12" ht="36.75" thickBot="1" x14ac:dyDescent="0.3">
      <c r="A19" s="191"/>
      <c r="B19" s="197"/>
      <c r="C19" s="9">
        <v>10</v>
      </c>
      <c r="D19" s="7" t="s">
        <v>19</v>
      </c>
      <c r="E19" s="83" t="e">
        <f>SUM(Teacher!E20,#REF!,#REF!,#REF!,#REF!,#REF!,#REF!,#REF!,#REF!,#REF!,#REF!,#REF!,#REF!,#REF!,#REF!,#REF!,#REF!,#REF!,#REF!,#REF!,#REF!)</f>
        <v>#REF!</v>
      </c>
      <c r="F19" s="84" t="e">
        <f>E19/I4</f>
        <v>#REF!</v>
      </c>
      <c r="G19" s="83" t="e">
        <f>SUM(Teacher!G20,#REF!,#REF!,#REF!,#REF!,#REF!,#REF!,#REF!,#REF!,#REF!,#REF!,#REF!,#REF!,#REF!,#REF!,#REF!,#REF!,#REF!,#REF!,#REF!,#REF!)</f>
        <v>#REF!</v>
      </c>
      <c r="H19" s="85" t="e">
        <f>G19/I4</f>
        <v>#REF!</v>
      </c>
      <c r="I19" s="83" t="e">
        <f>SUM(Teacher!I20,#REF!,#REF!,#REF!,#REF!,#REF!,#REF!,#REF!,#REF!,#REF!,#REF!,#REF!,#REF!,#REF!,#REF!,#REF!,#REF!,#REF!,#REF!,#REF!,#REF!)</f>
        <v>#REF!</v>
      </c>
      <c r="J19" s="86" t="e">
        <f>I19/I4</f>
        <v>#REF!</v>
      </c>
      <c r="K19" s="83" t="e">
        <f>SUM(Teacher!K20,#REF!,#REF!,#REF!,#REF!,#REF!,#REF!,#REF!,#REF!,#REF!,#REF!,#REF!,#REF!,#REF!,#REF!,#REF!,#REF!,#REF!,#REF!,#REF!,#REF!)</f>
        <v>#REF!</v>
      </c>
      <c r="L19" s="87" t="e">
        <f>K19/I4</f>
        <v>#REF!</v>
      </c>
    </row>
    <row r="20" spans="1:12" ht="36.75" thickBot="1" x14ac:dyDescent="0.3">
      <c r="A20" s="191"/>
      <c r="B20" s="195" t="s">
        <v>20</v>
      </c>
      <c r="C20" s="10" t="s">
        <v>9</v>
      </c>
      <c r="D20" s="7" t="s">
        <v>22</v>
      </c>
      <c r="E20" s="83" t="e">
        <f>SUM(Teacher!E21,#REF!,#REF!,#REF!,#REF!,#REF!,#REF!,#REF!,#REF!,#REF!,#REF!,#REF!,#REF!,#REF!,#REF!,#REF!,#REF!,#REF!,#REF!,#REF!,#REF!)</f>
        <v>#REF!</v>
      </c>
      <c r="F20" s="84" t="e">
        <f>E20/I4</f>
        <v>#REF!</v>
      </c>
      <c r="G20" s="83" t="e">
        <f>SUM(Teacher!G21,#REF!,#REF!,#REF!,#REF!,#REF!,#REF!,#REF!,#REF!,#REF!,#REF!,#REF!,#REF!,#REF!,#REF!,#REF!,#REF!,#REF!,#REF!,#REF!,#REF!)</f>
        <v>#REF!</v>
      </c>
      <c r="H20" s="85" t="e">
        <f>G20/I4</f>
        <v>#REF!</v>
      </c>
      <c r="I20" s="83" t="e">
        <f>SUM(Teacher!I21,#REF!,#REF!,#REF!,#REF!,#REF!,#REF!,#REF!,#REF!,#REF!,#REF!,#REF!,#REF!,#REF!,#REF!,#REF!,#REF!,#REF!,#REF!,#REF!,#REF!)</f>
        <v>#REF!</v>
      </c>
      <c r="J20" s="86" t="e">
        <f>I20/I4</f>
        <v>#REF!</v>
      </c>
      <c r="K20" s="83" t="e">
        <f>SUM(Teacher!K21,#REF!,#REF!,#REF!,#REF!,#REF!,#REF!,#REF!,#REF!,#REF!,#REF!,#REF!,#REF!,#REF!,#REF!,#REF!,#REF!,#REF!,#REF!,#REF!,#REF!)</f>
        <v>#REF!</v>
      </c>
      <c r="L20" s="87" t="e">
        <f>K20/I4</f>
        <v>#REF!</v>
      </c>
    </row>
    <row r="21" spans="1:12" ht="36.75" thickBot="1" x14ac:dyDescent="0.3">
      <c r="A21" s="192"/>
      <c r="B21" s="197"/>
      <c r="C21" s="10" t="s">
        <v>21</v>
      </c>
      <c r="D21" s="7" t="s">
        <v>23</v>
      </c>
      <c r="E21" s="83" t="e">
        <f>SUM(Teacher!E22,#REF!,#REF!,#REF!,#REF!,#REF!,#REF!,#REF!,#REF!,#REF!,#REF!,#REF!,#REF!,#REF!,#REF!,#REF!,#REF!,#REF!,#REF!,#REF!,#REF!)</f>
        <v>#REF!</v>
      </c>
      <c r="F21" s="84" t="e">
        <f>E21/I4</f>
        <v>#REF!</v>
      </c>
      <c r="G21" s="83" t="e">
        <f>SUM(Teacher!G22,#REF!,#REF!,#REF!,#REF!,#REF!,#REF!,#REF!,#REF!,#REF!,#REF!,#REF!,#REF!,#REF!,#REF!,#REF!,#REF!,#REF!,#REF!,#REF!,#REF!)</f>
        <v>#REF!</v>
      </c>
      <c r="H21" s="85" t="e">
        <f>G21/I4</f>
        <v>#REF!</v>
      </c>
      <c r="I21" s="83" t="e">
        <f>SUM(Teacher!I22,#REF!,#REF!,#REF!,#REF!,#REF!,#REF!,#REF!,#REF!,#REF!,#REF!,#REF!,#REF!,#REF!,#REF!,#REF!,#REF!,#REF!,#REF!,#REF!,#REF!)</f>
        <v>#REF!</v>
      </c>
      <c r="J21" s="86" t="e">
        <f>I21/I4</f>
        <v>#REF!</v>
      </c>
      <c r="K21" s="83" t="e">
        <f>SUM(Teacher!K22,#REF!,#REF!,#REF!,#REF!,#REF!,#REF!,#REF!,#REF!,#REF!,#REF!,#REF!,#REF!,#REF!,#REF!,#REF!,#REF!,#REF!,#REF!,#REF!,#REF!)</f>
        <v>#REF!</v>
      </c>
      <c r="L21" s="87" t="e">
        <f>K21/I4</f>
        <v>#REF!</v>
      </c>
    </row>
    <row r="22" spans="1:12" ht="36.75" thickBot="1" x14ac:dyDescent="0.3">
      <c r="A22" s="198" t="s">
        <v>29</v>
      </c>
      <c r="B22" s="11" t="s">
        <v>58</v>
      </c>
      <c r="C22" s="12" t="s">
        <v>24</v>
      </c>
      <c r="D22" s="7" t="s">
        <v>52</v>
      </c>
      <c r="E22" s="83" t="e">
        <f>SUM(Teacher!E23,#REF!,#REF!,#REF!,#REF!,#REF!,#REF!,#REF!,#REF!,#REF!,#REF!,#REF!,#REF!,#REF!,#REF!,#REF!,#REF!,#REF!,#REF!,#REF!,#REF!)</f>
        <v>#REF!</v>
      </c>
      <c r="F22" s="84" t="e">
        <f>E22/I4</f>
        <v>#REF!</v>
      </c>
      <c r="G22" s="83" t="e">
        <f>SUM(Teacher!G23,#REF!,#REF!,#REF!,#REF!,#REF!,#REF!,#REF!,#REF!,#REF!,#REF!,#REF!,#REF!,#REF!,#REF!,#REF!,#REF!,#REF!,#REF!,#REF!,#REF!)</f>
        <v>#REF!</v>
      </c>
      <c r="H22" s="85" t="e">
        <f>G22/I4</f>
        <v>#REF!</v>
      </c>
      <c r="I22" s="83" t="e">
        <f>SUM(Teacher!I23,#REF!,#REF!,#REF!,#REF!,#REF!,#REF!,#REF!,#REF!,#REF!,#REF!,#REF!,#REF!,#REF!,#REF!,#REF!,#REF!,#REF!,#REF!,#REF!,#REF!)</f>
        <v>#REF!</v>
      </c>
      <c r="J22" s="86" t="e">
        <f>I22/I4</f>
        <v>#REF!</v>
      </c>
      <c r="K22" s="83" t="e">
        <f>SUM(Teacher!K23,#REF!,#REF!,#REF!,#REF!,#REF!,#REF!,#REF!,#REF!,#REF!,#REF!,#REF!,#REF!,#REF!,#REF!,#REF!,#REF!,#REF!,#REF!,#REF!,#REF!)</f>
        <v>#REF!</v>
      </c>
      <c r="L22" s="87" t="e">
        <f>K22/I4</f>
        <v>#REF!</v>
      </c>
    </row>
    <row r="23" spans="1:12" ht="36.75" thickBot="1" x14ac:dyDescent="0.3">
      <c r="A23" s="199"/>
      <c r="B23" s="13" t="s">
        <v>26</v>
      </c>
      <c r="C23" s="9">
        <v>14</v>
      </c>
      <c r="D23" s="7" t="s">
        <v>27</v>
      </c>
      <c r="E23" s="83" t="e">
        <f>SUM(Teacher!E24,#REF!,#REF!,#REF!,#REF!,#REF!,#REF!,#REF!,#REF!,#REF!,#REF!,#REF!,#REF!,#REF!,#REF!,#REF!,#REF!,#REF!,#REF!,#REF!,#REF!)</f>
        <v>#REF!</v>
      </c>
      <c r="F23" s="84" t="e">
        <f>E23/I4</f>
        <v>#REF!</v>
      </c>
      <c r="G23" s="83" t="e">
        <f>SUM(Teacher!G24,#REF!,#REF!,#REF!,#REF!,#REF!,#REF!,#REF!,#REF!,#REF!,#REF!,#REF!,#REF!,#REF!,#REF!,#REF!,#REF!,#REF!,#REF!,#REF!,#REF!)</f>
        <v>#REF!</v>
      </c>
      <c r="H23" s="85" t="e">
        <f>G23/I4</f>
        <v>#REF!</v>
      </c>
      <c r="I23" s="83" t="e">
        <f>SUM(Teacher!I24,#REF!,#REF!,#REF!,#REF!,#REF!,#REF!,#REF!,#REF!,#REF!,#REF!,#REF!,#REF!,#REF!,#REF!,#REF!,#REF!,#REF!,#REF!,#REF!,#REF!)</f>
        <v>#REF!</v>
      </c>
      <c r="J23" s="86" t="e">
        <f>I23/I4</f>
        <v>#REF!</v>
      </c>
      <c r="K23" s="83" t="e">
        <f>SUM(Teacher!K24,#REF!,#REF!,#REF!,#REF!,#REF!,#REF!,#REF!,#REF!,#REF!,#REF!,#REF!,#REF!,#REF!,#REF!,#REF!,#REF!,#REF!,#REF!,#REF!,#REF!)</f>
        <v>#REF!</v>
      </c>
      <c r="L23" s="87" t="e">
        <f>K23/I4</f>
        <v>#REF!</v>
      </c>
    </row>
    <row r="24" spans="1:12" ht="36.75" thickBot="1" x14ac:dyDescent="0.3">
      <c r="A24" s="200"/>
      <c r="B24" s="13" t="s">
        <v>57</v>
      </c>
      <c r="C24" s="12" t="s">
        <v>70</v>
      </c>
      <c r="D24" s="7" t="s">
        <v>28</v>
      </c>
      <c r="E24" s="83" t="e">
        <f>SUM(Teacher!E25,#REF!,#REF!,#REF!,#REF!,#REF!,#REF!,#REF!,#REF!,#REF!,#REF!,#REF!,#REF!,#REF!,#REF!,#REF!,#REF!,#REF!,#REF!,#REF!,#REF!)</f>
        <v>#REF!</v>
      </c>
      <c r="F24" s="84" t="e">
        <f>E24/I4</f>
        <v>#REF!</v>
      </c>
      <c r="G24" s="83" t="e">
        <f>SUM(Teacher!G25,#REF!,#REF!,#REF!,#REF!,#REF!,#REF!,#REF!,#REF!,#REF!,#REF!,#REF!,#REF!,#REF!,#REF!,#REF!,#REF!,#REF!,#REF!,#REF!,#REF!)</f>
        <v>#REF!</v>
      </c>
      <c r="H24" s="85" t="e">
        <f>G24/I4</f>
        <v>#REF!</v>
      </c>
      <c r="I24" s="83" t="e">
        <f>SUM(Teacher!I25,#REF!,#REF!,#REF!,#REF!,#REF!,#REF!,#REF!,#REF!,#REF!,#REF!,#REF!,#REF!,#REF!,#REF!,#REF!,#REF!,#REF!,#REF!,#REF!,#REF!)</f>
        <v>#REF!</v>
      </c>
      <c r="J24" s="86" t="e">
        <f>I24/I4</f>
        <v>#REF!</v>
      </c>
      <c r="K24" s="83" t="e">
        <f>SUM(Teacher!K25,#REF!,#REF!,#REF!,#REF!,#REF!,#REF!,#REF!,#REF!,#REF!,#REF!,#REF!,#REF!,#REF!,#REF!,#REF!,#REF!,#REF!,#REF!,#REF!,#REF!)</f>
        <v>#REF!</v>
      </c>
      <c r="L24" s="87" t="e">
        <f>K24/I4</f>
        <v>#REF!</v>
      </c>
    </row>
    <row r="25" spans="1:12" ht="36.75" thickBot="1" x14ac:dyDescent="0.3">
      <c r="A25" s="187" t="s">
        <v>60</v>
      </c>
      <c r="B25" s="14" t="s">
        <v>31</v>
      </c>
      <c r="C25" s="15" t="s">
        <v>30</v>
      </c>
      <c r="D25" s="7" t="s">
        <v>32</v>
      </c>
      <c r="E25" s="83" t="e">
        <f>SUM(Teacher!E26,#REF!,#REF!,#REF!,#REF!,#REF!,#REF!,#REF!,#REF!,#REF!,#REF!,#REF!,#REF!,#REF!,#REF!,#REF!,#REF!,#REF!,#REF!,#REF!,#REF!)</f>
        <v>#REF!</v>
      </c>
      <c r="F25" s="84" t="e">
        <f>E25/I4</f>
        <v>#REF!</v>
      </c>
      <c r="G25" s="83" t="e">
        <f>SUM(Teacher!G26,#REF!,#REF!,#REF!,#REF!,#REF!,#REF!,#REF!,#REF!,#REF!,#REF!,#REF!,#REF!,#REF!,#REF!,#REF!,#REF!,#REF!,#REF!,#REF!,#REF!)</f>
        <v>#REF!</v>
      </c>
      <c r="H25" s="85" t="e">
        <f>G25/I4</f>
        <v>#REF!</v>
      </c>
      <c r="I25" s="83" t="e">
        <f>SUM(Teacher!I26,#REF!,#REF!,#REF!,#REF!,#REF!,#REF!,#REF!,#REF!,#REF!,#REF!,#REF!,#REF!,#REF!,#REF!,#REF!,#REF!,#REF!,#REF!,#REF!,#REF!)</f>
        <v>#REF!</v>
      </c>
      <c r="J25" s="86" t="e">
        <f>I25/I4</f>
        <v>#REF!</v>
      </c>
      <c r="K25" s="83" t="e">
        <f>SUM(Teacher!K26,#REF!,#REF!,#REF!,#REF!,#REF!,#REF!,#REF!,#REF!,#REF!,#REF!,#REF!,#REF!,#REF!,#REF!,#REF!,#REF!,#REF!,#REF!,#REF!,#REF!)</f>
        <v>#REF!</v>
      </c>
      <c r="L25" s="87" t="e">
        <f>K25/I4</f>
        <v>#REF!</v>
      </c>
    </row>
    <row r="26" spans="1:12" ht="72.75" thickBot="1" x14ac:dyDescent="0.3">
      <c r="A26" s="188"/>
      <c r="B26" s="16" t="s">
        <v>33</v>
      </c>
      <c r="C26" s="12" t="s">
        <v>34</v>
      </c>
      <c r="D26" s="7" t="s">
        <v>71</v>
      </c>
      <c r="E26" s="83" t="e">
        <f>SUM(Teacher!E27,#REF!,#REF!,#REF!,#REF!,#REF!,#REF!,#REF!,#REF!,#REF!,#REF!,#REF!,#REF!,#REF!,#REF!,#REF!,#REF!,#REF!,#REF!,#REF!,#REF!)</f>
        <v>#REF!</v>
      </c>
      <c r="F26" s="84" t="e">
        <f>E26/I4</f>
        <v>#REF!</v>
      </c>
      <c r="G26" s="83" t="e">
        <f>SUM(Teacher!G27,#REF!,#REF!,#REF!,#REF!,#REF!,#REF!,#REF!,#REF!,#REF!,#REF!,#REF!,#REF!,#REF!,#REF!,#REF!,#REF!,#REF!,#REF!,#REF!,#REF!)</f>
        <v>#REF!</v>
      </c>
      <c r="H26" s="85" t="e">
        <f>G26/I4</f>
        <v>#REF!</v>
      </c>
      <c r="I26" s="83" t="e">
        <f>SUM(Teacher!I27,#REF!,#REF!,#REF!,#REF!,#REF!,#REF!,#REF!,#REF!,#REF!,#REF!,#REF!,#REF!,#REF!,#REF!,#REF!,#REF!,#REF!,#REF!,#REF!,#REF!)</f>
        <v>#REF!</v>
      </c>
      <c r="J26" s="86" t="e">
        <f>I26/I4</f>
        <v>#REF!</v>
      </c>
      <c r="K26" s="83" t="e">
        <f>SUM(Teacher!K27,#REF!,#REF!,#REF!,#REF!,#REF!,#REF!,#REF!,#REF!,#REF!,#REF!,#REF!,#REF!,#REF!,#REF!,#REF!,#REF!,#REF!,#REF!,#REF!,#REF!)</f>
        <v>#REF!</v>
      </c>
      <c r="L26" s="87" t="e">
        <f>K26/I4</f>
        <v>#REF!</v>
      </c>
    </row>
    <row r="27" spans="1:12" ht="54.75" thickBot="1" x14ac:dyDescent="0.3">
      <c r="A27" s="189"/>
      <c r="B27" s="14" t="s">
        <v>35</v>
      </c>
      <c r="C27" s="7">
        <v>18</v>
      </c>
      <c r="D27" s="7" t="s">
        <v>66</v>
      </c>
      <c r="E27" s="83" t="e">
        <f>SUM(Teacher!E28,#REF!,#REF!,#REF!,#REF!,#REF!,#REF!,#REF!,#REF!,#REF!,#REF!,#REF!,#REF!,#REF!,#REF!,#REF!,#REF!,#REF!,#REF!,#REF!,#REF!)</f>
        <v>#REF!</v>
      </c>
      <c r="F27" s="84" t="e">
        <f>E27/I4</f>
        <v>#REF!</v>
      </c>
      <c r="G27" s="83" t="e">
        <f>SUM(Teacher!G28,#REF!,#REF!,#REF!,#REF!,#REF!,#REF!,#REF!,#REF!,#REF!,#REF!,#REF!,#REF!,#REF!,#REF!,#REF!,#REF!,#REF!,#REF!,#REF!,#REF!)</f>
        <v>#REF!</v>
      </c>
      <c r="H27" s="85" t="e">
        <f>G27/I4</f>
        <v>#REF!</v>
      </c>
      <c r="I27" s="83" t="e">
        <f>SUM(Teacher!I28,#REF!,#REF!,#REF!,#REF!,#REF!,#REF!,#REF!,#REF!,#REF!,#REF!,#REF!,#REF!,#REF!,#REF!,#REF!,#REF!,#REF!,#REF!,#REF!,#REF!)</f>
        <v>#REF!</v>
      </c>
      <c r="J27" s="86" t="e">
        <f>I27/I4</f>
        <v>#REF!</v>
      </c>
      <c r="K27" s="83" t="e">
        <f>SUM(Teacher!K28,#REF!,#REF!,#REF!,#REF!,#REF!,#REF!,#REF!,#REF!,#REF!,#REF!,#REF!,#REF!,#REF!,#REF!,#REF!,#REF!,#REF!,#REF!,#REF!,#REF!)</f>
        <v>#REF!</v>
      </c>
      <c r="L27" s="87" t="e">
        <f>K27/I4</f>
        <v>#REF!</v>
      </c>
    </row>
    <row r="28" spans="1:12" ht="54.75" thickBot="1" x14ac:dyDescent="0.3">
      <c r="A28" s="203" t="s">
        <v>36</v>
      </c>
      <c r="B28" s="17" t="s">
        <v>37</v>
      </c>
      <c r="C28" s="18" t="s">
        <v>45</v>
      </c>
      <c r="D28" s="7" t="s">
        <v>46</v>
      </c>
      <c r="E28" s="83" t="e">
        <f>SUM(Teacher!E29,#REF!,#REF!,#REF!,#REF!,#REF!,#REF!,#REF!,#REF!,#REF!,#REF!,#REF!,#REF!,#REF!,#REF!,#REF!,#REF!,#REF!,#REF!,#REF!,#REF!)</f>
        <v>#REF!</v>
      </c>
      <c r="F28" s="84" t="e">
        <f>E28/I4</f>
        <v>#REF!</v>
      </c>
      <c r="G28" s="83" t="e">
        <f>SUM(Teacher!G29,#REF!,#REF!,#REF!,#REF!,#REF!,#REF!,#REF!,#REF!,#REF!,#REF!,#REF!,#REF!,#REF!,#REF!,#REF!,#REF!,#REF!,#REF!,#REF!,#REF!)</f>
        <v>#REF!</v>
      </c>
      <c r="H28" s="85" t="e">
        <f>G28/I4</f>
        <v>#REF!</v>
      </c>
      <c r="I28" s="83" t="e">
        <f>SUM(Teacher!I29,#REF!,#REF!,#REF!,#REF!,#REF!,#REF!,#REF!,#REF!,#REF!,#REF!,#REF!,#REF!,#REF!,#REF!,#REF!,#REF!,#REF!,#REF!,#REF!,#REF!)</f>
        <v>#REF!</v>
      </c>
      <c r="J28" s="86" t="e">
        <f>I28/I4</f>
        <v>#REF!</v>
      </c>
      <c r="K28" s="83" t="e">
        <f>SUM(Teacher!K29,#REF!,#REF!,#REF!,#REF!,#REF!,#REF!,#REF!,#REF!,#REF!,#REF!,#REF!,#REF!,#REF!,#REF!,#REF!,#REF!,#REF!,#REF!,#REF!,#REF!)</f>
        <v>#REF!</v>
      </c>
      <c r="L28" s="87" t="e">
        <f>K28/I4</f>
        <v>#REF!</v>
      </c>
    </row>
    <row r="29" spans="1:12" ht="54.75" thickBot="1" x14ac:dyDescent="0.3">
      <c r="A29" s="204"/>
      <c r="B29" s="17" t="s">
        <v>56</v>
      </c>
      <c r="C29" s="18" t="s">
        <v>42</v>
      </c>
      <c r="D29" s="7" t="s">
        <v>47</v>
      </c>
      <c r="E29" s="83" t="e">
        <f>SUM(Teacher!E30,#REF!,#REF!,#REF!,#REF!,#REF!,#REF!,#REF!,#REF!,#REF!,#REF!,#REF!,#REF!,#REF!,#REF!,#REF!,#REF!,#REF!,#REF!,#REF!,#REF!)</f>
        <v>#REF!</v>
      </c>
      <c r="F29" s="84" t="e">
        <f>E29/I4</f>
        <v>#REF!</v>
      </c>
      <c r="G29" s="83" t="e">
        <f>SUM(Teacher!G30,#REF!,#REF!,#REF!,#REF!,#REF!,#REF!,#REF!,#REF!,#REF!,#REF!,#REF!,#REF!,#REF!,#REF!,#REF!,#REF!,#REF!,#REF!,#REF!,#REF!)</f>
        <v>#REF!</v>
      </c>
      <c r="H29" s="85" t="e">
        <f>G29/I4</f>
        <v>#REF!</v>
      </c>
      <c r="I29" s="83" t="e">
        <f>SUM(Teacher!I30,#REF!,#REF!,#REF!,#REF!,#REF!,#REF!,#REF!,#REF!,#REF!,#REF!,#REF!,#REF!,#REF!,#REF!,#REF!,#REF!,#REF!,#REF!,#REF!,#REF!)</f>
        <v>#REF!</v>
      </c>
      <c r="J29" s="86" t="e">
        <f>I29/I4</f>
        <v>#REF!</v>
      </c>
      <c r="K29" s="83" t="e">
        <f>SUM(Teacher!K30,#REF!,#REF!,#REF!,#REF!,#REF!,#REF!,#REF!,#REF!,#REF!,#REF!,#REF!,#REF!,#REF!,#REF!,#REF!,#REF!,#REF!,#REF!,#REF!,#REF!)</f>
        <v>#REF!</v>
      </c>
      <c r="L29" s="87" t="e">
        <f>K29/I4</f>
        <v>#REF!</v>
      </c>
    </row>
    <row r="30" spans="1:12" ht="36.75" thickBot="1" x14ac:dyDescent="0.3">
      <c r="A30" s="204"/>
      <c r="B30" s="17" t="s">
        <v>38</v>
      </c>
      <c r="C30" s="18" t="s">
        <v>43</v>
      </c>
      <c r="D30" s="7" t="s">
        <v>51</v>
      </c>
      <c r="E30" s="83" t="e">
        <f>SUM(Teacher!E31,#REF!,#REF!,#REF!,#REF!,#REF!,#REF!,#REF!,#REF!,#REF!,#REF!,#REF!,#REF!,#REF!,#REF!,#REF!,#REF!,#REF!,#REF!,#REF!,#REF!)</f>
        <v>#REF!</v>
      </c>
      <c r="F30" s="84" t="e">
        <f>E30/I4</f>
        <v>#REF!</v>
      </c>
      <c r="G30" s="83" t="e">
        <f>SUM(Teacher!G31,#REF!,#REF!,#REF!,#REF!,#REF!,#REF!,#REF!,#REF!,#REF!,#REF!,#REF!,#REF!,#REF!,#REF!,#REF!,#REF!,#REF!,#REF!,#REF!,#REF!)</f>
        <v>#REF!</v>
      </c>
      <c r="H30" s="85" t="e">
        <f>G30/I4</f>
        <v>#REF!</v>
      </c>
      <c r="I30" s="83" t="e">
        <f>SUM(Teacher!I31,#REF!,#REF!,#REF!,#REF!,#REF!,#REF!,#REF!,#REF!,#REF!,#REF!,#REF!,#REF!,#REF!,#REF!,#REF!,#REF!,#REF!,#REF!,#REF!,#REF!)</f>
        <v>#REF!</v>
      </c>
      <c r="J30" s="86" t="e">
        <f>I30/I4</f>
        <v>#REF!</v>
      </c>
      <c r="K30" s="83" t="e">
        <f>SUM(Teacher!K31,#REF!,#REF!,#REF!,#REF!,#REF!,#REF!,#REF!,#REF!,#REF!,#REF!,#REF!,#REF!,#REF!,#REF!,#REF!,#REF!,#REF!,#REF!,#REF!,#REF!)</f>
        <v>#REF!</v>
      </c>
      <c r="L30" s="87" t="e">
        <f>K30/I4</f>
        <v>#REF!</v>
      </c>
    </row>
    <row r="31" spans="1:12" ht="36.75" thickBot="1" x14ac:dyDescent="0.3">
      <c r="A31" s="204"/>
      <c r="B31" s="17" t="s">
        <v>39</v>
      </c>
      <c r="C31" s="18" t="s">
        <v>44</v>
      </c>
      <c r="D31" s="7" t="s">
        <v>48</v>
      </c>
      <c r="E31" s="83" t="e">
        <f>SUM(Teacher!E32,#REF!,#REF!,#REF!,#REF!,#REF!,#REF!,#REF!,#REF!,#REF!,#REF!,#REF!,#REF!,#REF!,#REF!,#REF!,#REF!,#REF!,#REF!,#REF!,#REF!)</f>
        <v>#REF!</v>
      </c>
      <c r="F31" s="84" t="e">
        <f>E31/I4</f>
        <v>#REF!</v>
      </c>
      <c r="G31" s="83" t="e">
        <f>SUM(Teacher!G32,#REF!,#REF!,#REF!,#REF!,#REF!,#REF!,#REF!,#REF!,#REF!,#REF!,#REF!,#REF!,#REF!,#REF!,#REF!,#REF!,#REF!,#REF!,#REF!,#REF!)</f>
        <v>#REF!</v>
      </c>
      <c r="H31" s="85" t="e">
        <f>G31/I4</f>
        <v>#REF!</v>
      </c>
      <c r="I31" s="83" t="e">
        <f>SUM(Teacher!I32,#REF!,#REF!,#REF!,#REF!,#REF!,#REF!,#REF!,#REF!,#REF!,#REF!,#REF!,#REF!,#REF!,#REF!,#REF!,#REF!,#REF!,#REF!,#REF!,#REF!)</f>
        <v>#REF!</v>
      </c>
      <c r="J31" s="86" t="e">
        <f>I31/I4</f>
        <v>#REF!</v>
      </c>
      <c r="K31" s="83" t="e">
        <f>SUM(Teacher!K32,#REF!,#REF!,#REF!,#REF!,#REF!,#REF!,#REF!,#REF!,#REF!,#REF!,#REF!,#REF!,#REF!,#REF!,#REF!,#REF!,#REF!,#REF!,#REF!,#REF!)</f>
        <v>#REF!</v>
      </c>
      <c r="L31" s="87" t="e">
        <f>K31/I4</f>
        <v>#REF!</v>
      </c>
    </row>
    <row r="32" spans="1:12" ht="54.75" thickBot="1" x14ac:dyDescent="0.3">
      <c r="A32" s="204"/>
      <c r="B32" s="17" t="s">
        <v>40</v>
      </c>
      <c r="C32" s="19">
        <v>23</v>
      </c>
      <c r="D32" s="7" t="s">
        <v>54</v>
      </c>
      <c r="E32" s="83" t="e">
        <f>SUM(Teacher!E33,#REF!,#REF!,#REF!,#REF!,#REF!,#REF!,#REF!,#REF!,#REF!,#REF!,#REF!,#REF!,#REF!,#REF!,#REF!,#REF!,#REF!,#REF!,#REF!,#REF!)</f>
        <v>#REF!</v>
      </c>
      <c r="F32" s="84" t="e">
        <f>E32/I4</f>
        <v>#REF!</v>
      </c>
      <c r="G32" s="83" t="e">
        <f>SUM(Teacher!G33,#REF!,#REF!,#REF!,#REF!,#REF!,#REF!,#REF!,#REF!,#REF!,#REF!,#REF!,#REF!,#REF!,#REF!,#REF!,#REF!,#REF!,#REF!,#REF!,#REF!)</f>
        <v>#REF!</v>
      </c>
      <c r="H32" s="85" t="e">
        <f>G32/I4</f>
        <v>#REF!</v>
      </c>
      <c r="I32" s="83" t="e">
        <f>SUM(Teacher!I33,#REF!,#REF!,#REF!,#REF!,#REF!,#REF!,#REF!,#REF!,#REF!,#REF!,#REF!,#REF!,#REF!,#REF!,#REF!,#REF!,#REF!,#REF!,#REF!,#REF!)</f>
        <v>#REF!</v>
      </c>
      <c r="J32" s="86" t="e">
        <f>I32/I4</f>
        <v>#REF!</v>
      </c>
      <c r="K32" s="83" t="e">
        <f>SUM(Teacher!K33,#REF!,#REF!,#REF!,#REF!,#REF!,#REF!,#REF!,#REF!,#REF!,#REF!,#REF!,#REF!,#REF!,#REF!,#REF!,#REF!,#REF!,#REF!,#REF!,#REF!)</f>
        <v>#REF!</v>
      </c>
      <c r="L32" s="87" t="e">
        <f>K32/I4</f>
        <v>#REF!</v>
      </c>
    </row>
    <row r="33" spans="1:12" ht="36.75" thickBot="1" x14ac:dyDescent="0.3">
      <c r="A33" s="205"/>
      <c r="B33" s="17" t="s">
        <v>41</v>
      </c>
      <c r="C33" s="19">
        <v>24</v>
      </c>
      <c r="D33" s="7" t="s">
        <v>55</v>
      </c>
      <c r="E33" s="83" t="e">
        <f>SUM(Teacher!E34,#REF!,#REF!,#REF!,#REF!,#REF!,#REF!,#REF!,#REF!,#REF!,#REF!,#REF!,#REF!,#REF!,#REF!,#REF!,#REF!,#REF!,#REF!,#REF!,#REF!)</f>
        <v>#REF!</v>
      </c>
      <c r="F33" s="84" t="e">
        <f>E33/I4</f>
        <v>#REF!</v>
      </c>
      <c r="G33" s="83" t="e">
        <f>SUM(Teacher!G34,#REF!,#REF!,#REF!,#REF!,#REF!,#REF!,#REF!,#REF!,#REF!,#REF!,#REF!,#REF!,#REF!,#REF!,#REF!,#REF!,#REF!,#REF!,#REF!,#REF!)</f>
        <v>#REF!</v>
      </c>
      <c r="H33" s="85" t="e">
        <f>G33/I4</f>
        <v>#REF!</v>
      </c>
      <c r="I33" s="83" t="e">
        <f>SUM(Teacher!I34,#REF!,#REF!,#REF!,#REF!,#REF!,#REF!,#REF!,#REF!,#REF!,#REF!,#REF!,#REF!,#REF!,#REF!,#REF!,#REF!,#REF!,#REF!,#REF!,#REF!)</f>
        <v>#REF!</v>
      </c>
      <c r="J33" s="86" t="e">
        <f>I33/I4</f>
        <v>#REF!</v>
      </c>
      <c r="K33" s="83" t="e">
        <f>SUM(Teacher!K34,#REF!,#REF!,#REF!,#REF!,#REF!,#REF!,#REF!,#REF!,#REF!,#REF!,#REF!,#REF!,#REF!,#REF!,#REF!,#REF!,#REF!,#REF!,#REF!,#REF!)</f>
        <v>#REF!</v>
      </c>
      <c r="L33" s="87" t="e">
        <f>K33/I4</f>
        <v>#REF!</v>
      </c>
    </row>
    <row r="34" spans="1:12" ht="18.75" thickBot="1" x14ac:dyDescent="0.3">
      <c r="B34" s="68"/>
      <c r="C34" s="68"/>
      <c r="D34" s="68" t="s">
        <v>62</v>
      </c>
      <c r="E34" s="3" t="e">
        <f>SUM(E10:E33)</f>
        <v>#REF!</v>
      </c>
      <c r="F34" s="69" t="e">
        <f>E34/E35</f>
        <v>#REF!</v>
      </c>
      <c r="G34" s="3" t="e">
        <f t="shared" ref="G34:K34" si="0">SUM(G10:G33)</f>
        <v>#REF!</v>
      </c>
      <c r="H34" s="70" t="e">
        <f>G34/E35</f>
        <v>#REF!</v>
      </c>
      <c r="I34" s="3" t="e">
        <f t="shared" si="0"/>
        <v>#REF!</v>
      </c>
      <c r="J34" s="71" t="e">
        <f>I34/E35</f>
        <v>#REF!</v>
      </c>
      <c r="K34" s="3" t="e">
        <f t="shared" si="0"/>
        <v>#REF!</v>
      </c>
      <c r="L34" s="87" t="e">
        <f>K34/E35</f>
        <v>#REF!</v>
      </c>
    </row>
    <row r="35" spans="1:12" x14ac:dyDescent="0.25">
      <c r="B35" s="4" t="s">
        <v>90</v>
      </c>
      <c r="D35" s="5" t="s">
        <v>93</v>
      </c>
      <c r="E35" s="1" t="e">
        <f>SUM(E34,G34,I34,K34)</f>
        <v>#REF!</v>
      </c>
    </row>
    <row r="36" spans="1:12" x14ac:dyDescent="0.25">
      <c r="L36" s="5"/>
    </row>
    <row r="37" spans="1:12" x14ac:dyDescent="0.25">
      <c r="B37" s="72"/>
      <c r="E37" s="72"/>
      <c r="F37" s="72"/>
      <c r="G37" s="72"/>
      <c r="H37" s="72"/>
      <c r="I37" s="72"/>
      <c r="J37" s="72"/>
      <c r="K37" s="72"/>
      <c r="L37" s="5"/>
    </row>
    <row r="38" spans="1:12" x14ac:dyDescent="0.25">
      <c r="B38" s="5" t="s">
        <v>89</v>
      </c>
      <c r="E38" s="202" t="s">
        <v>91</v>
      </c>
      <c r="F38" s="202"/>
      <c r="G38" s="202"/>
      <c r="H38" s="202"/>
      <c r="I38" s="202"/>
      <c r="J38" s="202"/>
      <c r="K38" s="202"/>
      <c r="L38" s="5"/>
    </row>
    <row r="39" spans="1:12" x14ac:dyDescent="0.25">
      <c r="B39" s="202" t="s">
        <v>88</v>
      </c>
      <c r="E39" s="202" t="s">
        <v>50</v>
      </c>
      <c r="F39" s="202"/>
      <c r="G39" s="202"/>
      <c r="H39" s="202"/>
      <c r="I39" s="202"/>
      <c r="J39" s="202"/>
      <c r="K39" s="202"/>
      <c r="L39" s="5"/>
    </row>
    <row r="40" spans="1:12" x14ac:dyDescent="0.25">
      <c r="B40" s="202"/>
      <c r="E40" s="202"/>
      <c r="F40" s="202"/>
      <c r="G40" s="202"/>
      <c r="H40" s="202"/>
      <c r="I40" s="202"/>
      <c r="J40" s="202"/>
      <c r="K40" s="202"/>
      <c r="L40" s="5"/>
    </row>
    <row r="44" spans="1:12" x14ac:dyDescent="0.25">
      <c r="D44" s="201" t="e">
        <f>#REF!</f>
        <v>#REF!</v>
      </c>
      <c r="E44" s="201"/>
      <c r="F44" s="201"/>
      <c r="G44" s="201"/>
      <c r="H44" s="201"/>
    </row>
    <row r="45" spans="1:12" x14ac:dyDescent="0.25">
      <c r="D45" s="201"/>
      <c r="E45" s="201"/>
      <c r="F45" s="201"/>
      <c r="G45" s="201"/>
      <c r="H45" s="201"/>
    </row>
  </sheetData>
  <mergeCells count="15">
    <mergeCell ref="D44:H45"/>
    <mergeCell ref="E38:K38"/>
    <mergeCell ref="B39:B40"/>
    <mergeCell ref="E39:K40"/>
    <mergeCell ref="A28:A33"/>
    <mergeCell ref="A6:B8"/>
    <mergeCell ref="G6:K8"/>
    <mergeCell ref="C6:F8"/>
    <mergeCell ref="L6:L9"/>
    <mergeCell ref="A25:A27"/>
    <mergeCell ref="A10:A21"/>
    <mergeCell ref="B10:B14"/>
    <mergeCell ref="B15:B19"/>
    <mergeCell ref="B20:B21"/>
    <mergeCell ref="A22:A24"/>
  </mergeCells>
  <printOptions horizontalCentered="1"/>
  <pageMargins left="0.5" right="0.5" top="0.5" bottom="0.5" header="0.5" footer="0.5"/>
  <pageSetup paperSize="9" scale="56" orientation="portrait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rightToLeft="1" view="pageBreakPreview" zoomScaleNormal="100" zoomScaleSheetLayoutView="100" workbookViewId="0">
      <selection activeCell="C2" sqref="C2"/>
    </sheetView>
  </sheetViews>
  <sheetFormatPr defaultColWidth="9.125" defaultRowHeight="36" customHeight="1" x14ac:dyDescent="0.2"/>
  <cols>
    <col min="1" max="1" width="13.625" style="20" bestFit="1" customWidth="1"/>
    <col min="2" max="2" width="4" style="20" bestFit="1" customWidth="1"/>
    <col min="3" max="3" width="32.375" style="20" bestFit="1" customWidth="1"/>
    <col min="4" max="4" width="9.875" style="20" bestFit="1" customWidth="1"/>
    <col min="5" max="5" width="9.375" style="20" bestFit="1" customWidth="1"/>
    <col min="6" max="6" width="6.375" style="20" bestFit="1" customWidth="1"/>
    <col min="7" max="7" width="9.875" style="20" bestFit="1" customWidth="1"/>
    <col min="8" max="16384" width="9.125" style="20"/>
  </cols>
  <sheetData>
    <row r="1" spans="1:7" ht="20.25" customHeight="1" x14ac:dyDescent="0.2"/>
    <row r="2" spans="1:7" ht="20.25" customHeight="1" x14ac:dyDescent="0.2"/>
    <row r="3" spans="1:7" ht="20.25" customHeight="1" x14ac:dyDescent="0.2">
      <c r="A3" s="206" t="e">
        <f>#REF!</f>
        <v>#REF!</v>
      </c>
    </row>
    <row r="4" spans="1:7" ht="20.25" customHeight="1" x14ac:dyDescent="0.2">
      <c r="A4" s="207"/>
    </row>
    <row r="5" spans="1:7" ht="57" customHeight="1" x14ac:dyDescent="0.2">
      <c r="A5" s="94" t="s">
        <v>65</v>
      </c>
      <c r="B5" s="94" t="s">
        <v>1</v>
      </c>
      <c r="C5" s="95" t="s">
        <v>73</v>
      </c>
      <c r="D5" s="96" t="s">
        <v>3</v>
      </c>
      <c r="E5" s="97" t="s">
        <v>4</v>
      </c>
      <c r="F5" s="98" t="s">
        <v>5</v>
      </c>
      <c r="G5" s="99" t="s">
        <v>6</v>
      </c>
    </row>
    <row r="6" spans="1:7" ht="25.5" x14ac:dyDescent="0.2">
      <c r="A6" s="208" t="s">
        <v>25</v>
      </c>
      <c r="B6" s="95" t="s">
        <v>67</v>
      </c>
      <c r="C6" s="100" t="s">
        <v>68</v>
      </c>
      <c r="D6" s="101" t="e">
        <f>All!E10</f>
        <v>#REF!</v>
      </c>
      <c r="E6" s="101" t="e">
        <f>All!G10</f>
        <v>#REF!</v>
      </c>
      <c r="F6" s="101" t="e">
        <f>All!I10</f>
        <v>#REF!</v>
      </c>
      <c r="G6" s="101" t="e">
        <f>All!K10</f>
        <v>#REF!</v>
      </c>
    </row>
    <row r="7" spans="1:7" ht="12.75" x14ac:dyDescent="0.2">
      <c r="A7" s="209"/>
      <c r="B7" s="95" t="s">
        <v>16</v>
      </c>
      <c r="C7" s="100" t="s">
        <v>64</v>
      </c>
      <c r="D7" s="101" t="e">
        <f>All!E11</f>
        <v>#REF!</v>
      </c>
      <c r="E7" s="101" t="e">
        <f>All!G11</f>
        <v>#REF!</v>
      </c>
      <c r="F7" s="101" t="e">
        <f>All!I11</f>
        <v>#REF!</v>
      </c>
      <c r="G7" s="101" t="e">
        <f>All!K11</f>
        <v>#REF!</v>
      </c>
    </row>
    <row r="8" spans="1:7" ht="12.75" x14ac:dyDescent="0.2">
      <c r="A8" s="209"/>
      <c r="B8" s="95" t="s">
        <v>15</v>
      </c>
      <c r="C8" s="100" t="s">
        <v>11</v>
      </c>
      <c r="D8" s="101" t="e">
        <f>All!E12</f>
        <v>#REF!</v>
      </c>
      <c r="E8" s="101" t="e">
        <f>All!G12</f>
        <v>#REF!</v>
      </c>
      <c r="F8" s="101" t="e">
        <f>All!I12</f>
        <v>#REF!</v>
      </c>
      <c r="G8" s="101" t="e">
        <f>All!K12</f>
        <v>#REF!</v>
      </c>
    </row>
    <row r="9" spans="1:7" ht="25.5" x14ac:dyDescent="0.2">
      <c r="A9" s="209"/>
      <c r="B9" s="95" t="s">
        <v>7</v>
      </c>
      <c r="C9" s="100" t="s">
        <v>12</v>
      </c>
      <c r="D9" s="101" t="e">
        <f>All!E13</f>
        <v>#REF!</v>
      </c>
      <c r="E9" s="101" t="e">
        <f>All!G13</f>
        <v>#REF!</v>
      </c>
      <c r="F9" s="101" t="e">
        <f>All!I13</f>
        <v>#REF!</v>
      </c>
      <c r="G9" s="101" t="e">
        <f>All!K13</f>
        <v>#REF!</v>
      </c>
    </row>
    <row r="10" spans="1:7" ht="38.25" x14ac:dyDescent="0.2">
      <c r="A10" s="209"/>
      <c r="B10" s="95" t="s">
        <v>14</v>
      </c>
      <c r="C10" s="100" t="s">
        <v>13</v>
      </c>
      <c r="D10" s="101" t="e">
        <f>All!E14</f>
        <v>#REF!</v>
      </c>
      <c r="E10" s="101" t="e">
        <f>All!G14</f>
        <v>#REF!</v>
      </c>
      <c r="F10" s="101" t="e">
        <f>All!I14</f>
        <v>#REF!</v>
      </c>
      <c r="G10" s="101" t="e">
        <f>All!K14</f>
        <v>#REF!</v>
      </c>
    </row>
    <row r="11" spans="1:7" ht="25.5" x14ac:dyDescent="0.2">
      <c r="A11" s="209"/>
      <c r="B11" s="95" t="s">
        <v>69</v>
      </c>
      <c r="C11" s="100" t="s">
        <v>63</v>
      </c>
      <c r="D11" s="101" t="e">
        <f>All!E15</f>
        <v>#REF!</v>
      </c>
      <c r="E11" s="101" t="e">
        <f>All!G15</f>
        <v>#REF!</v>
      </c>
      <c r="F11" s="101" t="e">
        <f>All!I15</f>
        <v>#REF!</v>
      </c>
      <c r="G11" s="101" t="e">
        <f>All!K15</f>
        <v>#REF!</v>
      </c>
    </row>
    <row r="12" spans="1:7" ht="12.75" x14ac:dyDescent="0.2">
      <c r="A12" s="209"/>
      <c r="B12" s="95" t="s">
        <v>8</v>
      </c>
      <c r="C12" s="100" t="s">
        <v>61</v>
      </c>
      <c r="D12" s="101" t="e">
        <f>All!E16</f>
        <v>#REF!</v>
      </c>
      <c r="E12" s="101" t="e">
        <f>All!G16</f>
        <v>#REF!</v>
      </c>
      <c r="F12" s="101" t="e">
        <f>All!I16</f>
        <v>#REF!</v>
      </c>
      <c r="G12" s="101" t="e">
        <f>All!K16</f>
        <v>#REF!</v>
      </c>
    </row>
    <row r="13" spans="1:7" ht="25.5" x14ac:dyDescent="0.2">
      <c r="A13" s="209"/>
      <c r="B13" s="95" t="s">
        <v>9</v>
      </c>
      <c r="C13" s="100" t="s">
        <v>22</v>
      </c>
      <c r="D13" s="101" t="e">
        <f>All!E20</f>
        <v>#REF!</v>
      </c>
      <c r="E13" s="101" t="e">
        <f>All!G20</f>
        <v>#REF!</v>
      </c>
      <c r="F13" s="101" t="e">
        <f>All!I20</f>
        <v>#REF!</v>
      </c>
      <c r="G13" s="101" t="e">
        <f>All!K20</f>
        <v>#REF!</v>
      </c>
    </row>
    <row r="14" spans="1:7" ht="25.5" x14ac:dyDescent="0.2">
      <c r="A14" s="210"/>
      <c r="B14" s="95" t="s">
        <v>21</v>
      </c>
      <c r="C14" s="100" t="s">
        <v>23</v>
      </c>
      <c r="D14" s="101" t="e">
        <f>All!E21</f>
        <v>#REF!</v>
      </c>
      <c r="E14" s="101" t="e">
        <f>All!G21</f>
        <v>#REF!</v>
      </c>
      <c r="F14" s="101" t="e">
        <f>All!I21</f>
        <v>#REF!</v>
      </c>
      <c r="G14" s="101" t="e">
        <f>All!K21</f>
        <v>#REF!</v>
      </c>
    </row>
    <row r="15" spans="1:7" ht="12.75" x14ac:dyDescent="0.2">
      <c r="A15" s="211" t="s">
        <v>29</v>
      </c>
      <c r="B15" s="95" t="s">
        <v>24</v>
      </c>
      <c r="C15" s="100" t="s">
        <v>52</v>
      </c>
      <c r="D15" s="101" t="e">
        <f>All!E22</f>
        <v>#REF!</v>
      </c>
      <c r="E15" s="101" t="e">
        <f>All!G22</f>
        <v>#REF!</v>
      </c>
      <c r="F15" s="101" t="e">
        <f>All!I22</f>
        <v>#REF!</v>
      </c>
      <c r="G15" s="101" t="e">
        <f>All!K22</f>
        <v>#REF!</v>
      </c>
    </row>
    <row r="16" spans="1:7" ht="25.5" x14ac:dyDescent="0.2">
      <c r="A16" s="212"/>
      <c r="B16" s="95" t="s">
        <v>70</v>
      </c>
      <c r="C16" s="100" t="s">
        <v>28</v>
      </c>
      <c r="D16" s="101" t="e">
        <f>All!E24</f>
        <v>#REF!</v>
      </c>
      <c r="E16" s="101" t="e">
        <f>All!G24</f>
        <v>#REF!</v>
      </c>
      <c r="F16" s="101" t="e">
        <f>All!I24</f>
        <v>#REF!</v>
      </c>
      <c r="G16" s="101" t="e">
        <f>All!K24</f>
        <v>#REF!</v>
      </c>
    </row>
    <row r="17" spans="1:7" ht="25.5" x14ac:dyDescent="0.2">
      <c r="A17" s="211" t="s">
        <v>60</v>
      </c>
      <c r="B17" s="95" t="s">
        <v>30</v>
      </c>
      <c r="C17" s="100" t="s">
        <v>32</v>
      </c>
      <c r="D17" s="101" t="e">
        <f>All!E25</f>
        <v>#REF!</v>
      </c>
      <c r="E17" s="101" t="e">
        <f>All!G25</f>
        <v>#REF!</v>
      </c>
      <c r="F17" s="101" t="e">
        <f>All!I25</f>
        <v>#REF!</v>
      </c>
      <c r="G17" s="101" t="e">
        <f>All!K25</f>
        <v>#REF!</v>
      </c>
    </row>
    <row r="18" spans="1:7" ht="38.25" x14ac:dyDescent="0.2">
      <c r="A18" s="212"/>
      <c r="B18" s="95" t="s">
        <v>34</v>
      </c>
      <c r="C18" s="100" t="s">
        <v>53</v>
      </c>
      <c r="D18" s="101" t="e">
        <f>All!E26</f>
        <v>#REF!</v>
      </c>
      <c r="E18" s="101" t="e">
        <f>All!G26</f>
        <v>#REF!</v>
      </c>
      <c r="F18" s="101" t="e">
        <f>All!I26</f>
        <v>#REF!</v>
      </c>
      <c r="G18" s="101" t="e">
        <f>All!K26</f>
        <v>#REF!</v>
      </c>
    </row>
    <row r="19" spans="1:7" ht="25.5" x14ac:dyDescent="0.2">
      <c r="A19" s="215" t="s">
        <v>36</v>
      </c>
      <c r="B19" s="95" t="s">
        <v>45</v>
      </c>
      <c r="C19" s="100" t="s">
        <v>46</v>
      </c>
      <c r="D19" s="101" t="e">
        <f>All!E28</f>
        <v>#REF!</v>
      </c>
      <c r="E19" s="101" t="e">
        <f>All!G28</f>
        <v>#REF!</v>
      </c>
      <c r="F19" s="101" t="e">
        <f>All!I28</f>
        <v>#REF!</v>
      </c>
      <c r="G19" s="101" t="e">
        <f>All!K28</f>
        <v>#REF!</v>
      </c>
    </row>
    <row r="20" spans="1:7" ht="25.5" x14ac:dyDescent="0.2">
      <c r="A20" s="215"/>
      <c r="B20" s="95" t="s">
        <v>42</v>
      </c>
      <c r="C20" s="100" t="s">
        <v>47</v>
      </c>
      <c r="D20" s="101" t="e">
        <f>All!E29</f>
        <v>#REF!</v>
      </c>
      <c r="E20" s="101" t="e">
        <f>All!G29</f>
        <v>#REF!</v>
      </c>
      <c r="F20" s="101" t="e">
        <f>All!I29</f>
        <v>#REF!</v>
      </c>
      <c r="G20" s="101" t="e">
        <f>All!K29</f>
        <v>#REF!</v>
      </c>
    </row>
    <row r="21" spans="1:7" ht="25.5" x14ac:dyDescent="0.2">
      <c r="A21" s="215"/>
      <c r="B21" s="95" t="s">
        <v>43</v>
      </c>
      <c r="C21" s="100" t="s">
        <v>51</v>
      </c>
      <c r="D21" s="101" t="e">
        <f>All!E30</f>
        <v>#REF!</v>
      </c>
      <c r="E21" s="101" t="e">
        <f>All!G30</f>
        <v>#REF!</v>
      </c>
      <c r="F21" s="101" t="e">
        <f>All!I30</f>
        <v>#REF!</v>
      </c>
      <c r="G21" s="101" t="e">
        <f>All!K30</f>
        <v>#REF!</v>
      </c>
    </row>
    <row r="22" spans="1:7" ht="25.5" x14ac:dyDescent="0.2">
      <c r="A22" s="215"/>
      <c r="B22" s="102" t="s">
        <v>44</v>
      </c>
      <c r="C22" s="100" t="s">
        <v>48</v>
      </c>
      <c r="D22" s="101" t="e">
        <f>All!E31</f>
        <v>#REF!</v>
      </c>
      <c r="E22" s="101" t="e">
        <f>All!G31</f>
        <v>#REF!</v>
      </c>
      <c r="F22" s="101" t="e">
        <f>All!I31</f>
        <v>#REF!</v>
      </c>
      <c r="G22" s="101" t="e">
        <f>All!K31</f>
        <v>#REF!</v>
      </c>
    </row>
    <row r="23" spans="1:7" ht="12.75" x14ac:dyDescent="0.2">
      <c r="B23" s="103"/>
      <c r="C23" s="103"/>
      <c r="D23" s="214" t="s">
        <v>84</v>
      </c>
      <c r="E23" s="214"/>
      <c r="F23" s="214"/>
      <c r="G23" s="214"/>
    </row>
    <row r="24" spans="1:7" ht="12.75" x14ac:dyDescent="0.2">
      <c r="D24" s="216" t="s">
        <v>49</v>
      </c>
      <c r="E24" s="216"/>
      <c r="F24" s="216"/>
      <c r="G24" s="216"/>
    </row>
    <row r="25" spans="1:7" ht="12.75" x14ac:dyDescent="0.2">
      <c r="D25" s="213" t="s">
        <v>85</v>
      </c>
      <c r="E25" s="213"/>
      <c r="F25" s="213"/>
      <c r="G25" s="213"/>
    </row>
    <row r="26" spans="1:7" ht="12.75" x14ac:dyDescent="0.2"/>
  </sheetData>
  <mergeCells count="8">
    <mergeCell ref="A3:A4"/>
    <mergeCell ref="A6:A14"/>
    <mergeCell ref="A17:A18"/>
    <mergeCell ref="A15:A16"/>
    <mergeCell ref="D25:G25"/>
    <mergeCell ref="D23:G23"/>
    <mergeCell ref="A19:A22"/>
    <mergeCell ref="D24:G24"/>
  </mergeCells>
  <pageMargins left="0.70866141732283505" right="0.70866141732283505" top="0.74803149606299202" bottom="0.74803149606299202" header="0.31496062992126" footer="0.31496062992126"/>
  <pageSetup paperSize="9" orientation="portrait" r:id="rId1"/>
  <headerFooter>
    <oddHeader>&amp;Lاعد بواسطة حنان محمد حسين</oddHeader>
  </headerFooter>
  <customProperties>
    <customPr name="LastActive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rightToLeft="1" view="pageBreakPreview" zoomScale="85" zoomScaleNormal="100" zoomScaleSheetLayoutView="85" workbookViewId="0">
      <selection activeCell="E5" sqref="E5"/>
    </sheetView>
  </sheetViews>
  <sheetFormatPr defaultColWidth="9.125" defaultRowHeight="12.75" x14ac:dyDescent="0.2"/>
  <cols>
    <col min="1" max="1" width="7" style="20" customWidth="1"/>
    <col min="2" max="2" width="13.25" style="20" customWidth="1"/>
    <col min="3" max="3" width="12.125" style="20" bestFit="1" customWidth="1"/>
    <col min="4" max="4" width="42.25" style="20" customWidth="1"/>
    <col min="5" max="5" width="20.25" style="20" bestFit="1" customWidth="1"/>
    <col min="6" max="16" width="14.875" style="20" bestFit="1" customWidth="1"/>
    <col min="17" max="16384" width="9.125" style="20"/>
  </cols>
  <sheetData>
    <row r="2" spans="1:16" ht="27" customHeight="1" thickBot="1" x14ac:dyDescent="0.25">
      <c r="A2" s="217" t="s">
        <v>83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</row>
    <row r="3" spans="1:16" s="90" customFormat="1" ht="66.75" customHeight="1" thickBot="1" x14ac:dyDescent="0.25">
      <c r="A3" s="24" t="s">
        <v>0</v>
      </c>
      <c r="B3" s="92" t="s">
        <v>2</v>
      </c>
      <c r="C3" s="88" t="s">
        <v>81</v>
      </c>
      <c r="D3" s="88" t="s">
        <v>80</v>
      </c>
      <c r="E3" s="89" t="str">
        <f>Teacher!F6</f>
        <v>قسم الرياضيات</v>
      </c>
      <c r="F3" s="89" t="e">
        <f>#REF!</f>
        <v>#REF!</v>
      </c>
      <c r="G3" s="89" t="e">
        <f>#REF!</f>
        <v>#REF!</v>
      </c>
      <c r="H3" s="89" t="e">
        <f>#REF!</f>
        <v>#REF!</v>
      </c>
      <c r="I3" s="89" t="e">
        <f>#REF!</f>
        <v>#REF!</v>
      </c>
      <c r="J3" s="89" t="e">
        <f>#REF!</f>
        <v>#REF!</v>
      </c>
      <c r="K3" s="89" t="e">
        <f>#REF!</f>
        <v>#REF!</v>
      </c>
      <c r="L3" s="89" t="e">
        <f>#REF!</f>
        <v>#REF!</v>
      </c>
      <c r="M3" s="89" t="e">
        <f>#REF!</f>
        <v>#REF!</v>
      </c>
      <c r="N3" s="89" t="e">
        <f>#REF!</f>
        <v>#REF!</v>
      </c>
      <c r="O3" s="89" t="e">
        <f>#REF!</f>
        <v>#REF!</v>
      </c>
      <c r="P3" s="89" t="e">
        <f>#REF!</f>
        <v>#REF!</v>
      </c>
    </row>
    <row r="4" spans="1:16" s="90" customFormat="1" ht="47.25" customHeight="1" thickBot="1" x14ac:dyDescent="0.25">
      <c r="A4" s="128" t="s">
        <v>25</v>
      </c>
      <c r="B4" s="218" t="s">
        <v>10</v>
      </c>
      <c r="C4" s="33" t="s">
        <v>67</v>
      </c>
      <c r="D4" s="93" t="s">
        <v>68</v>
      </c>
      <c r="E4" s="91" t="str">
        <f>Teacher!M11</f>
        <v>تحتاج لتدريب في هذا المؤشر</v>
      </c>
      <c r="F4" s="91" t="e">
        <f>#REF!</f>
        <v>#REF!</v>
      </c>
      <c r="G4" s="91" t="e">
        <f>#REF!</f>
        <v>#REF!</v>
      </c>
      <c r="H4" s="91" t="e">
        <f>#REF!</f>
        <v>#REF!</v>
      </c>
      <c r="I4" s="91" t="e">
        <f>#REF!</f>
        <v>#REF!</v>
      </c>
      <c r="J4" s="91" t="e">
        <f>#REF!</f>
        <v>#REF!</v>
      </c>
      <c r="K4" s="91" t="e">
        <f>#REF!</f>
        <v>#REF!</v>
      </c>
      <c r="L4" s="91" t="e">
        <f>#REF!</f>
        <v>#REF!</v>
      </c>
      <c r="M4" s="91" t="e">
        <f>#REF!</f>
        <v>#REF!</v>
      </c>
      <c r="N4" s="91" t="e">
        <f>#REF!</f>
        <v>#REF!</v>
      </c>
      <c r="O4" s="91" t="e">
        <f>#REF!</f>
        <v>#REF!</v>
      </c>
      <c r="P4" s="91" t="e">
        <f>#REF!</f>
        <v>#REF!</v>
      </c>
    </row>
    <row r="5" spans="1:16" s="90" customFormat="1" ht="47.25" customHeight="1" thickTop="1" thickBot="1" x14ac:dyDescent="0.25">
      <c r="A5" s="129"/>
      <c r="B5" s="218"/>
      <c r="C5" s="33" t="s">
        <v>16</v>
      </c>
      <c r="D5" s="93" t="s">
        <v>64</v>
      </c>
      <c r="E5" s="91" t="str">
        <f>Teacher!M12</f>
        <v>تحتاج لتدريب في هذا المؤشر</v>
      </c>
      <c r="F5" s="91" t="e">
        <f>#REF!</f>
        <v>#REF!</v>
      </c>
      <c r="G5" s="91" t="e">
        <f>#REF!</f>
        <v>#REF!</v>
      </c>
      <c r="H5" s="91" t="e">
        <f>#REF!</f>
        <v>#REF!</v>
      </c>
      <c r="I5" s="91" t="e">
        <f>#REF!</f>
        <v>#REF!</v>
      </c>
      <c r="J5" s="91" t="e">
        <f>#REF!</f>
        <v>#REF!</v>
      </c>
      <c r="K5" s="91" t="e">
        <f>#REF!</f>
        <v>#REF!</v>
      </c>
      <c r="L5" s="91" t="e">
        <f>#REF!</f>
        <v>#REF!</v>
      </c>
      <c r="M5" s="91" t="e">
        <f>#REF!</f>
        <v>#REF!</v>
      </c>
      <c r="N5" s="91" t="e">
        <f>#REF!</f>
        <v>#REF!</v>
      </c>
      <c r="O5" s="91" t="e">
        <f>#REF!</f>
        <v>#REF!</v>
      </c>
      <c r="P5" s="91" t="e">
        <f>#REF!</f>
        <v>#REF!</v>
      </c>
    </row>
    <row r="6" spans="1:16" s="90" customFormat="1" ht="47.25" customHeight="1" thickTop="1" thickBot="1" x14ac:dyDescent="0.25">
      <c r="A6" s="129"/>
      <c r="B6" s="218"/>
      <c r="C6" s="33" t="s">
        <v>15</v>
      </c>
      <c r="D6" s="93" t="s">
        <v>11</v>
      </c>
      <c r="E6" s="91" t="str">
        <f>Teacher!M13</f>
        <v>تحتاج لتدريب في هذا المؤشر</v>
      </c>
      <c r="F6" s="91" t="e">
        <f>#REF!</f>
        <v>#REF!</v>
      </c>
      <c r="G6" s="91" t="e">
        <f>#REF!</f>
        <v>#REF!</v>
      </c>
      <c r="H6" s="91" t="e">
        <f>#REF!</f>
        <v>#REF!</v>
      </c>
      <c r="I6" s="91" t="e">
        <f>#REF!</f>
        <v>#REF!</v>
      </c>
      <c r="J6" s="91" t="e">
        <f>#REF!</f>
        <v>#REF!</v>
      </c>
      <c r="K6" s="91" t="e">
        <f>#REF!</f>
        <v>#REF!</v>
      </c>
      <c r="L6" s="91" t="e">
        <f>#REF!</f>
        <v>#REF!</v>
      </c>
      <c r="M6" s="91" t="e">
        <f>#REF!</f>
        <v>#REF!</v>
      </c>
      <c r="N6" s="91" t="e">
        <f>#REF!</f>
        <v>#REF!</v>
      </c>
      <c r="O6" s="91" t="e">
        <f>#REF!</f>
        <v>#REF!</v>
      </c>
      <c r="P6" s="91" t="e">
        <f>#REF!</f>
        <v>#REF!</v>
      </c>
    </row>
    <row r="7" spans="1:16" s="90" customFormat="1" ht="47.25" customHeight="1" thickTop="1" thickBot="1" x14ac:dyDescent="0.25">
      <c r="A7" s="129"/>
      <c r="B7" s="218"/>
      <c r="C7" s="33" t="s">
        <v>7</v>
      </c>
      <c r="D7" s="93" t="s">
        <v>12</v>
      </c>
      <c r="E7" s="91" t="str">
        <f>Teacher!M14</f>
        <v xml:space="preserve">          -</v>
      </c>
      <c r="F7" s="91" t="e">
        <f>#REF!</f>
        <v>#REF!</v>
      </c>
      <c r="G7" s="91" t="e">
        <f>#REF!</f>
        <v>#REF!</v>
      </c>
      <c r="H7" s="91" t="e">
        <f>#REF!</f>
        <v>#REF!</v>
      </c>
      <c r="I7" s="91" t="e">
        <f>#REF!</f>
        <v>#REF!</v>
      </c>
      <c r="J7" s="91" t="e">
        <f>#REF!</f>
        <v>#REF!</v>
      </c>
      <c r="K7" s="91" t="e">
        <f>#REF!</f>
        <v>#REF!</v>
      </c>
      <c r="L7" s="91" t="e">
        <f>#REF!</f>
        <v>#REF!</v>
      </c>
      <c r="M7" s="91" t="e">
        <f>#REF!</f>
        <v>#REF!</v>
      </c>
      <c r="N7" s="91" t="e">
        <f>#REF!</f>
        <v>#REF!</v>
      </c>
      <c r="O7" s="91" t="e">
        <f>#REF!</f>
        <v>#REF!</v>
      </c>
      <c r="P7" s="91" t="e">
        <f>#REF!</f>
        <v>#REF!</v>
      </c>
    </row>
    <row r="8" spans="1:16" s="90" customFormat="1" ht="47.25" customHeight="1" thickTop="1" thickBot="1" x14ac:dyDescent="0.25">
      <c r="A8" s="129"/>
      <c r="B8" s="218"/>
      <c r="C8" s="33" t="s">
        <v>14</v>
      </c>
      <c r="D8" s="93" t="s">
        <v>13</v>
      </c>
      <c r="E8" s="91" t="str">
        <f>Teacher!M15</f>
        <v xml:space="preserve">          -</v>
      </c>
      <c r="F8" s="91" t="e">
        <f>#REF!</f>
        <v>#REF!</v>
      </c>
      <c r="G8" s="91" t="e">
        <f>#REF!</f>
        <v>#REF!</v>
      </c>
      <c r="H8" s="91" t="e">
        <f>#REF!</f>
        <v>#REF!</v>
      </c>
      <c r="I8" s="91" t="e">
        <f>#REF!</f>
        <v>#REF!</v>
      </c>
      <c r="J8" s="91" t="e">
        <f>#REF!</f>
        <v>#REF!</v>
      </c>
      <c r="K8" s="91" t="e">
        <f>#REF!</f>
        <v>#REF!</v>
      </c>
      <c r="L8" s="91" t="e">
        <f>#REF!</f>
        <v>#REF!</v>
      </c>
      <c r="M8" s="91" t="e">
        <f>#REF!</f>
        <v>#REF!</v>
      </c>
      <c r="N8" s="91" t="e">
        <f>#REF!</f>
        <v>#REF!</v>
      </c>
      <c r="O8" s="91" t="e">
        <f>#REF!</f>
        <v>#REF!</v>
      </c>
      <c r="P8" s="91" t="e">
        <f>#REF!</f>
        <v>#REF!</v>
      </c>
    </row>
    <row r="9" spans="1:16" s="90" customFormat="1" ht="47.25" customHeight="1" thickTop="1" thickBot="1" x14ac:dyDescent="0.25">
      <c r="A9" s="129"/>
      <c r="B9" s="219" t="s">
        <v>59</v>
      </c>
      <c r="C9" s="33" t="s">
        <v>69</v>
      </c>
      <c r="D9" s="93" t="s">
        <v>63</v>
      </c>
      <c r="E9" s="91" t="str">
        <f>Teacher!M16</f>
        <v xml:space="preserve">          -</v>
      </c>
      <c r="F9" s="91" t="e">
        <f>#REF!</f>
        <v>#REF!</v>
      </c>
      <c r="G9" s="91" t="e">
        <f>#REF!</f>
        <v>#REF!</v>
      </c>
      <c r="H9" s="91" t="e">
        <f>#REF!</f>
        <v>#REF!</v>
      </c>
      <c r="I9" s="91" t="e">
        <f>#REF!</f>
        <v>#REF!</v>
      </c>
      <c r="J9" s="91" t="e">
        <f>#REF!</f>
        <v>#REF!</v>
      </c>
      <c r="K9" s="91" t="e">
        <f>#REF!</f>
        <v>#REF!</v>
      </c>
      <c r="L9" s="91" t="e">
        <f>#REF!</f>
        <v>#REF!</v>
      </c>
      <c r="M9" s="91" t="e">
        <f>#REF!</f>
        <v>#REF!</v>
      </c>
      <c r="N9" s="91" t="e">
        <f>#REF!</f>
        <v>#REF!</v>
      </c>
      <c r="O9" s="91" t="e">
        <f>#REF!</f>
        <v>#REF!</v>
      </c>
      <c r="P9" s="91" t="e">
        <f>#REF!</f>
        <v>#REF!</v>
      </c>
    </row>
    <row r="10" spans="1:16" s="90" customFormat="1" ht="47.25" customHeight="1" thickTop="1" thickBot="1" x14ac:dyDescent="0.25">
      <c r="A10" s="129"/>
      <c r="B10" s="220"/>
      <c r="C10" s="42" t="s">
        <v>8</v>
      </c>
      <c r="D10" s="93" t="s">
        <v>61</v>
      </c>
      <c r="E10" s="91" t="str">
        <f>Teacher!M17</f>
        <v>تحتاج لتدريب في هذا المؤشر</v>
      </c>
      <c r="F10" s="91" t="e">
        <f>#REF!</f>
        <v>#REF!</v>
      </c>
      <c r="G10" s="91" t="e">
        <f>#REF!</f>
        <v>#REF!</v>
      </c>
      <c r="H10" s="91" t="e">
        <f>#REF!</f>
        <v>#REF!</v>
      </c>
      <c r="I10" s="91" t="e">
        <f>#REF!</f>
        <v>#REF!</v>
      </c>
      <c r="J10" s="91" t="e">
        <f>#REF!</f>
        <v>#REF!</v>
      </c>
      <c r="K10" s="91" t="e">
        <f>#REF!</f>
        <v>#REF!</v>
      </c>
      <c r="L10" s="91" t="e">
        <f>#REF!</f>
        <v>#REF!</v>
      </c>
      <c r="M10" s="91" t="e">
        <f>#REF!</f>
        <v>#REF!</v>
      </c>
      <c r="N10" s="91" t="e">
        <f>#REF!</f>
        <v>#REF!</v>
      </c>
      <c r="O10" s="91" t="e">
        <f>#REF!</f>
        <v>#REF!</v>
      </c>
      <c r="P10" s="91" t="e">
        <f>#REF!</f>
        <v>#REF!</v>
      </c>
    </row>
    <row r="11" spans="1:16" s="90" customFormat="1" ht="47.25" customHeight="1" thickTop="1" thickBot="1" x14ac:dyDescent="0.25">
      <c r="A11" s="129"/>
      <c r="B11" s="220"/>
      <c r="C11" s="43">
        <v>8</v>
      </c>
      <c r="D11" s="93" t="s">
        <v>17</v>
      </c>
      <c r="E11" s="91" t="str">
        <f>Teacher!M18</f>
        <v>تحتاج لتدريب في هذا المؤشر</v>
      </c>
      <c r="F11" s="91" t="e">
        <f>#REF!</f>
        <v>#REF!</v>
      </c>
      <c r="G11" s="91" t="e">
        <f>#REF!</f>
        <v>#REF!</v>
      </c>
      <c r="H11" s="91" t="e">
        <f>#REF!</f>
        <v>#REF!</v>
      </c>
      <c r="I11" s="91" t="e">
        <f>#REF!</f>
        <v>#REF!</v>
      </c>
      <c r="J11" s="91" t="e">
        <f>#REF!</f>
        <v>#REF!</v>
      </c>
      <c r="K11" s="91" t="e">
        <f>#REF!</f>
        <v>#REF!</v>
      </c>
      <c r="L11" s="91" t="e">
        <f>#REF!</f>
        <v>#REF!</v>
      </c>
      <c r="M11" s="91" t="e">
        <f>#REF!</f>
        <v>#REF!</v>
      </c>
      <c r="N11" s="91" t="e">
        <f>#REF!</f>
        <v>#REF!</v>
      </c>
      <c r="O11" s="91" t="e">
        <f>#REF!</f>
        <v>#REF!</v>
      </c>
      <c r="P11" s="91" t="e">
        <f>#REF!</f>
        <v>#REF!</v>
      </c>
    </row>
    <row r="12" spans="1:16" s="90" customFormat="1" ht="47.25" customHeight="1" thickBot="1" x14ac:dyDescent="0.25">
      <c r="A12" s="129"/>
      <c r="B12" s="220"/>
      <c r="C12" s="43">
        <v>9</v>
      </c>
      <c r="D12" s="93" t="s">
        <v>18</v>
      </c>
      <c r="E12" s="91" t="str">
        <f>Teacher!M19</f>
        <v>تحتاج لتدريب في هذا المؤشر</v>
      </c>
      <c r="F12" s="91" t="e">
        <f>#REF!</f>
        <v>#REF!</v>
      </c>
      <c r="G12" s="91" t="e">
        <f>#REF!</f>
        <v>#REF!</v>
      </c>
      <c r="H12" s="91" t="e">
        <f>#REF!</f>
        <v>#REF!</v>
      </c>
      <c r="I12" s="91" t="e">
        <f>#REF!</f>
        <v>#REF!</v>
      </c>
      <c r="J12" s="91" t="e">
        <f>#REF!</f>
        <v>#REF!</v>
      </c>
      <c r="K12" s="91" t="e">
        <f>#REF!</f>
        <v>#REF!</v>
      </c>
      <c r="L12" s="91" t="e">
        <f>#REF!</f>
        <v>#REF!</v>
      </c>
      <c r="M12" s="91" t="e">
        <f>#REF!</f>
        <v>#REF!</v>
      </c>
      <c r="N12" s="91" t="e">
        <f>#REF!</f>
        <v>#REF!</v>
      </c>
      <c r="O12" s="91" t="e">
        <f>#REF!</f>
        <v>#REF!</v>
      </c>
      <c r="P12" s="91" t="e">
        <f>#REF!</f>
        <v>#REF!</v>
      </c>
    </row>
    <row r="13" spans="1:16" s="90" customFormat="1" ht="47.25" customHeight="1" thickBot="1" x14ac:dyDescent="0.25">
      <c r="A13" s="129"/>
      <c r="B13" s="221"/>
      <c r="C13" s="43">
        <v>10</v>
      </c>
      <c r="D13" s="93" t="s">
        <v>19</v>
      </c>
      <c r="E13" s="91" t="str">
        <f>Teacher!M20</f>
        <v>تحتاج لتدريب في هذا المؤشر</v>
      </c>
      <c r="F13" s="91" t="e">
        <f>#REF!</f>
        <v>#REF!</v>
      </c>
      <c r="G13" s="91" t="e">
        <f>#REF!</f>
        <v>#REF!</v>
      </c>
      <c r="H13" s="91" t="e">
        <f>#REF!</f>
        <v>#REF!</v>
      </c>
      <c r="I13" s="91" t="e">
        <f>#REF!</f>
        <v>#REF!</v>
      </c>
      <c r="J13" s="91" t="e">
        <f>#REF!</f>
        <v>#REF!</v>
      </c>
      <c r="K13" s="91" t="e">
        <f>#REF!</f>
        <v>#REF!</v>
      </c>
      <c r="L13" s="91" t="e">
        <f>#REF!</f>
        <v>#REF!</v>
      </c>
      <c r="M13" s="91" t="e">
        <f>#REF!</f>
        <v>#REF!</v>
      </c>
      <c r="N13" s="91" t="e">
        <f>#REF!</f>
        <v>#REF!</v>
      </c>
      <c r="O13" s="91" t="e">
        <f>#REF!</f>
        <v>#REF!</v>
      </c>
      <c r="P13" s="91" t="e">
        <f>#REF!</f>
        <v>#REF!</v>
      </c>
    </row>
    <row r="14" spans="1:16" s="90" customFormat="1" ht="47.25" customHeight="1" thickBot="1" x14ac:dyDescent="0.25">
      <c r="A14" s="129"/>
      <c r="B14" s="219" t="s">
        <v>20</v>
      </c>
      <c r="C14" s="44" t="s">
        <v>9</v>
      </c>
      <c r="D14" s="93" t="s">
        <v>22</v>
      </c>
      <c r="E14" s="91" t="str">
        <f>Teacher!M21</f>
        <v>تحتاج لتدريب في هذا المؤشر</v>
      </c>
      <c r="F14" s="91" t="e">
        <f>#REF!</f>
        <v>#REF!</v>
      </c>
      <c r="G14" s="91" t="e">
        <f>#REF!</f>
        <v>#REF!</v>
      </c>
      <c r="H14" s="91" t="e">
        <f>#REF!</f>
        <v>#REF!</v>
      </c>
      <c r="I14" s="91" t="e">
        <f>#REF!</f>
        <v>#REF!</v>
      </c>
      <c r="J14" s="91" t="e">
        <f>#REF!</f>
        <v>#REF!</v>
      </c>
      <c r="K14" s="91" t="e">
        <f>#REF!</f>
        <v>#REF!</v>
      </c>
      <c r="L14" s="91" t="e">
        <f>#REF!</f>
        <v>#REF!</v>
      </c>
      <c r="M14" s="91" t="e">
        <f>#REF!</f>
        <v>#REF!</v>
      </c>
      <c r="N14" s="91" t="e">
        <f>#REF!</f>
        <v>#REF!</v>
      </c>
      <c r="O14" s="91" t="e">
        <f>#REF!</f>
        <v>#REF!</v>
      </c>
      <c r="P14" s="91" t="e">
        <f>#REF!</f>
        <v>#REF!</v>
      </c>
    </row>
    <row r="15" spans="1:16" s="90" customFormat="1" ht="47.25" customHeight="1" thickBot="1" x14ac:dyDescent="0.25">
      <c r="A15" s="130"/>
      <c r="B15" s="221"/>
      <c r="C15" s="44" t="s">
        <v>21</v>
      </c>
      <c r="D15" s="93" t="s">
        <v>23</v>
      </c>
      <c r="E15" s="91" t="str">
        <f>Teacher!M22</f>
        <v xml:space="preserve">          -</v>
      </c>
      <c r="F15" s="91" t="e">
        <f>#REF!</f>
        <v>#REF!</v>
      </c>
      <c r="G15" s="91" t="e">
        <f>#REF!</f>
        <v>#REF!</v>
      </c>
      <c r="H15" s="91" t="e">
        <f>#REF!</f>
        <v>#REF!</v>
      </c>
      <c r="I15" s="91" t="e">
        <f>#REF!</f>
        <v>#REF!</v>
      </c>
      <c r="J15" s="91" t="e">
        <f>#REF!</f>
        <v>#REF!</v>
      </c>
      <c r="K15" s="91" t="e">
        <f>#REF!</f>
        <v>#REF!</v>
      </c>
      <c r="L15" s="91" t="e">
        <f>#REF!</f>
        <v>#REF!</v>
      </c>
      <c r="M15" s="91" t="e">
        <f>#REF!</f>
        <v>#REF!</v>
      </c>
      <c r="N15" s="91" t="e">
        <f>#REF!</f>
        <v>#REF!</v>
      </c>
      <c r="O15" s="91" t="e">
        <f>#REF!</f>
        <v>#REF!</v>
      </c>
      <c r="P15" s="91" t="e">
        <f>#REF!</f>
        <v>#REF!</v>
      </c>
    </row>
    <row r="16" spans="1:16" s="90" customFormat="1" ht="47.25" customHeight="1" thickBot="1" x14ac:dyDescent="0.25">
      <c r="A16" s="131" t="s">
        <v>29</v>
      </c>
      <c r="B16" s="45" t="s">
        <v>58</v>
      </c>
      <c r="C16" s="46" t="s">
        <v>24</v>
      </c>
      <c r="D16" s="93" t="s">
        <v>52</v>
      </c>
      <c r="E16" s="91" t="str">
        <f>Teacher!M23</f>
        <v xml:space="preserve">          -</v>
      </c>
      <c r="F16" s="91" t="e">
        <f>#REF!</f>
        <v>#REF!</v>
      </c>
      <c r="G16" s="91" t="e">
        <f>#REF!</f>
        <v>#REF!</v>
      </c>
      <c r="H16" s="91" t="e">
        <f>#REF!</f>
        <v>#REF!</v>
      </c>
      <c r="I16" s="91" t="e">
        <f>#REF!</f>
        <v>#REF!</v>
      </c>
      <c r="J16" s="91" t="e">
        <f>#REF!</f>
        <v>#REF!</v>
      </c>
      <c r="K16" s="91" t="e">
        <f>#REF!</f>
        <v>#REF!</v>
      </c>
      <c r="L16" s="91" t="e">
        <f>#REF!</f>
        <v>#REF!</v>
      </c>
      <c r="M16" s="91" t="e">
        <f>#REF!</f>
        <v>#REF!</v>
      </c>
      <c r="N16" s="91" t="e">
        <f>#REF!</f>
        <v>#REF!</v>
      </c>
      <c r="O16" s="91" t="e">
        <f>#REF!</f>
        <v>#REF!</v>
      </c>
      <c r="P16" s="91" t="e">
        <f>#REF!</f>
        <v>#REF!</v>
      </c>
    </row>
    <row r="17" spans="1:16" s="90" customFormat="1" ht="47.25" customHeight="1" thickBot="1" x14ac:dyDescent="0.25">
      <c r="A17" s="132"/>
      <c r="B17" s="47" t="s">
        <v>26</v>
      </c>
      <c r="C17" s="43">
        <v>14</v>
      </c>
      <c r="D17" s="93" t="s">
        <v>27</v>
      </c>
      <c r="E17" s="91" t="str">
        <f>Teacher!M24</f>
        <v xml:space="preserve">          -</v>
      </c>
      <c r="F17" s="91" t="e">
        <f>#REF!</f>
        <v>#REF!</v>
      </c>
      <c r="G17" s="91" t="e">
        <f>#REF!</f>
        <v>#REF!</v>
      </c>
      <c r="H17" s="91" t="e">
        <f>#REF!</f>
        <v>#REF!</v>
      </c>
      <c r="I17" s="91" t="e">
        <f>#REF!</f>
        <v>#REF!</v>
      </c>
      <c r="J17" s="91" t="e">
        <f>#REF!</f>
        <v>#REF!</v>
      </c>
      <c r="K17" s="91" t="e">
        <f>#REF!</f>
        <v>#REF!</v>
      </c>
      <c r="L17" s="91" t="e">
        <f>#REF!</f>
        <v>#REF!</v>
      </c>
      <c r="M17" s="91" t="e">
        <f>#REF!</f>
        <v>#REF!</v>
      </c>
      <c r="N17" s="91" t="e">
        <f>#REF!</f>
        <v>#REF!</v>
      </c>
      <c r="O17" s="91" t="e">
        <f>#REF!</f>
        <v>#REF!</v>
      </c>
      <c r="P17" s="91" t="e">
        <f>#REF!</f>
        <v>#REF!</v>
      </c>
    </row>
    <row r="18" spans="1:16" s="90" customFormat="1" ht="47.25" customHeight="1" thickBot="1" x14ac:dyDescent="0.25">
      <c r="A18" s="133"/>
      <c r="B18" s="47" t="s">
        <v>57</v>
      </c>
      <c r="C18" s="46" t="s">
        <v>70</v>
      </c>
      <c r="D18" s="93" t="s">
        <v>28</v>
      </c>
      <c r="E18" s="91" t="str">
        <f>Teacher!M25</f>
        <v xml:space="preserve">          -</v>
      </c>
      <c r="F18" s="91" t="e">
        <f>#REF!</f>
        <v>#REF!</v>
      </c>
      <c r="G18" s="91" t="e">
        <f>#REF!</f>
        <v>#REF!</v>
      </c>
      <c r="H18" s="91" t="e">
        <f>#REF!</f>
        <v>#REF!</v>
      </c>
      <c r="I18" s="91" t="e">
        <f>#REF!</f>
        <v>#REF!</v>
      </c>
      <c r="J18" s="91" t="e">
        <f>#REF!</f>
        <v>#REF!</v>
      </c>
      <c r="K18" s="91" t="e">
        <f>#REF!</f>
        <v>#REF!</v>
      </c>
      <c r="L18" s="91" t="e">
        <f>#REF!</f>
        <v>#REF!</v>
      </c>
      <c r="M18" s="91" t="e">
        <f>#REF!</f>
        <v>#REF!</v>
      </c>
      <c r="N18" s="91" t="e">
        <f>#REF!</f>
        <v>#REF!</v>
      </c>
      <c r="O18" s="91" t="e">
        <f>#REF!</f>
        <v>#REF!</v>
      </c>
      <c r="P18" s="91" t="e">
        <f>#REF!</f>
        <v>#REF!</v>
      </c>
    </row>
    <row r="19" spans="1:16" s="90" customFormat="1" ht="47.25" customHeight="1" thickBot="1" x14ac:dyDescent="0.25">
      <c r="A19" s="107" t="s">
        <v>60</v>
      </c>
      <c r="B19" s="48" t="s">
        <v>31</v>
      </c>
      <c r="C19" s="49" t="s">
        <v>30</v>
      </c>
      <c r="D19" s="93" t="s">
        <v>32</v>
      </c>
      <c r="E19" s="91" t="str">
        <f>Teacher!M26</f>
        <v xml:space="preserve">          -</v>
      </c>
      <c r="F19" s="91" t="e">
        <f>#REF!</f>
        <v>#REF!</v>
      </c>
      <c r="G19" s="91" t="e">
        <f>#REF!</f>
        <v>#REF!</v>
      </c>
      <c r="H19" s="91" t="e">
        <f>#REF!</f>
        <v>#REF!</v>
      </c>
      <c r="I19" s="91" t="e">
        <f>#REF!</f>
        <v>#REF!</v>
      </c>
      <c r="J19" s="91" t="e">
        <f>#REF!</f>
        <v>#REF!</v>
      </c>
      <c r="K19" s="91" t="e">
        <f>#REF!</f>
        <v>#REF!</v>
      </c>
      <c r="L19" s="91" t="e">
        <f>#REF!</f>
        <v>#REF!</v>
      </c>
      <c r="M19" s="91" t="e">
        <f>#REF!</f>
        <v>#REF!</v>
      </c>
      <c r="N19" s="91" t="e">
        <f>#REF!</f>
        <v>#REF!</v>
      </c>
      <c r="O19" s="91" t="e">
        <f>#REF!</f>
        <v>#REF!</v>
      </c>
      <c r="P19" s="91" t="e">
        <f>#REF!</f>
        <v>#REF!</v>
      </c>
    </row>
    <row r="20" spans="1:16" s="90" customFormat="1" ht="47.25" customHeight="1" thickBot="1" x14ac:dyDescent="0.25">
      <c r="A20" s="108"/>
      <c r="B20" s="50" t="s">
        <v>33</v>
      </c>
      <c r="C20" s="46" t="s">
        <v>34</v>
      </c>
      <c r="D20" s="93" t="s">
        <v>71</v>
      </c>
      <c r="E20" s="91" t="str">
        <f>Teacher!M27</f>
        <v xml:space="preserve">          -</v>
      </c>
      <c r="F20" s="91" t="e">
        <f>#REF!</f>
        <v>#REF!</v>
      </c>
      <c r="G20" s="91" t="e">
        <f>#REF!</f>
        <v>#REF!</v>
      </c>
      <c r="H20" s="91" t="e">
        <f>#REF!</f>
        <v>#REF!</v>
      </c>
      <c r="I20" s="91" t="e">
        <f>#REF!</f>
        <v>#REF!</v>
      </c>
      <c r="J20" s="91" t="e">
        <f>#REF!</f>
        <v>#REF!</v>
      </c>
      <c r="K20" s="91" t="e">
        <f>#REF!</f>
        <v>#REF!</v>
      </c>
      <c r="L20" s="91" t="e">
        <f>#REF!</f>
        <v>#REF!</v>
      </c>
      <c r="M20" s="91" t="e">
        <f>#REF!</f>
        <v>#REF!</v>
      </c>
      <c r="N20" s="91" t="e">
        <f>#REF!</f>
        <v>#REF!</v>
      </c>
      <c r="O20" s="91" t="e">
        <f>#REF!</f>
        <v>#REF!</v>
      </c>
      <c r="P20" s="91" t="e">
        <f>#REF!</f>
        <v>#REF!</v>
      </c>
    </row>
    <row r="21" spans="1:16" s="90" customFormat="1" ht="47.25" customHeight="1" thickBot="1" x14ac:dyDescent="0.25">
      <c r="A21" s="109"/>
      <c r="B21" s="48" t="s">
        <v>35</v>
      </c>
      <c r="C21" s="34">
        <v>18</v>
      </c>
      <c r="D21" s="93" t="s">
        <v>66</v>
      </c>
      <c r="E21" s="91" t="str">
        <f>Teacher!M28</f>
        <v xml:space="preserve">          -</v>
      </c>
      <c r="F21" s="91" t="e">
        <f>#REF!</f>
        <v>#REF!</v>
      </c>
      <c r="G21" s="91" t="e">
        <f>#REF!</f>
        <v>#REF!</v>
      </c>
      <c r="H21" s="91" t="e">
        <f>#REF!</f>
        <v>#REF!</v>
      </c>
      <c r="I21" s="91" t="e">
        <f>#REF!</f>
        <v>#REF!</v>
      </c>
      <c r="J21" s="91" t="e">
        <f>#REF!</f>
        <v>#REF!</v>
      </c>
      <c r="K21" s="91" t="e">
        <f>#REF!</f>
        <v>#REF!</v>
      </c>
      <c r="L21" s="91" t="e">
        <f>#REF!</f>
        <v>#REF!</v>
      </c>
      <c r="M21" s="91" t="e">
        <f>#REF!</f>
        <v>#REF!</v>
      </c>
      <c r="N21" s="91" t="e">
        <f>#REF!</f>
        <v>#REF!</v>
      </c>
      <c r="O21" s="91" t="e">
        <f>#REF!</f>
        <v>#REF!</v>
      </c>
      <c r="P21" s="91" t="e">
        <f>#REF!</f>
        <v>#REF!</v>
      </c>
    </row>
    <row r="22" spans="1:16" s="90" customFormat="1" ht="47.25" customHeight="1" thickBot="1" x14ac:dyDescent="0.25">
      <c r="A22" s="110" t="s">
        <v>36</v>
      </c>
      <c r="B22" s="51" t="s">
        <v>37</v>
      </c>
      <c r="C22" s="52" t="s">
        <v>45</v>
      </c>
      <c r="D22" s="93" t="s">
        <v>46</v>
      </c>
      <c r="E22" s="91" t="str">
        <f>Teacher!M29</f>
        <v>تحتاج لتدريب في هذا المؤشر</v>
      </c>
      <c r="F22" s="91" t="e">
        <f>#REF!</f>
        <v>#REF!</v>
      </c>
      <c r="G22" s="91" t="e">
        <f>#REF!</f>
        <v>#REF!</v>
      </c>
      <c r="H22" s="91" t="e">
        <f>#REF!</f>
        <v>#REF!</v>
      </c>
      <c r="I22" s="91" t="e">
        <f>#REF!</f>
        <v>#REF!</v>
      </c>
      <c r="J22" s="91" t="e">
        <f>#REF!</f>
        <v>#REF!</v>
      </c>
      <c r="K22" s="91" t="e">
        <f>#REF!</f>
        <v>#REF!</v>
      </c>
      <c r="L22" s="91" t="e">
        <f>#REF!</f>
        <v>#REF!</v>
      </c>
      <c r="M22" s="91" t="e">
        <f>#REF!</f>
        <v>#REF!</v>
      </c>
      <c r="N22" s="91" t="e">
        <f>#REF!</f>
        <v>#REF!</v>
      </c>
      <c r="O22" s="91" t="e">
        <f>#REF!</f>
        <v>#REF!</v>
      </c>
      <c r="P22" s="91" t="e">
        <f>#REF!</f>
        <v>#REF!</v>
      </c>
    </row>
    <row r="23" spans="1:16" s="90" customFormat="1" ht="47.25" customHeight="1" thickBot="1" x14ac:dyDescent="0.25">
      <c r="A23" s="111"/>
      <c r="B23" s="51" t="s">
        <v>56</v>
      </c>
      <c r="C23" s="52" t="s">
        <v>42</v>
      </c>
      <c r="D23" s="93" t="s">
        <v>47</v>
      </c>
      <c r="E23" s="91" t="str">
        <f>Teacher!M30</f>
        <v>تحتاج لتدريب في هذا المؤشر</v>
      </c>
      <c r="F23" s="91" t="e">
        <f>#REF!</f>
        <v>#REF!</v>
      </c>
      <c r="G23" s="91" t="e">
        <f>#REF!</f>
        <v>#REF!</v>
      </c>
      <c r="H23" s="91" t="e">
        <f>#REF!</f>
        <v>#REF!</v>
      </c>
      <c r="I23" s="91" t="e">
        <f>#REF!</f>
        <v>#REF!</v>
      </c>
      <c r="J23" s="91" t="e">
        <f>#REF!</f>
        <v>#REF!</v>
      </c>
      <c r="K23" s="91" t="e">
        <f>#REF!</f>
        <v>#REF!</v>
      </c>
      <c r="L23" s="91" t="e">
        <f>#REF!</f>
        <v>#REF!</v>
      </c>
      <c r="M23" s="91" t="e">
        <f>#REF!</f>
        <v>#REF!</v>
      </c>
      <c r="N23" s="91" t="e">
        <f>#REF!</f>
        <v>#REF!</v>
      </c>
      <c r="O23" s="91" t="e">
        <f>#REF!</f>
        <v>#REF!</v>
      </c>
      <c r="P23" s="91" t="e">
        <f>#REF!</f>
        <v>#REF!</v>
      </c>
    </row>
    <row r="24" spans="1:16" s="90" customFormat="1" ht="47.25" customHeight="1" thickBot="1" x14ac:dyDescent="0.25">
      <c r="A24" s="111"/>
      <c r="B24" s="51" t="s">
        <v>38</v>
      </c>
      <c r="C24" s="52" t="s">
        <v>43</v>
      </c>
      <c r="D24" s="93" t="s">
        <v>51</v>
      </c>
      <c r="E24" s="91" t="str">
        <f>Teacher!M31</f>
        <v>تحتاج لتدريب في هذا المؤشر</v>
      </c>
      <c r="F24" s="91" t="e">
        <f>#REF!</f>
        <v>#REF!</v>
      </c>
      <c r="G24" s="91" t="e">
        <f>#REF!</f>
        <v>#REF!</v>
      </c>
      <c r="H24" s="91" t="e">
        <f>#REF!</f>
        <v>#REF!</v>
      </c>
      <c r="I24" s="91" t="e">
        <f>#REF!</f>
        <v>#REF!</v>
      </c>
      <c r="J24" s="91" t="e">
        <f>#REF!</f>
        <v>#REF!</v>
      </c>
      <c r="K24" s="91" t="e">
        <f>#REF!</f>
        <v>#REF!</v>
      </c>
      <c r="L24" s="91" t="e">
        <f>#REF!</f>
        <v>#REF!</v>
      </c>
      <c r="M24" s="91" t="e">
        <f>#REF!</f>
        <v>#REF!</v>
      </c>
      <c r="N24" s="91" t="e">
        <f>#REF!</f>
        <v>#REF!</v>
      </c>
      <c r="O24" s="91" t="e">
        <f>#REF!</f>
        <v>#REF!</v>
      </c>
      <c r="P24" s="91" t="e">
        <f>#REF!</f>
        <v>#REF!</v>
      </c>
    </row>
    <row r="25" spans="1:16" s="90" customFormat="1" ht="47.25" customHeight="1" thickBot="1" x14ac:dyDescent="0.25">
      <c r="A25" s="111"/>
      <c r="B25" s="51" t="s">
        <v>39</v>
      </c>
      <c r="C25" s="52" t="s">
        <v>44</v>
      </c>
      <c r="D25" s="93" t="s">
        <v>48</v>
      </c>
      <c r="E25" s="91" t="str">
        <f>Teacher!M32</f>
        <v>تحتاج لتدريب في هذا المؤشر</v>
      </c>
      <c r="F25" s="91" t="e">
        <f>#REF!</f>
        <v>#REF!</v>
      </c>
      <c r="G25" s="91" t="e">
        <f>#REF!</f>
        <v>#REF!</v>
      </c>
      <c r="H25" s="91" t="e">
        <f>#REF!</f>
        <v>#REF!</v>
      </c>
      <c r="I25" s="91" t="e">
        <f>#REF!</f>
        <v>#REF!</v>
      </c>
      <c r="J25" s="91" t="e">
        <f>#REF!</f>
        <v>#REF!</v>
      </c>
      <c r="K25" s="91" t="e">
        <f>#REF!</f>
        <v>#REF!</v>
      </c>
      <c r="L25" s="91" t="e">
        <f>#REF!</f>
        <v>#REF!</v>
      </c>
      <c r="M25" s="91" t="e">
        <f>#REF!</f>
        <v>#REF!</v>
      </c>
      <c r="N25" s="91" t="e">
        <f>#REF!</f>
        <v>#REF!</v>
      </c>
      <c r="O25" s="91" t="e">
        <f>#REF!</f>
        <v>#REF!</v>
      </c>
      <c r="P25" s="91" t="e">
        <f>#REF!</f>
        <v>#REF!</v>
      </c>
    </row>
    <row r="26" spans="1:16" s="90" customFormat="1" ht="40.5" customHeight="1" thickBot="1" x14ac:dyDescent="0.25">
      <c r="A26" s="111"/>
      <c r="B26" s="51" t="s">
        <v>40</v>
      </c>
      <c r="C26" s="53">
        <v>23</v>
      </c>
      <c r="D26" s="93" t="s">
        <v>54</v>
      </c>
      <c r="E26" s="91" t="str">
        <f>Teacher!M33</f>
        <v xml:space="preserve">          -</v>
      </c>
      <c r="F26" s="91" t="e">
        <f>#REF!</f>
        <v>#REF!</v>
      </c>
      <c r="G26" s="91" t="e">
        <f>#REF!</f>
        <v>#REF!</v>
      </c>
      <c r="H26" s="91" t="e">
        <f>#REF!</f>
        <v>#REF!</v>
      </c>
      <c r="I26" s="91" t="e">
        <f>#REF!</f>
        <v>#REF!</v>
      </c>
      <c r="J26" s="91" t="e">
        <f>#REF!</f>
        <v>#REF!</v>
      </c>
      <c r="K26" s="91" t="e">
        <f>#REF!</f>
        <v>#REF!</v>
      </c>
      <c r="L26" s="91" t="e">
        <f>#REF!</f>
        <v>#REF!</v>
      </c>
      <c r="M26" s="91" t="e">
        <f>#REF!</f>
        <v>#REF!</v>
      </c>
      <c r="N26" s="91" t="e">
        <f>#REF!</f>
        <v>#REF!</v>
      </c>
      <c r="O26" s="91" t="e">
        <f>#REF!</f>
        <v>#REF!</v>
      </c>
      <c r="P26" s="91" t="e">
        <f>#REF!</f>
        <v>#REF!</v>
      </c>
    </row>
    <row r="27" spans="1:16" s="90" customFormat="1" ht="40.5" customHeight="1" thickBot="1" x14ac:dyDescent="0.25">
      <c r="A27" s="112"/>
      <c r="B27" s="51" t="s">
        <v>41</v>
      </c>
      <c r="C27" s="53">
        <v>24</v>
      </c>
      <c r="D27" s="93" t="s">
        <v>55</v>
      </c>
      <c r="E27" s="91" t="str">
        <f>Teacher!M34</f>
        <v xml:space="preserve">          -</v>
      </c>
      <c r="F27" s="91" t="e">
        <f>#REF!</f>
        <v>#REF!</v>
      </c>
      <c r="G27" s="91" t="e">
        <f>#REF!</f>
        <v>#REF!</v>
      </c>
      <c r="H27" s="91" t="e">
        <f>#REF!</f>
        <v>#REF!</v>
      </c>
      <c r="I27" s="91" t="e">
        <f>#REF!</f>
        <v>#REF!</v>
      </c>
      <c r="J27" s="91" t="e">
        <f>#REF!</f>
        <v>#REF!</v>
      </c>
      <c r="K27" s="91" t="e">
        <f>#REF!</f>
        <v>#REF!</v>
      </c>
      <c r="L27" s="91" t="e">
        <f>#REF!</f>
        <v>#REF!</v>
      </c>
      <c r="M27" s="91" t="e">
        <f>#REF!</f>
        <v>#REF!</v>
      </c>
      <c r="N27" s="91" t="e">
        <f>#REF!</f>
        <v>#REF!</v>
      </c>
      <c r="O27" s="91" t="e">
        <f>#REF!</f>
        <v>#REF!</v>
      </c>
      <c r="P27" s="91" t="e">
        <f>#REF!</f>
        <v>#REF!</v>
      </c>
    </row>
  </sheetData>
  <autoFilter ref="A3:P27"/>
  <mergeCells count="8">
    <mergeCell ref="A22:A27"/>
    <mergeCell ref="A2:P2"/>
    <mergeCell ref="A4:A15"/>
    <mergeCell ref="B4:B8"/>
    <mergeCell ref="B9:B13"/>
    <mergeCell ref="B14:B15"/>
    <mergeCell ref="A16:A18"/>
    <mergeCell ref="A19:A21"/>
  </mergeCells>
  <pageMargins left="0.7" right="0.7" top="0.75" bottom="0.75" header="0.3" footer="0.3"/>
  <pageSetup paperSize="9" orientation="landscape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نطاقات تمت تسميتها</vt:lpstr>
      </vt:variant>
      <vt:variant>
        <vt:i4>4</vt:i4>
      </vt:variant>
    </vt:vector>
  </HeadingPairs>
  <TitlesOfParts>
    <vt:vector size="9" baseType="lpstr">
      <vt:lpstr>Data</vt:lpstr>
      <vt:lpstr>Teacher</vt:lpstr>
      <vt:lpstr>All</vt:lpstr>
      <vt:lpstr>School_performance</vt:lpstr>
      <vt:lpstr>Traning_needs</vt:lpstr>
      <vt:lpstr>All!Print_Area</vt:lpstr>
      <vt:lpstr>School_performance!Print_Area</vt:lpstr>
      <vt:lpstr>Teacher!Print_Area</vt:lpstr>
      <vt:lpstr>rr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aly</dc:creator>
  <cp:lastModifiedBy>أسير الصمت</cp:lastModifiedBy>
  <cp:lastPrinted>2023-09-27T13:24:26Z</cp:lastPrinted>
  <dcterms:created xsi:type="dcterms:W3CDTF">2015-06-05T18:17:20Z</dcterms:created>
  <dcterms:modified xsi:type="dcterms:W3CDTF">2024-03-03T21:30:07Z</dcterms:modified>
</cp:coreProperties>
</file>